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ULA LAPTOP\RESURSE UMANE\STABILIRE SALARII DE BAZĂ\"/>
    </mc:Choice>
  </mc:AlternateContent>
  <xr:revisionPtr revIDLastSave="0" documentId="13_ncr:1_{3A04E808-A71C-4C5C-8004-CFA730878242}" xr6:coauthVersionLast="47" xr6:coauthVersionMax="47" xr10:uidLastSave="{00000000-0000-0000-0000-000000000000}"/>
  <bookViews>
    <workbookView xWindow="-108" yWindow="-108" windowWidth="23256" windowHeight="12456" xr2:uid="{FE3DA52F-B197-4D7A-954D-2D3CF4756C68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1" l="1"/>
  <c r="J11" i="1"/>
  <c r="I11" i="1"/>
  <c r="H11" i="1"/>
  <c r="G11" i="1"/>
  <c r="F11" i="1"/>
  <c r="F39" i="1"/>
  <c r="F37" i="1"/>
  <c r="G10" i="1"/>
  <c r="H10" i="1" s="1"/>
  <c r="G12" i="1"/>
  <c r="G13" i="1" s="1"/>
  <c r="H12" i="1"/>
  <c r="H13" i="1" s="1"/>
  <c r="I12" i="1"/>
  <c r="I13" i="1" s="1"/>
  <c r="J12" i="1"/>
  <c r="J13" i="1" s="1"/>
  <c r="K12" i="1"/>
  <c r="K13" i="1" s="1"/>
  <c r="F13" i="1"/>
  <c r="G14" i="1"/>
  <c r="H14" i="1"/>
  <c r="I14" i="1" s="1"/>
  <c r="F15" i="1"/>
  <c r="G15" i="1"/>
  <c r="H15" i="1"/>
  <c r="G16" i="1"/>
  <c r="G17" i="1" s="1"/>
  <c r="H16" i="1"/>
  <c r="H17" i="1" s="1"/>
  <c r="I16" i="1"/>
  <c r="I17" i="1" s="1"/>
  <c r="J16" i="1"/>
  <c r="J17" i="1" s="1"/>
  <c r="K16" i="1"/>
  <c r="K17" i="1" s="1"/>
  <c r="F17" i="1"/>
  <c r="G18" i="1"/>
  <c r="G19" i="1" s="1"/>
  <c r="H18" i="1"/>
  <c r="H19" i="1" s="1"/>
  <c r="I18" i="1"/>
  <c r="I19" i="1" s="1"/>
  <c r="J18" i="1"/>
  <c r="K18" i="1" s="1"/>
  <c r="K19" i="1" s="1"/>
  <c r="F19" i="1"/>
  <c r="G20" i="1"/>
  <c r="G21" i="1" s="1"/>
  <c r="H20" i="1"/>
  <c r="H21" i="1" s="1"/>
  <c r="F21" i="1"/>
  <c r="G22" i="1"/>
  <c r="H22" i="1"/>
  <c r="I22" i="1" s="1"/>
  <c r="F23" i="1"/>
  <c r="G23" i="1"/>
  <c r="H23" i="1"/>
  <c r="G24" i="1"/>
  <c r="G25" i="1" s="1"/>
  <c r="H24" i="1"/>
  <c r="H25" i="1" s="1"/>
  <c r="F25" i="1"/>
  <c r="G26" i="1"/>
  <c r="G27" i="1" s="1"/>
  <c r="H26" i="1"/>
  <c r="I26" i="1" s="1"/>
  <c r="I27" i="1" s="1"/>
  <c r="F27" i="1"/>
  <c r="G28" i="1"/>
  <c r="H28" i="1" s="1"/>
  <c r="G29" i="1"/>
  <c r="G30" i="1"/>
  <c r="G31" i="1" s="1"/>
  <c r="G32" i="1"/>
  <c r="G33" i="1" s="1"/>
  <c r="H32" i="1"/>
  <c r="H33" i="1" s="1"/>
  <c r="I32" i="1"/>
  <c r="I33" i="1" s="1"/>
  <c r="J32" i="1"/>
  <c r="K32" i="1" s="1"/>
  <c r="K33" i="1" s="1"/>
  <c r="G34" i="1"/>
  <c r="H34" i="1"/>
  <c r="I34" i="1"/>
  <c r="J34" i="1"/>
  <c r="K34" i="1"/>
  <c r="G35" i="1"/>
  <c r="H35" i="1"/>
  <c r="I35" i="1"/>
  <c r="J35" i="1"/>
  <c r="K35" i="1"/>
  <c r="H29" i="1" l="1"/>
  <c r="I28" i="1"/>
  <c r="J33" i="1"/>
  <c r="I20" i="1"/>
  <c r="H27" i="1"/>
  <c r="I23" i="1"/>
  <c r="J22" i="1"/>
  <c r="J14" i="1"/>
  <c r="I15" i="1"/>
  <c r="H30" i="1"/>
  <c r="J26" i="1"/>
  <c r="I24" i="1"/>
  <c r="J24" i="1" s="1"/>
  <c r="I10" i="1"/>
  <c r="K24" i="1"/>
  <c r="K25" i="1" s="1"/>
  <c r="J25" i="1"/>
  <c r="J19" i="1"/>
  <c r="I21" i="1" l="1"/>
  <c r="J20" i="1"/>
  <c r="I29" i="1"/>
  <c r="J28" i="1"/>
  <c r="I25" i="1"/>
  <c r="J27" i="1"/>
  <c r="K26" i="1"/>
  <c r="K27" i="1" s="1"/>
  <c r="H31" i="1"/>
  <c r="I30" i="1"/>
  <c r="K14" i="1"/>
  <c r="K15" i="1" s="1"/>
  <c r="J15" i="1"/>
  <c r="K22" i="1"/>
  <c r="K23" i="1" s="1"/>
  <c r="J23" i="1"/>
  <c r="J10" i="1"/>
  <c r="K28" i="1" l="1"/>
  <c r="K29" i="1" s="1"/>
  <c r="J29" i="1"/>
  <c r="J21" i="1"/>
  <c r="K20" i="1"/>
  <c r="K21" i="1" s="1"/>
  <c r="J30" i="1"/>
  <c r="I31" i="1"/>
  <c r="K10" i="1"/>
  <c r="K30" i="1" l="1"/>
  <c r="K31" i="1" s="1"/>
  <c r="J31" i="1"/>
</calcChain>
</file>

<file path=xl/sharedStrings.xml><?xml version="1.0" encoding="utf-8"?>
<sst xmlns="http://schemas.openxmlformats.org/spreadsheetml/2006/main" count="59" uniqueCount="36">
  <si>
    <t>Monica DANILIUC</t>
  </si>
  <si>
    <t>Alexandru HURJUI</t>
  </si>
  <si>
    <t xml:space="preserve">Secretar general , </t>
  </si>
  <si>
    <t xml:space="preserve">Primar, </t>
  </si>
  <si>
    <t>S</t>
  </si>
  <si>
    <t>I</t>
  </si>
  <si>
    <t>Administrator public</t>
  </si>
  <si>
    <t xml:space="preserve">Consilier personal al primarului </t>
  </si>
  <si>
    <t>M/G</t>
  </si>
  <si>
    <t xml:space="preserve">Muncitor necalificat </t>
  </si>
  <si>
    <t xml:space="preserve">Muncitor calificat </t>
  </si>
  <si>
    <t>II</t>
  </si>
  <si>
    <t>Paznic/guard</t>
  </si>
  <si>
    <t xml:space="preserve">Sofer </t>
  </si>
  <si>
    <t>Bibliotecar</t>
  </si>
  <si>
    <t>M</t>
  </si>
  <si>
    <t>IA</t>
  </si>
  <si>
    <t>Referent IA</t>
  </si>
  <si>
    <t>Șef SVSU</t>
  </si>
  <si>
    <t>Bibliotecar I</t>
  </si>
  <si>
    <t xml:space="preserve">Administrator IA </t>
  </si>
  <si>
    <t xml:space="preserve">Inspector  IA </t>
  </si>
  <si>
    <t>Gradatie</t>
  </si>
  <si>
    <t xml:space="preserve">Gradatie </t>
  </si>
  <si>
    <t>(vechimea in munca)</t>
  </si>
  <si>
    <t>studii</t>
  </si>
  <si>
    <t>Nivel</t>
  </si>
  <si>
    <t xml:space="preserve">Functia </t>
  </si>
  <si>
    <t xml:space="preserve">Nr.crt </t>
  </si>
  <si>
    <t xml:space="preserve">Salariile de baza şi coeficienţii care stau la baza determinării salariilor de bază pentru funcțiile contractuale din cadrul aparatului de specialitate al primarului orașului Broșteni </t>
  </si>
  <si>
    <t>Anexa 1 la HCL nr. ______/_________2026</t>
  </si>
  <si>
    <t>Inspector resurse umane,</t>
  </si>
  <si>
    <t xml:space="preserve"> Paula TODOSIA</t>
  </si>
  <si>
    <t xml:space="preserve">Coeficientul și salariul de bază în funcție de gradație </t>
  </si>
  <si>
    <t xml:space="preserve">FUNCȚII  DE EXECUȚIE - PERSONAL CONTRACTUAL </t>
  </si>
  <si>
    <t>Valoare coeficient: 2530 lei majorat conform OUG 53/2024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</si>
</sst>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</font>
    <font>
      <b/>
      <sz val="9"/>
      <name val="Times New Roman"/>
      <family val="1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i/>
      <sz val="9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1" fontId="1" fillId="0" borderId="0" xfId="0" applyNumberFormat="1" applyFont="1" applyAlignment="1">
      <alignment horizontal="righ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5" fillId="0" borderId="0" xfId="0" applyFont="1"/>
    <xf numFmtId="1" fontId="6" fillId="0" borderId="1" xfId="0" applyNumberFormat="1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1" fontId="6" fillId="2" borderId="3" xfId="0" applyNumberFormat="1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left"/>
    </xf>
    <xf numFmtId="164" fontId="6" fillId="0" borderId="8" xfId="0" applyNumberFormat="1" applyFont="1" applyBorder="1" applyAlignment="1">
      <alignment horizontal="left"/>
    </xf>
    <xf numFmtId="164" fontId="6" fillId="0" borderId="9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left" vertical="top" wrapText="1"/>
    </xf>
    <xf numFmtId="1" fontId="7" fillId="0" borderId="3" xfId="0" applyNumberFormat="1" applyFont="1" applyBorder="1" applyAlignment="1">
      <alignment horizontal="left" vertical="top" wrapText="1"/>
    </xf>
    <xf numFmtId="164" fontId="7" fillId="0" borderId="7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9" xfId="0" applyNumberFormat="1" applyFont="1" applyBorder="1" applyAlignment="1">
      <alignment horizontal="left"/>
    </xf>
    <xf numFmtId="1" fontId="6" fillId="2" borderId="13" xfId="0" applyNumberFormat="1" applyFont="1" applyFill="1" applyBorder="1" applyAlignment="1">
      <alignment horizontal="left" vertical="top" wrapText="1"/>
    </xf>
    <xf numFmtId="1" fontId="6" fillId="2" borderId="14" xfId="0" applyNumberFormat="1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/>
    </xf>
    <xf numFmtId="164" fontId="6" fillId="0" borderId="14" xfId="0" applyNumberFormat="1" applyFont="1" applyBorder="1" applyAlignment="1">
      <alignment horizontal="left"/>
    </xf>
    <xf numFmtId="1" fontId="6" fillId="2" borderId="16" xfId="0" applyNumberFormat="1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left" wrapText="1"/>
    </xf>
    <xf numFmtId="0" fontId="4" fillId="0" borderId="15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4" fillId="0" borderId="14" xfId="0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left"/>
    </xf>
    <xf numFmtId="0" fontId="6" fillId="0" borderId="15" xfId="0" applyFont="1" applyBorder="1" applyAlignment="1">
      <alignment horizontal="center" wrapText="1"/>
    </xf>
    <xf numFmtId="1" fontId="6" fillId="2" borderId="19" xfId="0" applyNumberFormat="1" applyFont="1" applyFill="1" applyBorder="1" applyAlignment="1">
      <alignment horizontal="left" vertical="top" wrapText="1"/>
    </xf>
    <xf numFmtId="1" fontId="6" fillId="2" borderId="20" xfId="0" applyNumberFormat="1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left"/>
    </xf>
    <xf numFmtId="164" fontId="6" fillId="0" borderId="22" xfId="0" applyNumberFormat="1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11" fillId="0" borderId="17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7" xfId="0" applyFont="1" applyBorder="1" applyAlignment="1">
      <alignment horizontal="left" wrapText="1"/>
    </xf>
    <xf numFmtId="0" fontId="6" fillId="0" borderId="2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/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16" fillId="0" borderId="8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1854-F8FA-4F3A-AA83-6399A21FA3AC}">
  <sheetPr>
    <pageSetUpPr fitToPage="1"/>
  </sheetPr>
  <dimension ref="A1:N41"/>
  <sheetViews>
    <sheetView tabSelected="1" workbookViewId="0">
      <selection sqref="A1:O41"/>
    </sheetView>
  </sheetViews>
  <sheetFormatPr defaultRowHeight="14.4" x14ac:dyDescent="0.3"/>
  <cols>
    <col min="1" max="1" width="6.5546875" customWidth="1"/>
    <col min="5" max="5" width="8.88671875" customWidth="1"/>
    <col min="6" max="6" width="13.44140625" customWidth="1"/>
  </cols>
  <sheetData>
    <row r="1" spans="1:14" x14ac:dyDescent="0.3">
      <c r="A1" s="5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6" t="s">
        <v>30</v>
      </c>
      <c r="M1" s="106"/>
      <c r="N1" s="106"/>
    </row>
    <row r="2" spans="1:14" x14ac:dyDescent="0.3">
      <c r="A2" s="104" t="s">
        <v>29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5"/>
    </row>
    <row r="3" spans="1:14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5"/>
    </row>
    <row r="4" spans="1:14" x14ac:dyDescent="0.3">
      <c r="A4" s="103" t="s">
        <v>34</v>
      </c>
      <c r="B4" s="102"/>
      <c r="C4" s="102"/>
      <c r="D4" s="102"/>
      <c r="E4" s="102"/>
      <c r="F4" s="102"/>
      <c r="G4" s="102"/>
      <c r="H4" s="102"/>
      <c r="I4" s="102"/>
      <c r="J4" s="101"/>
      <c r="K4" s="101"/>
      <c r="L4" s="101"/>
      <c r="M4" s="101"/>
      <c r="N4" s="5"/>
    </row>
    <row r="5" spans="1:14" ht="15" thickBot="1" x14ac:dyDescent="0.35">
      <c r="A5" s="100" t="s">
        <v>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3">
      <c r="A6" s="45" t="s">
        <v>28</v>
      </c>
      <c r="B6" s="99" t="s">
        <v>27</v>
      </c>
      <c r="C6" s="98"/>
      <c r="D6" s="97"/>
      <c r="E6" s="96" t="s">
        <v>26</v>
      </c>
      <c r="F6" s="95" t="s">
        <v>33</v>
      </c>
      <c r="G6" s="94"/>
      <c r="H6" s="94"/>
      <c r="I6" s="94"/>
      <c r="J6" s="94"/>
      <c r="K6" s="93"/>
      <c r="L6" s="5"/>
      <c r="M6" s="5"/>
      <c r="N6" s="5"/>
    </row>
    <row r="7" spans="1:14" ht="15" thickBot="1" x14ac:dyDescent="0.35">
      <c r="A7" s="85"/>
      <c r="B7" s="89"/>
      <c r="C7" s="88"/>
      <c r="D7" s="87"/>
      <c r="E7" s="84" t="s">
        <v>25</v>
      </c>
      <c r="F7" s="92" t="s">
        <v>24</v>
      </c>
      <c r="G7" s="91"/>
      <c r="H7" s="91"/>
      <c r="I7" s="91"/>
      <c r="J7" s="91"/>
      <c r="K7" s="90"/>
      <c r="L7" s="5"/>
      <c r="M7" s="5"/>
      <c r="N7" s="5"/>
    </row>
    <row r="8" spans="1:14" x14ac:dyDescent="0.3">
      <c r="A8" s="85"/>
      <c r="B8" s="89"/>
      <c r="C8" s="88"/>
      <c r="D8" s="87"/>
      <c r="E8" s="86"/>
      <c r="F8" s="84" t="s">
        <v>22</v>
      </c>
      <c r="G8" s="84" t="s">
        <v>22</v>
      </c>
      <c r="H8" s="84" t="s">
        <v>22</v>
      </c>
      <c r="I8" s="84" t="s">
        <v>23</v>
      </c>
      <c r="J8" s="84" t="s">
        <v>22</v>
      </c>
      <c r="K8" s="84" t="s">
        <v>22</v>
      </c>
      <c r="L8" s="5"/>
      <c r="M8" s="5"/>
      <c r="N8" s="5"/>
    </row>
    <row r="9" spans="1:14" ht="15" thickBot="1" x14ac:dyDescent="0.35">
      <c r="A9" s="83"/>
      <c r="B9" s="82"/>
      <c r="C9" s="81"/>
      <c r="D9" s="80"/>
      <c r="E9" s="79"/>
      <c r="F9" s="78">
        <v>0</v>
      </c>
      <c r="G9" s="78">
        <v>1</v>
      </c>
      <c r="H9" s="78">
        <v>2</v>
      </c>
      <c r="I9" s="78">
        <v>3</v>
      </c>
      <c r="J9" s="78">
        <v>4</v>
      </c>
      <c r="K9" s="78">
        <v>5</v>
      </c>
      <c r="L9" s="5"/>
      <c r="M9" s="5"/>
      <c r="N9" s="5"/>
    </row>
    <row r="10" spans="1:14" ht="15" thickBot="1" x14ac:dyDescent="0.35">
      <c r="A10" s="67">
        <v>1</v>
      </c>
      <c r="B10" s="66" t="s">
        <v>21</v>
      </c>
      <c r="C10" s="77"/>
      <c r="D10" s="76"/>
      <c r="E10" s="63" t="s">
        <v>4</v>
      </c>
      <c r="F10" s="62">
        <v>2.125</v>
      </c>
      <c r="G10" s="61">
        <f>F10*107.5%</f>
        <v>2.2843749999999998</v>
      </c>
      <c r="H10" s="61">
        <f>G10*105%</f>
        <v>2.3985937499999999</v>
      </c>
      <c r="I10" s="61">
        <f>H10*105%</f>
        <v>2.5185234374999999</v>
      </c>
      <c r="J10" s="61">
        <f>I10*102.5%</f>
        <v>2.5814865234374995</v>
      </c>
      <c r="K10" s="61">
        <f>J10*102.5%</f>
        <v>2.6460236865234368</v>
      </c>
      <c r="L10" s="5"/>
      <c r="M10" s="5"/>
      <c r="N10" s="5"/>
    </row>
    <row r="11" spans="1:14" ht="15" thickBot="1" x14ac:dyDescent="0.35">
      <c r="A11" s="75"/>
      <c r="B11" s="74"/>
      <c r="C11" s="73"/>
      <c r="D11" s="72"/>
      <c r="E11" s="71"/>
      <c r="F11" s="55">
        <f>F10*2530</f>
        <v>5376.25</v>
      </c>
      <c r="G11" s="55">
        <f>G10*2530</f>
        <v>5779.46875</v>
      </c>
      <c r="H11" s="55">
        <f>H10*2530</f>
        <v>6068.4421874999998</v>
      </c>
      <c r="I11" s="55">
        <f>I10*2530</f>
        <v>6371.864296875</v>
      </c>
      <c r="J11" s="55">
        <f>J10*2530</f>
        <v>6531.1609042968739</v>
      </c>
      <c r="K11" s="54">
        <f>K10*2530</f>
        <v>6694.4399269042951</v>
      </c>
      <c r="L11" s="5"/>
      <c r="M11" s="5"/>
      <c r="N11" s="5"/>
    </row>
    <row r="12" spans="1:14" ht="15" thickBot="1" x14ac:dyDescent="0.35">
      <c r="A12" s="67">
        <v>2</v>
      </c>
      <c r="B12" s="66" t="s">
        <v>20</v>
      </c>
      <c r="C12" s="65"/>
      <c r="D12" s="64"/>
      <c r="E12" s="63" t="s">
        <v>4</v>
      </c>
      <c r="F12" s="62">
        <v>2.125</v>
      </c>
      <c r="G12" s="61">
        <f>F12*107.5%</f>
        <v>2.2843749999999998</v>
      </c>
      <c r="H12" s="61">
        <f>G12*105%</f>
        <v>2.3985937499999999</v>
      </c>
      <c r="I12" s="61">
        <f>H12*105%</f>
        <v>2.5185234374999999</v>
      </c>
      <c r="J12" s="61">
        <f>I12*102.5%</f>
        <v>2.5814865234374995</v>
      </c>
      <c r="K12" s="61">
        <f>J12*102.5%</f>
        <v>2.6460236865234368</v>
      </c>
      <c r="L12" s="5"/>
      <c r="M12" s="5"/>
      <c r="N12" s="5"/>
    </row>
    <row r="13" spans="1:14" ht="15" thickBot="1" x14ac:dyDescent="0.35">
      <c r="A13" s="56"/>
      <c r="B13" s="70"/>
      <c r="C13" s="69"/>
      <c r="D13" s="68"/>
      <c r="E13" s="56"/>
      <c r="F13" s="55">
        <f>F12*2530</f>
        <v>5376.25</v>
      </c>
      <c r="G13" s="55">
        <f>G12*2530</f>
        <v>5779.46875</v>
      </c>
      <c r="H13" s="55">
        <f>H12*2530</f>
        <v>6068.4421874999998</v>
      </c>
      <c r="I13" s="55">
        <f>I12*2530</f>
        <v>6371.864296875</v>
      </c>
      <c r="J13" s="55">
        <f>J12*2530</f>
        <v>6531.1609042968739</v>
      </c>
      <c r="K13" s="54">
        <f>K12*2530</f>
        <v>6694.4399269042951</v>
      </c>
      <c r="L13" s="5"/>
      <c r="M13" s="5"/>
      <c r="N13" s="5"/>
    </row>
    <row r="14" spans="1:14" ht="15" thickBot="1" x14ac:dyDescent="0.35">
      <c r="A14" s="67">
        <v>3</v>
      </c>
      <c r="B14" s="66" t="s">
        <v>19</v>
      </c>
      <c r="C14" s="65"/>
      <c r="D14" s="64"/>
      <c r="E14" s="63" t="s">
        <v>4</v>
      </c>
      <c r="F14" s="62">
        <v>2.0150000000000001</v>
      </c>
      <c r="G14" s="61">
        <f>F14*107.5%</f>
        <v>2.1661250000000001</v>
      </c>
      <c r="H14" s="61">
        <f>G14*105%</f>
        <v>2.2744312500000001</v>
      </c>
      <c r="I14" s="61">
        <f>H14*105%</f>
        <v>2.3881528125000004</v>
      </c>
      <c r="J14" s="61">
        <f>I14*102.5%</f>
        <v>2.4478566328125004</v>
      </c>
      <c r="K14" s="61">
        <f>J14*102.5%</f>
        <v>2.5090530486328126</v>
      </c>
      <c r="L14" s="5"/>
      <c r="M14" s="5"/>
      <c r="N14" s="5"/>
    </row>
    <row r="15" spans="1:14" ht="15" thickBot="1" x14ac:dyDescent="0.35">
      <c r="A15" s="60"/>
      <c r="B15" s="59"/>
      <c r="C15" s="58"/>
      <c r="D15" s="57"/>
      <c r="E15" s="60"/>
      <c r="F15" s="55">
        <f>F14*2530</f>
        <v>5097.9500000000007</v>
      </c>
      <c r="G15" s="55">
        <f>G14*2530</f>
        <v>5480.2962500000003</v>
      </c>
      <c r="H15" s="55">
        <f>H14*2530</f>
        <v>5754.3110624999999</v>
      </c>
      <c r="I15" s="55">
        <f>I14*2530</f>
        <v>6042.0266156250009</v>
      </c>
      <c r="J15" s="55">
        <f>J14*2530</f>
        <v>6193.0772810156259</v>
      </c>
      <c r="K15" s="54">
        <f>K14*2530</f>
        <v>6347.9042130410162</v>
      </c>
      <c r="L15" s="5"/>
      <c r="M15" s="5"/>
      <c r="N15" s="5"/>
    </row>
    <row r="16" spans="1:14" ht="15" thickBot="1" x14ac:dyDescent="0.35">
      <c r="A16" s="67">
        <v>4</v>
      </c>
      <c r="B16" s="66" t="s">
        <v>18</v>
      </c>
      <c r="C16" s="65"/>
      <c r="D16" s="64"/>
      <c r="E16" s="63" t="s">
        <v>4</v>
      </c>
      <c r="F16" s="62">
        <v>2.3090000000000002</v>
      </c>
      <c r="G16" s="61">
        <f>F16*107.5%</f>
        <v>2.4821750000000002</v>
      </c>
      <c r="H16" s="61">
        <f>G16*105%</f>
        <v>2.6062837500000002</v>
      </c>
      <c r="I16" s="61">
        <f>H16*105%</f>
        <v>2.7365979375000005</v>
      </c>
      <c r="J16" s="61">
        <f>I16*102.5%</f>
        <v>2.8050128859375003</v>
      </c>
      <c r="K16" s="61">
        <f>J16*102.5%</f>
        <v>2.8751382080859376</v>
      </c>
      <c r="L16" s="5"/>
      <c r="M16" s="5"/>
      <c r="N16" s="5"/>
    </row>
    <row r="17" spans="1:14" ht="15" thickBot="1" x14ac:dyDescent="0.35">
      <c r="A17" s="60"/>
      <c r="B17" s="59"/>
      <c r="C17" s="58"/>
      <c r="D17" s="57"/>
      <c r="E17" s="56"/>
      <c r="F17" s="55">
        <f>F16*2530</f>
        <v>5841.77</v>
      </c>
      <c r="G17" s="55">
        <f>G16*2530</f>
        <v>6279.9027500000002</v>
      </c>
      <c r="H17" s="55">
        <f>H16*2530</f>
        <v>6593.8978875000003</v>
      </c>
      <c r="I17" s="55">
        <f>I16*2530</f>
        <v>6923.5927818750015</v>
      </c>
      <c r="J17" s="55">
        <f>J16*2530</f>
        <v>7096.6826014218759</v>
      </c>
      <c r="K17" s="54">
        <f>K16*2530</f>
        <v>7274.0996664574222</v>
      </c>
      <c r="L17" s="5"/>
      <c r="M17" s="5"/>
      <c r="N17" s="5"/>
    </row>
    <row r="18" spans="1:14" ht="15" thickBot="1" x14ac:dyDescent="0.35">
      <c r="A18" s="111">
        <v>5</v>
      </c>
      <c r="B18" s="38" t="s">
        <v>17</v>
      </c>
      <c r="C18" s="37"/>
      <c r="D18" s="53" t="s">
        <v>16</v>
      </c>
      <c r="E18" s="51" t="s">
        <v>15</v>
      </c>
      <c r="F18" s="31">
        <v>1.774</v>
      </c>
      <c r="G18" s="30">
        <f>F18*107.5%</f>
        <v>1.9070499999999999</v>
      </c>
      <c r="H18" s="52">
        <f>G18*105%</f>
        <v>2.0024025000000001</v>
      </c>
      <c r="I18" s="30">
        <f>H18*105%</f>
        <v>2.1025226250000002</v>
      </c>
      <c r="J18" s="30">
        <f>I18*102.5%</f>
        <v>2.155085690625</v>
      </c>
      <c r="K18" s="30">
        <f>J18*102.5%</f>
        <v>2.208962832890625</v>
      </c>
      <c r="L18" s="5"/>
      <c r="M18" s="5"/>
      <c r="N18" s="5"/>
    </row>
    <row r="19" spans="1:14" ht="15" thickBot="1" x14ac:dyDescent="0.35">
      <c r="A19" s="112"/>
      <c r="B19" s="42"/>
      <c r="C19" s="41"/>
      <c r="D19" s="11"/>
      <c r="E19" s="51"/>
      <c r="F19" s="32">
        <f>F18*2530</f>
        <v>4488.22</v>
      </c>
      <c r="G19" s="32">
        <f>G18*2530</f>
        <v>4824.8364999999994</v>
      </c>
      <c r="H19" s="32">
        <f>H18*2530</f>
        <v>5066.0783250000004</v>
      </c>
      <c r="I19" s="32">
        <f>I18*2530</f>
        <v>5319.3822412500003</v>
      </c>
      <c r="J19" s="32">
        <f>J18*2530</f>
        <v>5452.36679728125</v>
      </c>
      <c r="K19" s="32">
        <f>K18*2530</f>
        <v>5588.6759672132812</v>
      </c>
      <c r="L19" s="5"/>
      <c r="M19" s="5"/>
      <c r="N19" s="5"/>
    </row>
    <row r="20" spans="1:14" ht="15" thickBot="1" x14ac:dyDescent="0.35">
      <c r="A20" s="112"/>
      <c r="B20" s="42"/>
      <c r="C20" s="41"/>
      <c r="D20" s="19" t="s">
        <v>5</v>
      </c>
      <c r="E20" s="50" t="s">
        <v>15</v>
      </c>
      <c r="F20" s="31">
        <v>1.766</v>
      </c>
      <c r="G20" s="30">
        <f>F20*107.5%</f>
        <v>1.89845</v>
      </c>
      <c r="H20" s="30">
        <f>G20*105%</f>
        <v>1.9933725</v>
      </c>
      <c r="I20" s="30">
        <f>H20*105%</f>
        <v>2.0930411250000001</v>
      </c>
      <c r="J20" s="30">
        <f>I20*102.5%</f>
        <v>2.145367153125</v>
      </c>
      <c r="K20" s="30">
        <f>J20*102.5%</f>
        <v>2.199001331953125</v>
      </c>
      <c r="L20" s="5"/>
      <c r="M20" s="5"/>
      <c r="N20" s="5"/>
    </row>
    <row r="21" spans="1:14" ht="15" thickBot="1" x14ac:dyDescent="0.35">
      <c r="A21" s="112"/>
      <c r="B21" s="42"/>
      <c r="C21" s="41"/>
      <c r="D21" s="11"/>
      <c r="E21" s="48"/>
      <c r="F21" s="32">
        <f>F20*2530</f>
        <v>4467.9800000000005</v>
      </c>
      <c r="G21" s="32">
        <f>G20*2530</f>
        <v>4803.0784999999996</v>
      </c>
      <c r="H21" s="32">
        <f>H20*2530</f>
        <v>5043.2324250000001</v>
      </c>
      <c r="I21" s="32">
        <f>I20*2530</f>
        <v>5295.3940462500004</v>
      </c>
      <c r="J21" s="32">
        <f>J20*2530</f>
        <v>5427.7788974062505</v>
      </c>
      <c r="K21" s="32">
        <f>K20*2530</f>
        <v>5563.4733698414066</v>
      </c>
      <c r="L21" s="5"/>
      <c r="M21" s="5"/>
      <c r="N21" s="5"/>
    </row>
    <row r="22" spans="1:14" ht="15" thickBot="1" x14ac:dyDescent="0.35">
      <c r="A22" s="112"/>
      <c r="B22" s="42"/>
      <c r="C22" s="41"/>
      <c r="D22" s="19" t="s">
        <v>11</v>
      </c>
      <c r="E22" s="50" t="s">
        <v>15</v>
      </c>
      <c r="F22" s="49">
        <v>1.7470000000000001</v>
      </c>
      <c r="G22" s="30">
        <f>F22*107.5%</f>
        <v>1.8780250000000001</v>
      </c>
      <c r="H22" s="30">
        <f>G22*105%</f>
        <v>1.9719262500000001</v>
      </c>
      <c r="I22" s="30">
        <f>H22*105%</f>
        <v>2.0705225625000003</v>
      </c>
      <c r="J22" s="30">
        <f>I22*102.5%</f>
        <v>2.1222856265625003</v>
      </c>
      <c r="K22" s="30">
        <f>J22*102.5%</f>
        <v>2.1753427672265628</v>
      </c>
      <c r="L22" s="5"/>
      <c r="M22" s="5"/>
      <c r="N22" s="5"/>
    </row>
    <row r="23" spans="1:14" ht="15" thickBot="1" x14ac:dyDescent="0.35">
      <c r="A23" s="113"/>
      <c r="B23" s="40"/>
      <c r="C23" s="39"/>
      <c r="D23" s="11"/>
      <c r="E23" s="48"/>
      <c r="F23" s="32">
        <f>F22*2530</f>
        <v>4419.91</v>
      </c>
      <c r="G23" s="32">
        <f>G22*2530</f>
        <v>4751.4032500000003</v>
      </c>
      <c r="H23" s="32">
        <f>H22*2530</f>
        <v>4988.9734125000004</v>
      </c>
      <c r="I23" s="32">
        <f>I22*2530</f>
        <v>5238.4220831250004</v>
      </c>
      <c r="J23" s="32">
        <f>J22*2530</f>
        <v>5369.3826352031256</v>
      </c>
      <c r="K23" s="32">
        <f>K22*2530</f>
        <v>5503.6172010832042</v>
      </c>
      <c r="L23" s="5"/>
      <c r="M23" s="5"/>
      <c r="N23" s="5"/>
    </row>
    <row r="24" spans="1:14" ht="15" thickBot="1" x14ac:dyDescent="0.35">
      <c r="A24" s="19">
        <v>6</v>
      </c>
      <c r="B24" s="38" t="s">
        <v>14</v>
      </c>
      <c r="C24" s="37"/>
      <c r="D24" s="47" t="s">
        <v>5</v>
      </c>
      <c r="E24" s="46" t="s">
        <v>4</v>
      </c>
      <c r="F24" s="31">
        <v>2.0150000000000001</v>
      </c>
      <c r="G24" s="30">
        <f>F24*107.5%</f>
        <v>2.1661250000000001</v>
      </c>
      <c r="H24" s="30">
        <f>G24*105%</f>
        <v>2.2744312500000001</v>
      </c>
      <c r="I24" s="30">
        <f>H24*105%</f>
        <v>2.3881528125000004</v>
      </c>
      <c r="J24" s="30">
        <f>I24*102.5%</f>
        <v>2.4478566328125004</v>
      </c>
      <c r="K24" s="30">
        <f>J24*102.5%</f>
        <v>2.5090530486328126</v>
      </c>
      <c r="L24" s="5"/>
      <c r="M24" s="5"/>
      <c r="N24" s="5"/>
    </row>
    <row r="25" spans="1:14" ht="15" thickBot="1" x14ac:dyDescent="0.35">
      <c r="A25" s="11"/>
      <c r="B25" s="40"/>
      <c r="C25" s="39"/>
      <c r="D25" s="44"/>
      <c r="E25" s="43"/>
      <c r="F25" s="32">
        <f>F24*2530</f>
        <v>5097.9500000000007</v>
      </c>
      <c r="G25" s="32">
        <f>G24*2530</f>
        <v>5480.2962500000003</v>
      </c>
      <c r="H25" s="32">
        <f>H24*2530</f>
        <v>5754.3110624999999</v>
      </c>
      <c r="I25" s="32">
        <f>I24*2530</f>
        <v>6042.0266156250009</v>
      </c>
      <c r="J25" s="32">
        <f>J24*2530</f>
        <v>6193.0772810156259</v>
      </c>
      <c r="K25" s="32">
        <f>K24*2530</f>
        <v>6347.9042130410162</v>
      </c>
      <c r="L25" s="5"/>
      <c r="M25" s="5"/>
      <c r="N25" s="5"/>
    </row>
    <row r="26" spans="1:14" ht="15" thickBot="1" x14ac:dyDescent="0.35">
      <c r="A26" s="19">
        <v>7</v>
      </c>
      <c r="B26" s="38" t="s">
        <v>13</v>
      </c>
      <c r="C26" s="37"/>
      <c r="D26" s="19" t="s">
        <v>5</v>
      </c>
      <c r="E26" s="18" t="s">
        <v>8</v>
      </c>
      <c r="F26" s="31">
        <v>1.71</v>
      </c>
      <c r="G26" s="30">
        <f>F26*107.5%</f>
        <v>1.8382499999999999</v>
      </c>
      <c r="H26" s="30">
        <f>G26*105%</f>
        <v>1.9301625</v>
      </c>
      <c r="I26" s="30">
        <f>H26*105%</f>
        <v>2.0266706249999999</v>
      </c>
      <c r="J26" s="30">
        <f>I26*102.5%</f>
        <v>2.0773373906249999</v>
      </c>
      <c r="K26" s="30">
        <f>J26*102.5%</f>
        <v>2.1292708253906247</v>
      </c>
      <c r="L26" s="5"/>
      <c r="M26" s="5"/>
      <c r="N26" s="5"/>
    </row>
    <row r="27" spans="1:14" ht="15" thickBot="1" x14ac:dyDescent="0.35">
      <c r="A27" s="110"/>
      <c r="B27" s="42"/>
      <c r="C27" s="41"/>
      <c r="D27" s="11"/>
      <c r="E27" s="10"/>
      <c r="F27" s="32">
        <f>F26*2530</f>
        <v>4326.3</v>
      </c>
      <c r="G27" s="32">
        <f>G26*2530</f>
        <v>4650.7725</v>
      </c>
      <c r="H27" s="32">
        <f>H26*2530</f>
        <v>4883.3111250000002</v>
      </c>
      <c r="I27" s="32">
        <f>I26*2530</f>
        <v>5127.4766812500002</v>
      </c>
      <c r="J27" s="32">
        <f>J26*2530</f>
        <v>5255.6635982812495</v>
      </c>
      <c r="K27" s="32">
        <f>K26*2530</f>
        <v>5387.0551882382806</v>
      </c>
      <c r="L27" s="5"/>
      <c r="M27" s="5"/>
      <c r="N27" s="5"/>
    </row>
    <row r="28" spans="1:14" ht="15" thickBot="1" x14ac:dyDescent="0.35">
      <c r="A28" s="110"/>
      <c r="B28" s="42"/>
      <c r="C28" s="41"/>
      <c r="D28" s="19" t="s">
        <v>11</v>
      </c>
      <c r="E28" s="18" t="s">
        <v>8</v>
      </c>
      <c r="F28" s="31">
        <v>1.71</v>
      </c>
      <c r="G28" s="30">
        <f>F28*107.5%</f>
        <v>1.8382499999999999</v>
      </c>
      <c r="H28" s="30">
        <f>G28*105%</f>
        <v>1.9301625</v>
      </c>
      <c r="I28" s="30">
        <f>H28*105%</f>
        <v>2.0266706249999999</v>
      </c>
      <c r="J28" s="30">
        <f>I28*102.5%</f>
        <v>2.0773373906249999</v>
      </c>
      <c r="K28" s="30">
        <f>J28*102.5%</f>
        <v>2.1292708253906247</v>
      </c>
      <c r="L28" s="5"/>
      <c r="M28" s="5"/>
      <c r="N28" s="5"/>
    </row>
    <row r="29" spans="1:14" ht="15" thickBot="1" x14ac:dyDescent="0.35">
      <c r="A29" s="11"/>
      <c r="B29" s="40"/>
      <c r="C29" s="39"/>
      <c r="D29" s="11"/>
      <c r="E29" s="10"/>
      <c r="F29" s="32">
        <v>4325</v>
      </c>
      <c r="G29" s="32">
        <f>G28*2530</f>
        <v>4650.7725</v>
      </c>
      <c r="H29" s="32">
        <f>H28*2530</f>
        <v>4883.3111250000002</v>
      </c>
      <c r="I29" s="32">
        <f>I28*2530</f>
        <v>5127.4766812500002</v>
      </c>
      <c r="J29" s="32">
        <f>J28*2530</f>
        <v>5255.6635982812495</v>
      </c>
      <c r="K29" s="32">
        <f>K28*2530</f>
        <v>5387.0551882382806</v>
      </c>
      <c r="L29" s="5"/>
      <c r="M29" s="5"/>
      <c r="N29" s="5"/>
    </row>
    <row r="30" spans="1:14" ht="15" thickBot="1" x14ac:dyDescent="0.35">
      <c r="A30" s="19">
        <v>8</v>
      </c>
      <c r="B30" s="38" t="s">
        <v>12</v>
      </c>
      <c r="C30" s="37"/>
      <c r="D30" s="36" t="s">
        <v>11</v>
      </c>
      <c r="E30" s="18" t="s">
        <v>8</v>
      </c>
      <c r="F30" s="31">
        <v>1.71</v>
      </c>
      <c r="G30" s="30">
        <f>F30*107.5%</f>
        <v>1.8382499999999999</v>
      </c>
      <c r="H30" s="30">
        <f>G30*105%</f>
        <v>1.9301625</v>
      </c>
      <c r="I30" s="30">
        <f>H30*105%</f>
        <v>2.0266706249999999</v>
      </c>
      <c r="J30" s="30">
        <f>I30*102.5%</f>
        <v>2.0773373906249999</v>
      </c>
      <c r="K30" s="30">
        <f>J30*102.5%</f>
        <v>2.1292708253906247</v>
      </c>
      <c r="L30" s="5"/>
      <c r="M30" s="5"/>
      <c r="N30" s="5"/>
    </row>
    <row r="31" spans="1:14" ht="15" thickBot="1" x14ac:dyDescent="0.35">
      <c r="A31" s="11"/>
      <c r="B31" s="35"/>
      <c r="C31" s="34"/>
      <c r="D31" s="33"/>
      <c r="E31" s="10"/>
      <c r="F31" s="32">
        <v>4325</v>
      </c>
      <c r="G31" s="32">
        <f>G30*2530</f>
        <v>4650.7725</v>
      </c>
      <c r="H31" s="32">
        <f>H30*2530</f>
        <v>4883.3111250000002</v>
      </c>
      <c r="I31" s="32">
        <f>I30*2530</f>
        <v>5127.4766812500002</v>
      </c>
      <c r="J31" s="32">
        <f>J30*2530</f>
        <v>5255.6635982812495</v>
      </c>
      <c r="K31" s="32">
        <f>K30*2530</f>
        <v>5387.0551882382806</v>
      </c>
      <c r="L31" s="5"/>
      <c r="M31" s="5"/>
      <c r="N31" s="5"/>
    </row>
    <row r="32" spans="1:14" ht="15" thickBot="1" x14ac:dyDescent="0.35">
      <c r="A32" s="19">
        <v>9</v>
      </c>
      <c r="B32" s="21" t="s">
        <v>10</v>
      </c>
      <c r="C32" s="20"/>
      <c r="D32" s="19" t="s">
        <v>5</v>
      </c>
      <c r="E32" s="18" t="s">
        <v>8</v>
      </c>
      <c r="F32" s="31">
        <v>1.71</v>
      </c>
      <c r="G32" s="30">
        <f>F32*107.5%</f>
        <v>1.8382499999999999</v>
      </c>
      <c r="H32" s="30">
        <f>G32*105%</f>
        <v>1.9301625</v>
      </c>
      <c r="I32" s="30">
        <f>H32*105%</f>
        <v>2.0266706249999999</v>
      </c>
      <c r="J32" s="30">
        <f>I32*102.5%</f>
        <v>2.0773373906249999</v>
      </c>
      <c r="K32" s="30">
        <f>J32*102.5%</f>
        <v>2.1292708253906247</v>
      </c>
      <c r="L32" s="5"/>
      <c r="M32" s="5"/>
      <c r="N32" s="5"/>
    </row>
    <row r="33" spans="1:14" ht="15" thickBot="1" x14ac:dyDescent="0.35">
      <c r="A33" s="11"/>
      <c r="B33" s="13"/>
      <c r="C33" s="12"/>
      <c r="D33" s="11"/>
      <c r="E33" s="10"/>
      <c r="F33" s="29">
        <v>4325</v>
      </c>
      <c r="G33" s="29">
        <f>G32*2530</f>
        <v>4650.7725</v>
      </c>
      <c r="H33" s="29">
        <f>H32*2530</f>
        <v>4883.3111250000002</v>
      </c>
      <c r="I33" s="29">
        <f>I32*2530</f>
        <v>5127.4766812500002</v>
      </c>
      <c r="J33" s="29">
        <f>J32*2530</f>
        <v>5255.6635982812495</v>
      </c>
      <c r="K33" s="29">
        <f>K32*2530</f>
        <v>5387.0551882382806</v>
      </c>
      <c r="L33" s="5"/>
      <c r="M33" s="5"/>
      <c r="N33" s="5"/>
    </row>
    <row r="34" spans="1:14" ht="15" thickBot="1" x14ac:dyDescent="0.35">
      <c r="A34" s="19">
        <v>10</v>
      </c>
      <c r="B34" s="21" t="s">
        <v>9</v>
      </c>
      <c r="C34" s="20"/>
      <c r="D34" s="19"/>
      <c r="E34" s="18" t="s">
        <v>8</v>
      </c>
      <c r="F34" s="31">
        <v>1.71</v>
      </c>
      <c r="G34" s="30">
        <f>F34*107.5%</f>
        <v>1.8382499999999999</v>
      </c>
      <c r="H34" s="30">
        <f>G34*105%</f>
        <v>1.9301625</v>
      </c>
      <c r="I34" s="30">
        <f>H34*105%</f>
        <v>2.0266706249999999</v>
      </c>
      <c r="J34" s="30">
        <f>I34*102.5%</f>
        <v>2.0773373906249999</v>
      </c>
      <c r="K34" s="30">
        <f>J34*102.5%</f>
        <v>2.1292708253906247</v>
      </c>
      <c r="L34" s="5"/>
      <c r="M34" s="5"/>
      <c r="N34" s="5"/>
    </row>
    <row r="35" spans="1:14" ht="15" thickBot="1" x14ac:dyDescent="0.35">
      <c r="A35" s="11"/>
      <c r="B35" s="13"/>
      <c r="C35" s="12"/>
      <c r="D35" s="11"/>
      <c r="E35" s="10"/>
      <c r="F35" s="29">
        <v>4325</v>
      </c>
      <c r="G35" s="28">
        <f>G34*2530</f>
        <v>4650.7725</v>
      </c>
      <c r="H35" s="28">
        <f>H34*2530</f>
        <v>4883.3111250000002</v>
      </c>
      <c r="I35" s="28">
        <f>I34*2530</f>
        <v>5127.4766812500002</v>
      </c>
      <c r="J35" s="28">
        <f>J34*2530</f>
        <v>5255.6635982812495</v>
      </c>
      <c r="K35" s="28">
        <f>K34*2530</f>
        <v>5387.0551882382806</v>
      </c>
      <c r="L35" s="5"/>
      <c r="M35" s="5"/>
      <c r="N35" s="5"/>
    </row>
    <row r="36" spans="1:14" ht="15" thickBot="1" x14ac:dyDescent="0.35">
      <c r="A36" s="19">
        <v>11</v>
      </c>
      <c r="B36" s="21" t="s">
        <v>7</v>
      </c>
      <c r="C36" s="20"/>
      <c r="D36" s="19" t="s">
        <v>5</v>
      </c>
      <c r="E36" s="18" t="s">
        <v>4</v>
      </c>
      <c r="F36" s="17">
        <v>2.125</v>
      </c>
      <c r="G36" s="27"/>
      <c r="H36" s="26"/>
      <c r="I36" s="26"/>
      <c r="J36" s="26"/>
      <c r="K36" s="25"/>
      <c r="L36" s="5"/>
      <c r="M36" s="5"/>
      <c r="N36" s="5"/>
    </row>
    <row r="37" spans="1:14" ht="15" thickBot="1" x14ac:dyDescent="0.35">
      <c r="A37" s="11"/>
      <c r="B37" s="13"/>
      <c r="C37" s="12"/>
      <c r="D37" s="11"/>
      <c r="E37" s="10"/>
      <c r="F37" s="9">
        <f>F36*2530</f>
        <v>5376.25</v>
      </c>
      <c r="G37" s="24"/>
      <c r="H37" s="23"/>
      <c r="I37" s="23"/>
      <c r="J37" s="23"/>
      <c r="K37" s="22"/>
      <c r="L37" s="5"/>
      <c r="M37" s="5"/>
      <c r="N37" s="5"/>
    </row>
    <row r="38" spans="1:14" ht="15" thickBot="1" x14ac:dyDescent="0.35">
      <c r="A38" s="19">
        <v>12</v>
      </c>
      <c r="B38" s="21" t="s">
        <v>6</v>
      </c>
      <c r="C38" s="20"/>
      <c r="D38" s="19" t="s">
        <v>5</v>
      </c>
      <c r="E38" s="18" t="s">
        <v>4</v>
      </c>
      <c r="F38" s="17">
        <v>3.3780000000000001</v>
      </c>
      <c r="G38" s="16"/>
      <c r="H38" s="15"/>
      <c r="I38" s="15"/>
      <c r="J38" s="15"/>
      <c r="K38" s="14"/>
      <c r="L38" s="5"/>
      <c r="M38" s="5"/>
      <c r="N38" s="5"/>
    </row>
    <row r="39" spans="1:14" ht="15" thickBot="1" x14ac:dyDescent="0.35">
      <c r="A39" s="11"/>
      <c r="B39" s="13"/>
      <c r="C39" s="12"/>
      <c r="D39" s="11"/>
      <c r="E39" s="10"/>
      <c r="F39" s="9">
        <f>F38*2530</f>
        <v>8546.34</v>
      </c>
      <c r="G39" s="8"/>
      <c r="H39" s="7"/>
      <c r="I39" s="7"/>
      <c r="J39" s="7"/>
      <c r="K39" s="6"/>
      <c r="L39" s="5"/>
      <c r="M39" s="5"/>
      <c r="N39" s="5"/>
    </row>
    <row r="40" spans="1:14" ht="15.6" customHeight="1" x14ac:dyDescent="0.3">
      <c r="A40" s="4"/>
      <c r="B40" s="3" t="s">
        <v>3</v>
      </c>
      <c r="C40" s="3"/>
      <c r="D40" s="3"/>
      <c r="E40" s="3"/>
      <c r="F40" s="109" t="s">
        <v>31</v>
      </c>
      <c r="G40" s="109"/>
      <c r="H40" s="109"/>
      <c r="I40" s="2"/>
      <c r="J40" s="2"/>
      <c r="K40" s="3" t="s">
        <v>2</v>
      </c>
      <c r="L40" s="3"/>
      <c r="M40" s="2"/>
      <c r="N40" s="1"/>
    </row>
    <row r="41" spans="1:14" ht="15.6" x14ac:dyDescent="0.3">
      <c r="A41" s="4"/>
      <c r="B41" s="3" t="s">
        <v>1</v>
      </c>
      <c r="C41" s="3"/>
      <c r="D41" s="3"/>
      <c r="E41" s="3"/>
      <c r="F41" s="108" t="s">
        <v>32</v>
      </c>
      <c r="G41" s="108"/>
      <c r="H41" s="3"/>
      <c r="I41" s="2"/>
      <c r="J41" s="2"/>
      <c r="K41" s="3" t="s">
        <v>0</v>
      </c>
      <c r="L41" s="3"/>
      <c r="M41" s="2"/>
      <c r="N41" s="1"/>
    </row>
  </sheetData>
  <mergeCells count="57">
    <mergeCell ref="F41:G41"/>
    <mergeCell ref="F40:H40"/>
    <mergeCell ref="B1:K1"/>
    <mergeCell ref="A2:M3"/>
    <mergeCell ref="A6:A9"/>
    <mergeCell ref="B6:D9"/>
    <mergeCell ref="F6:K6"/>
    <mergeCell ref="F7:K7"/>
    <mergeCell ref="A10:A11"/>
    <mergeCell ref="B10:D11"/>
    <mergeCell ref="E10:E11"/>
    <mergeCell ref="A12:A13"/>
    <mergeCell ref="B12:D13"/>
    <mergeCell ref="E12:E13"/>
    <mergeCell ref="A14:A15"/>
    <mergeCell ref="B14:D15"/>
    <mergeCell ref="E14:E15"/>
    <mergeCell ref="A16:A17"/>
    <mergeCell ref="B16:D17"/>
    <mergeCell ref="E16:E17"/>
    <mergeCell ref="A18:A23"/>
    <mergeCell ref="B18:C23"/>
    <mergeCell ref="D18:D19"/>
    <mergeCell ref="D20:D21"/>
    <mergeCell ref="E20:E21"/>
    <mergeCell ref="D22:D23"/>
    <mergeCell ref="E22:E23"/>
    <mergeCell ref="A24:A25"/>
    <mergeCell ref="B24:C25"/>
    <mergeCell ref="D24:D25"/>
    <mergeCell ref="E24:E25"/>
    <mergeCell ref="A26:A29"/>
    <mergeCell ref="B26:C29"/>
    <mergeCell ref="D26:D27"/>
    <mergeCell ref="E26:E27"/>
    <mergeCell ref="D28:D29"/>
    <mergeCell ref="E28:E29"/>
    <mergeCell ref="A30:A31"/>
    <mergeCell ref="B30:C31"/>
    <mergeCell ref="D30:D31"/>
    <mergeCell ref="E30:E31"/>
    <mergeCell ref="A32:A33"/>
    <mergeCell ref="B32:C33"/>
    <mergeCell ref="D32:D33"/>
    <mergeCell ref="E32:E33"/>
    <mergeCell ref="A34:A35"/>
    <mergeCell ref="B34:C35"/>
    <mergeCell ref="D34:D35"/>
    <mergeCell ref="E34:E35"/>
    <mergeCell ref="A36:A37"/>
    <mergeCell ref="B36:C37"/>
    <mergeCell ref="D36:D37"/>
    <mergeCell ref="E36:E37"/>
    <mergeCell ref="A38:A39"/>
    <mergeCell ref="B38:C39"/>
    <mergeCell ref="D38:D39"/>
    <mergeCell ref="E38:E3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2026-08-21T10:24:46Z</cp:lastPrinted>
  <dcterms:created xsi:type="dcterms:W3CDTF">2026-08-19T10:16:33Z</dcterms:created>
  <dcterms:modified xsi:type="dcterms:W3CDTF">2026-08-21T10:31:10Z</dcterms:modified>
</cp:coreProperties>
</file>