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45" windowWidth="18975" windowHeight="11955"/>
  </bookViews>
  <sheets>
    <sheet name="Foaie1" sheetId="1" r:id="rId1"/>
    <sheet name="Foaie2" sheetId="2" r:id="rId2"/>
    <sheet name="Foaie3" sheetId="3" r:id="rId3"/>
  </sheets>
  <calcPr calcId="125725"/>
</workbook>
</file>

<file path=xl/calcChain.xml><?xml version="1.0" encoding="utf-8"?>
<calcChain xmlns="http://schemas.openxmlformats.org/spreadsheetml/2006/main">
  <c r="F111" i="1"/>
  <c r="E111"/>
  <c r="D111"/>
  <c r="G108"/>
  <c r="F108"/>
  <c r="E108"/>
  <c r="D108"/>
  <c r="G107"/>
  <c r="F105"/>
  <c r="G105" s="1"/>
  <c r="E105"/>
  <c r="D105"/>
  <c r="G103"/>
  <c r="G102"/>
  <c r="F101"/>
  <c r="G101" s="1"/>
  <c r="E101"/>
  <c r="E113" s="1"/>
  <c r="D101"/>
  <c r="D113" s="1"/>
  <c r="G93"/>
  <c r="G92"/>
  <c r="G91"/>
  <c r="F90"/>
  <c r="G90" s="1"/>
  <c r="E90"/>
  <c r="D90"/>
  <c r="G89"/>
  <c r="F87"/>
  <c r="G87" s="1"/>
  <c r="E87"/>
  <c r="D87"/>
  <c r="G86"/>
  <c r="G85"/>
  <c r="F84"/>
  <c r="G84" s="1"/>
  <c r="E84"/>
  <c r="D84"/>
  <c r="G83"/>
  <c r="G81"/>
  <c r="F79"/>
  <c r="G79" s="1"/>
  <c r="E79"/>
  <c r="D79"/>
  <c r="D95" s="1"/>
  <c r="G78"/>
  <c r="G77"/>
  <c r="G76"/>
  <c r="G75"/>
  <c r="G74"/>
  <c r="G73"/>
  <c r="F73"/>
  <c r="E73"/>
  <c r="D73"/>
  <c r="F71"/>
  <c r="F95" s="1"/>
  <c r="G95" s="1"/>
  <c r="E71"/>
  <c r="E95" s="1"/>
  <c r="D71"/>
  <c r="G68"/>
  <c r="G67"/>
  <c r="G66"/>
  <c r="G65"/>
  <c r="G64"/>
  <c r="F64"/>
  <c r="E64"/>
  <c r="D64"/>
  <c r="G63"/>
  <c r="G62"/>
  <c r="G61"/>
  <c r="F54"/>
  <c r="G54" s="1"/>
  <c r="E54"/>
  <c r="D54"/>
  <c r="F52"/>
  <c r="E52"/>
  <c r="D52"/>
  <c r="E48"/>
  <c r="D48"/>
  <c r="G47"/>
  <c r="G45"/>
  <c r="G43"/>
  <c r="G42"/>
  <c r="G41"/>
  <c r="F41"/>
  <c r="E41"/>
  <c r="D41"/>
  <c r="G39"/>
  <c r="G38"/>
  <c r="G37"/>
  <c r="F35"/>
  <c r="E35"/>
  <c r="D35"/>
  <c r="G34"/>
  <c r="G33"/>
  <c r="G32"/>
  <c r="F32"/>
  <c r="E32"/>
  <c r="D32"/>
  <c r="G31"/>
  <c r="G29"/>
  <c r="G28" s="1"/>
  <c r="F28"/>
  <c r="E28"/>
  <c r="D28"/>
  <c r="G27"/>
  <c r="G26"/>
  <c r="G25"/>
  <c r="G24"/>
  <c r="G23"/>
  <c r="G22"/>
  <c r="F22"/>
  <c r="E22"/>
  <c r="D22"/>
  <c r="G21"/>
  <c r="F20"/>
  <c r="G20" s="1"/>
  <c r="E20"/>
  <c r="D20"/>
  <c r="G17"/>
  <c r="G16"/>
  <c r="G15"/>
  <c r="G14"/>
  <c r="G13"/>
  <c r="F13"/>
  <c r="E13"/>
  <c r="D13"/>
  <c r="G12"/>
  <c r="G10"/>
  <c r="G9"/>
  <c r="F113" l="1"/>
  <c r="G113" s="1"/>
  <c r="G71"/>
</calcChain>
</file>

<file path=xl/sharedStrings.xml><?xml version="1.0" encoding="utf-8"?>
<sst xmlns="http://schemas.openxmlformats.org/spreadsheetml/2006/main" count="230" uniqueCount="121">
  <si>
    <t>U.A.T ORAȘ TÂRGU CĂRBUNEȘTI</t>
  </si>
  <si>
    <t xml:space="preserve">                                                                                    </t>
  </si>
  <si>
    <t>JUDETUL GORJ</t>
  </si>
  <si>
    <t>Anexa nr.1 la HCL nr.</t>
  </si>
  <si>
    <t>CUI : 4898681</t>
  </si>
  <si>
    <t xml:space="preserve">   </t>
  </si>
  <si>
    <t xml:space="preserve"> </t>
  </si>
  <si>
    <t>Contul de execuție al bugetului local - VENITURI - 30.06.2026</t>
  </si>
  <si>
    <t>lei</t>
  </si>
  <si>
    <t>Nr. Crt</t>
  </si>
  <si>
    <t>Denumire indicator</t>
  </si>
  <si>
    <t>Cod indicator</t>
  </si>
  <si>
    <t xml:space="preserve">Prevedere bugetară  anuala </t>
  </si>
  <si>
    <t>Prevedere bugetară trimestriala 30.06.2026</t>
  </si>
  <si>
    <t>Încasări realizate la 30.06.2026</t>
  </si>
  <si>
    <t>Grad de realizare% trim II</t>
  </si>
  <si>
    <t>Impozit pe venit.din transfer drepturi imobiliare</t>
  </si>
  <si>
    <t>03.02.18.</t>
  </si>
  <si>
    <t>Cote defalcate din impozitul pe venit</t>
  </si>
  <si>
    <t>04.02.01.</t>
  </si>
  <si>
    <t>Cote si sume defalcate din impozitul pe venit pentru echilibrarea bugetelor locale</t>
  </si>
  <si>
    <t>04.02.04.</t>
  </si>
  <si>
    <t>Sume repartizate din Fondul la dispoziția Consiliului Județean</t>
  </si>
  <si>
    <t>04.02.05.</t>
  </si>
  <si>
    <t>Impozite si taxe pe proprietate</t>
  </si>
  <si>
    <t>07.02.</t>
  </si>
  <si>
    <t xml:space="preserve">Impozit si taxa pe cladiri    </t>
  </si>
  <si>
    <t>07.02.01.</t>
  </si>
  <si>
    <t xml:space="preserve">Impozit si taxa pe teren </t>
  </si>
  <si>
    <t>07.02.02.</t>
  </si>
  <si>
    <t>Taxa judiciara de timbru si alte tx</t>
  </si>
  <si>
    <t>07.02.03.</t>
  </si>
  <si>
    <t>Sume defalcate din TVA</t>
  </si>
  <si>
    <t>11.02.02.</t>
  </si>
  <si>
    <t>Sume defalcate din TVA pt. drumuri-Consiliul</t>
  </si>
  <si>
    <t>11.02.05.</t>
  </si>
  <si>
    <t>Sume defalcate din TVA pt.echilibrare</t>
  </si>
  <si>
    <t>11.02.06.</t>
  </si>
  <si>
    <t>Taxe pe servicii specifice</t>
  </si>
  <si>
    <t>15.02.</t>
  </si>
  <si>
    <t>Impozit pe spectacole</t>
  </si>
  <si>
    <t>15.02.01.</t>
  </si>
  <si>
    <t>Taxe pe utilizarea bunurilor sau pe activitati</t>
  </si>
  <si>
    <t>16.02.</t>
  </si>
  <si>
    <t>Impozit pe mijloace de transport</t>
  </si>
  <si>
    <t>16.02.02</t>
  </si>
  <si>
    <t>Taxe și tarife pt eliberarea de licențe și autorizații de funcționare</t>
  </si>
  <si>
    <t>16.02.03</t>
  </si>
  <si>
    <t xml:space="preserve">Alte taxe pt utilizarea bunurilor,autorizarea utiliării bunurilor sau pe desfășurarea de activități </t>
  </si>
  <si>
    <t>16.02.50</t>
  </si>
  <si>
    <t>Alte impozite si taxe fiscale</t>
  </si>
  <si>
    <t>18.02.50.</t>
  </si>
  <si>
    <t>Venituri din proprietate(chirii, concesiuni teren,spațiu)</t>
  </si>
  <si>
    <t>30.02.05.</t>
  </si>
  <si>
    <t>Venituri din prestări servicii și alte activități</t>
  </si>
  <si>
    <t>33.02.</t>
  </si>
  <si>
    <t>Alte venituri din prestari servicii -c.c</t>
  </si>
  <si>
    <t>33.02.50</t>
  </si>
  <si>
    <t>Venit.din taxe administrative si eliberari de permise</t>
  </si>
  <si>
    <t>34.02.02.</t>
  </si>
  <si>
    <t>Amenzi,penalitati si confiscari</t>
  </si>
  <si>
    <t>35.02.01.02.</t>
  </si>
  <si>
    <t>Diverse venituri</t>
  </si>
  <si>
    <t>36.02.</t>
  </si>
  <si>
    <t>Diverse venituri-taxa speciala salubrizare</t>
  </si>
  <si>
    <t>36.02.06.</t>
  </si>
  <si>
    <t>36.02.50.</t>
  </si>
  <si>
    <t>Transferuri voluntare,  altele decat subventiile</t>
  </si>
  <si>
    <t>37.02.</t>
  </si>
  <si>
    <t>Donații și sponsorizări</t>
  </si>
  <si>
    <t>37.02.01.</t>
  </si>
  <si>
    <t>Vărsăminte din secţiunea de funcţionare pentru finanţarea secţiunii de dezvoltare a bugetului local (cu semnul minus)</t>
  </si>
  <si>
    <t>37.02.03.</t>
  </si>
  <si>
    <t>Vărsăminte din secţiunea de funcţionare</t>
  </si>
  <si>
    <t>37.02.04.</t>
  </si>
  <si>
    <t>Venit.din valorif.unor bunuri ale unit.administrativ teritoriale</t>
  </si>
  <si>
    <t>Incasari din rambursarea imprumuturilor acordate</t>
  </si>
  <si>
    <t>Subventii de la bugetul de stat , din care :</t>
  </si>
  <si>
    <t xml:space="preserve">Subventii ptr acord ajut ptr incalzirea locuintei </t>
  </si>
  <si>
    <t>42.02.34.</t>
  </si>
  <si>
    <t xml:space="preserve">Subventii de la bug.de stat pt.finantarea sanatatii -mediatoare,asit.med.comunitari </t>
  </si>
  <si>
    <t>42.02.41.</t>
  </si>
  <si>
    <t>Finanţarea Programului Naţional de Dezvoltare Locală</t>
  </si>
  <si>
    <t>42.02.65.</t>
  </si>
  <si>
    <t xml:space="preserve">Subventii din bugetul de stat </t>
  </si>
  <si>
    <t>42.02.66.</t>
  </si>
  <si>
    <t>Subvenții de la bugetul de stat către bugetele locale pentru Programul national de investitii Anghel Saligny</t>
  </si>
  <si>
    <t>42.02.87</t>
  </si>
  <si>
    <t>Alocari sume prin PNRR aferente asistentei financiare nerambursabile</t>
  </si>
  <si>
    <t>42.02.88.</t>
  </si>
  <si>
    <t>Subvenții de la alte administrații</t>
  </si>
  <si>
    <t xml:space="preserve">Sume alocate din bugetul ANCPI pentru finantarea lucrarilor de inregistrare sistematica din cadrul Programului national de cadastru si carte funciara </t>
  </si>
  <si>
    <t>43.02.34</t>
  </si>
  <si>
    <t>Sume alocate din sumele obtinute in urma scoaterii la licitatie a certificatelor de emisii de gaze cu efect de sera pentru finantarea proiectelor de investitii</t>
  </si>
  <si>
    <t>43.02.44</t>
  </si>
  <si>
    <t>Sume aferente investitiilor din Fondul pentru modernizare</t>
  </si>
  <si>
    <t>43.02.47</t>
  </si>
  <si>
    <t>Sume primite de la UE/Alti donatori in contul platilor efectuate si prefinantari</t>
  </si>
  <si>
    <t>Fondul European Agricol de Dezvoltare</t>
  </si>
  <si>
    <t>45.02.53</t>
  </si>
  <si>
    <t xml:space="preserve">TOTAL </t>
  </si>
  <si>
    <t>Contul de execuție al bugetului local - VENITURI-30.06.2026                                                                                                                                              SECȚIUNEA DE FUNCȚIONARE</t>
  </si>
  <si>
    <t xml:space="preserve">VENITURI </t>
  </si>
  <si>
    <t>Venit.din prest.serv.si activitati - DSP</t>
  </si>
  <si>
    <t>33.02.08.</t>
  </si>
  <si>
    <t>Sprijin acordare ajutor incalzire OG 70</t>
  </si>
  <si>
    <t>42.02.66</t>
  </si>
  <si>
    <t>43.02.34.</t>
  </si>
  <si>
    <t>Contul de execuție al bugetului local - VENITURI - 30.06.2026                                                                                    SECȚIUNEA DE DEZVOLTARE</t>
  </si>
  <si>
    <t>39.02.07</t>
  </si>
  <si>
    <t xml:space="preserve">                     PREȘEDINTE DE ȘEDINȚĂ, </t>
  </si>
  <si>
    <t xml:space="preserve">     CONTRASEMNEAZA, </t>
  </si>
  <si>
    <t>Fondul European Agricol de Dezvoltare Rurala (FEADR), aferent cadrului financiar 2023-2027</t>
  </si>
  <si>
    <t xml:space="preserve">      Popescu Daniel</t>
  </si>
  <si>
    <t xml:space="preserve">    SECRETAR GENERAL</t>
  </si>
  <si>
    <t xml:space="preserve"> jr. Vlăduț Grigore-Alin</t>
  </si>
  <si>
    <t xml:space="preserve">Primar, </t>
  </si>
  <si>
    <t xml:space="preserve">                                                                    Șef serviciu,</t>
  </si>
  <si>
    <t xml:space="preserve">BIRĂU  DĂNUȚ </t>
  </si>
  <si>
    <t xml:space="preserve">  BORCAN ALIN- PAUL</t>
  </si>
  <si>
    <t xml:space="preserve">  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</si>
</sst>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i/>
      <sz val="9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sz val="10"/>
      <name val="Tahoma"/>
      <family val="2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4" fontId="8" fillId="0" borderId="0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" fontId="8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/>
    </xf>
    <xf numFmtId="14" fontId="17" fillId="3" borderId="2" xfId="1" applyNumberFormat="1" applyFont="1" applyFill="1" applyBorder="1" applyAlignment="1">
      <alignment vertical="center"/>
    </xf>
    <xf numFmtId="4" fontId="17" fillId="3" borderId="2" xfId="1" quotePrefix="1" applyNumberFormat="1" applyFont="1" applyFill="1" applyBorder="1" applyAlignment="1">
      <alignment horizontal="center" vertical="center"/>
    </xf>
    <xf numFmtId="4" fontId="17" fillId="0" borderId="6" xfId="0" applyNumberFormat="1" applyFont="1" applyBorder="1" applyAlignment="1">
      <alignment horizontal="center" vertical="center" wrapText="1"/>
    </xf>
    <xf numFmtId="0" fontId="17" fillId="3" borderId="2" xfId="1" applyFont="1" applyFill="1" applyBorder="1" applyAlignment="1">
      <alignment vertical="center"/>
    </xf>
    <xf numFmtId="4" fontId="17" fillId="3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0" fontId="17" fillId="0" borderId="7" xfId="0" applyFont="1" applyBorder="1" applyAlignment="1">
      <alignment vertical="center"/>
    </xf>
    <xf numFmtId="4" fontId="17" fillId="0" borderId="9" xfId="0" applyNumberFormat="1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14" fontId="8" fillId="0" borderId="10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4" fontId="14" fillId="0" borderId="0" xfId="0" applyNumberFormat="1" applyFont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14" fontId="17" fillId="0" borderId="10" xfId="0" applyNumberFormat="1" applyFont="1" applyBorder="1" applyAlignment="1">
      <alignment vertical="center"/>
    </xf>
    <xf numFmtId="4" fontId="17" fillId="0" borderId="5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4" fontId="17" fillId="0" borderId="3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4" fontId="8" fillId="0" borderId="0" xfId="0" applyNumberFormat="1" applyFont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5" xfId="0" applyFont="1" applyFill="1" applyBorder="1" applyAlignment="1">
      <alignment vertical="center" wrapText="1"/>
    </xf>
    <xf numFmtId="0" fontId="17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8" fillId="0" borderId="6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4" fontId="8" fillId="2" borderId="5" xfId="0" applyNumberFormat="1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4" fontId="8" fillId="2" borderId="6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11" fillId="0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3" fontId="8" fillId="0" borderId="2" xfId="0" applyNumberFormat="1" applyFont="1" applyBorder="1" applyAlignment="1">
      <alignment vertical="center"/>
    </xf>
    <xf numFmtId="4" fontId="20" fillId="0" borderId="2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4" fontId="4" fillId="0" borderId="2" xfId="0" applyNumberFormat="1" applyFont="1" applyBorder="1" applyAlignment="1"/>
    <xf numFmtId="4" fontId="11" fillId="0" borderId="6" xfId="0" applyNumberFormat="1" applyFont="1" applyBorder="1" applyAlignment="1">
      <alignment horizontal="right" vertical="center" wrapText="1"/>
    </xf>
    <xf numFmtId="0" fontId="17" fillId="0" borderId="2" xfId="0" applyNumberFormat="1" applyFont="1" applyFill="1" applyBorder="1" applyAlignment="1">
      <alignment vertical="center" wrapText="1"/>
    </xf>
    <xf numFmtId="4" fontId="17" fillId="0" borderId="6" xfId="0" applyNumberFormat="1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/>
    <xf numFmtId="0" fontId="19" fillId="0" borderId="5" xfId="0" applyFont="1" applyFill="1" applyBorder="1" applyAlignment="1">
      <alignment wrapText="1"/>
    </xf>
    <xf numFmtId="0" fontId="19" fillId="0" borderId="2" xfId="0" applyFont="1" applyBorder="1"/>
    <xf numFmtId="0" fontId="17" fillId="0" borderId="5" xfId="0" applyFont="1" applyFill="1" applyBorder="1" applyAlignment="1">
      <alignment wrapText="1"/>
    </xf>
    <xf numFmtId="0" fontId="11" fillId="0" borderId="2" xfId="0" applyFont="1" applyBorder="1"/>
    <xf numFmtId="0" fontId="23" fillId="0" borderId="5" xfId="0" applyFont="1" applyFill="1" applyBorder="1" applyAlignment="1">
      <alignment wrapText="1"/>
    </xf>
    <xf numFmtId="0" fontId="11" fillId="0" borderId="2" xfId="0" applyFont="1" applyBorder="1" applyAlignment="1">
      <alignment vertical="center"/>
    </xf>
    <xf numFmtId="0" fontId="18" fillId="0" borderId="2" xfId="0" applyFont="1" applyBorder="1"/>
    <xf numFmtId="0" fontId="23" fillId="0" borderId="2" xfId="0" applyFont="1" applyBorder="1" applyAlignment="1">
      <alignment vertical="center"/>
    </xf>
    <xf numFmtId="4" fontId="23" fillId="0" borderId="5" xfId="0" applyNumberFormat="1" applyFont="1" applyBorder="1" applyAlignment="1">
      <alignment horizontal="center" vertical="center"/>
    </xf>
    <xf numFmtId="0" fontId="17" fillId="0" borderId="2" xfId="0" applyFont="1" applyBorder="1"/>
    <xf numFmtId="0" fontId="8" fillId="0" borderId="5" xfId="0" applyFont="1" applyBorder="1"/>
    <xf numFmtId="3" fontId="8" fillId="0" borderId="2" xfId="0" applyNumberFormat="1" applyFont="1" applyBorder="1"/>
    <xf numFmtId="4" fontId="8" fillId="0" borderId="2" xfId="0" applyNumberFormat="1" applyFont="1" applyBorder="1" applyAlignment="1">
      <alignment horizontal="center"/>
    </xf>
    <xf numFmtId="4" fontId="20" fillId="0" borderId="2" xfId="0" applyNumberFormat="1" applyFont="1" applyBorder="1" applyAlignment="1"/>
    <xf numFmtId="0" fontId="17" fillId="0" borderId="0" xfId="0" applyFont="1" applyBorder="1"/>
    <xf numFmtId="0" fontId="8" fillId="0" borderId="0" xfId="0" applyFont="1" applyBorder="1"/>
    <xf numFmtId="3" fontId="8" fillId="0" borderId="0" xfId="0" applyNumberFormat="1" applyFont="1" applyBorder="1"/>
    <xf numFmtId="4" fontId="8" fillId="0" borderId="0" xfId="0" applyNumberFormat="1" applyFont="1" applyBorder="1" applyAlignment="1">
      <alignment horizontal="center"/>
    </xf>
    <xf numFmtId="4" fontId="20" fillId="0" borderId="0" xfId="0" applyNumberFormat="1" applyFont="1" applyBorder="1" applyAlignment="1"/>
    <xf numFmtId="0" fontId="8" fillId="0" borderId="3" xfId="0" applyFont="1" applyBorder="1"/>
    <xf numFmtId="0" fontId="8" fillId="0" borderId="5" xfId="0" applyFont="1" applyFill="1" applyBorder="1" applyAlignment="1">
      <alignment wrapText="1"/>
    </xf>
    <xf numFmtId="4" fontId="14" fillId="0" borderId="5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17" fillId="0" borderId="3" xfId="0" applyFont="1" applyBorder="1"/>
    <xf numFmtId="0" fontId="18" fillId="0" borderId="6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4" fontId="8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/>
    <xf numFmtId="4" fontId="8" fillId="0" borderId="5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" fontId="20" fillId="0" borderId="2" xfId="0" applyNumberFormat="1" applyFont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4" fontId="4" fillId="0" borderId="0" xfId="0" applyNumberFormat="1" applyFont="1" applyBorder="1"/>
    <xf numFmtId="0" fontId="24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_Machete buget 9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99"/>
  <sheetViews>
    <sheetView tabSelected="1" workbookViewId="0">
      <selection activeCell="I25" sqref="I25"/>
    </sheetView>
  </sheetViews>
  <sheetFormatPr defaultRowHeight="15"/>
  <cols>
    <col min="1" max="1" width="6.140625" customWidth="1"/>
    <col min="2" max="2" width="45.42578125" customWidth="1"/>
    <col min="3" max="3" width="13.140625" customWidth="1"/>
    <col min="4" max="4" width="16.7109375" customWidth="1"/>
    <col min="5" max="5" width="17" customWidth="1"/>
    <col min="6" max="6" width="15.85546875" customWidth="1"/>
    <col min="7" max="7" width="9.140625" style="3"/>
  </cols>
  <sheetData>
    <row r="1" spans="1:12" ht="15.75">
      <c r="A1" s="1" t="s">
        <v>0</v>
      </c>
      <c r="B1" s="1"/>
      <c r="C1" s="2" t="s">
        <v>1</v>
      </c>
    </row>
    <row r="2" spans="1:12" ht="15.75">
      <c r="A2" s="1" t="s">
        <v>2</v>
      </c>
      <c r="B2" s="1"/>
      <c r="F2" s="4" t="s">
        <v>3</v>
      </c>
    </row>
    <row r="3" spans="1:12" ht="15.75">
      <c r="A3" s="1" t="s">
        <v>4</v>
      </c>
      <c r="B3" s="1"/>
      <c r="C3" t="s">
        <v>5</v>
      </c>
    </row>
    <row r="4" spans="1:12">
      <c r="E4" t="s">
        <v>6</v>
      </c>
    </row>
    <row r="5" spans="1:12" ht="18.75">
      <c r="A5" s="5" t="s">
        <v>7</v>
      </c>
      <c r="B5" s="5"/>
      <c r="C5" s="5"/>
      <c r="D5" s="5"/>
      <c r="E5" s="5"/>
      <c r="F5" s="5"/>
    </row>
    <row r="6" spans="1:12">
      <c r="G6" s="3" t="s">
        <v>8</v>
      </c>
    </row>
    <row r="7" spans="1:12">
      <c r="A7" s="6" t="s">
        <v>9</v>
      </c>
      <c r="B7" s="7" t="s">
        <v>10</v>
      </c>
      <c r="C7" s="7" t="s">
        <v>11</v>
      </c>
      <c r="D7" s="8" t="s">
        <v>12</v>
      </c>
      <c r="E7" s="9" t="s">
        <v>13</v>
      </c>
      <c r="F7" s="10" t="s">
        <v>14</v>
      </c>
      <c r="G7" s="11" t="s">
        <v>15</v>
      </c>
    </row>
    <row r="8" spans="1:12">
      <c r="A8" s="12"/>
      <c r="B8" s="12"/>
      <c r="C8" s="12"/>
      <c r="D8" s="13"/>
      <c r="E8" s="14"/>
      <c r="F8" s="15"/>
      <c r="G8" s="11"/>
    </row>
    <row r="9" spans="1:12" s="22" customFormat="1" ht="28.5">
      <c r="A9" s="16">
        <v>1</v>
      </c>
      <c r="B9" s="17" t="s">
        <v>16</v>
      </c>
      <c r="C9" s="18" t="s">
        <v>17</v>
      </c>
      <c r="D9" s="19">
        <v>36710</v>
      </c>
      <c r="E9" s="20">
        <v>26510</v>
      </c>
      <c r="F9" s="20">
        <v>31553</v>
      </c>
      <c r="G9" s="21">
        <f>F9/E9*100</f>
        <v>119.02301018483593</v>
      </c>
    </row>
    <row r="10" spans="1:12" s="22" customFormat="1">
      <c r="A10" s="23">
        <v>2</v>
      </c>
      <c r="B10" s="24" t="s">
        <v>18</v>
      </c>
      <c r="C10" s="16" t="s">
        <v>19</v>
      </c>
      <c r="D10" s="25">
        <v>9052000</v>
      </c>
      <c r="E10" s="20">
        <v>4526000</v>
      </c>
      <c r="F10" s="20">
        <v>4593697</v>
      </c>
      <c r="G10" s="21">
        <f t="shared" ref="G10:G27" si="0">F10/E10*100</f>
        <v>101.49573574900575</v>
      </c>
    </row>
    <row r="11" spans="1:12" s="22" customFormat="1" ht="28.5">
      <c r="A11" s="18">
        <v>3</v>
      </c>
      <c r="B11" s="24" t="s">
        <v>20</v>
      </c>
      <c r="C11" s="18" t="s">
        <v>21</v>
      </c>
      <c r="D11" s="26">
        <v>0</v>
      </c>
      <c r="E11" s="27">
        <v>0</v>
      </c>
      <c r="F11" s="28">
        <v>0</v>
      </c>
      <c r="G11" s="21">
        <v>0</v>
      </c>
      <c r="L11" s="22" t="s">
        <v>6</v>
      </c>
    </row>
    <row r="12" spans="1:12" s="22" customFormat="1" ht="28.5">
      <c r="A12" s="18">
        <v>4</v>
      </c>
      <c r="B12" s="29" t="s">
        <v>22</v>
      </c>
      <c r="C12" s="18" t="s">
        <v>23</v>
      </c>
      <c r="D12" s="30">
        <v>1000000</v>
      </c>
      <c r="E12" s="27">
        <v>400000</v>
      </c>
      <c r="F12" s="28">
        <v>488027</v>
      </c>
      <c r="G12" s="21">
        <f t="shared" si="0"/>
        <v>122.00675000000001</v>
      </c>
    </row>
    <row r="13" spans="1:12" s="22" customFormat="1">
      <c r="A13" s="16">
        <v>5</v>
      </c>
      <c r="B13" s="31" t="s">
        <v>24</v>
      </c>
      <c r="C13" s="32" t="s">
        <v>25</v>
      </c>
      <c r="D13" s="27">
        <f>D14+D15+D16</f>
        <v>2480960</v>
      </c>
      <c r="E13" s="27">
        <f t="shared" ref="E13" si="1">E14+E15+E16</f>
        <v>2109260</v>
      </c>
      <c r="F13" s="30">
        <f>F14+F15+F16</f>
        <v>2575570</v>
      </c>
      <c r="G13" s="21">
        <f t="shared" si="0"/>
        <v>122.10775343011294</v>
      </c>
    </row>
    <row r="14" spans="1:12" s="22" customFormat="1">
      <c r="A14" s="33"/>
      <c r="B14" s="34" t="s">
        <v>26</v>
      </c>
      <c r="C14" s="35" t="s">
        <v>27</v>
      </c>
      <c r="D14" s="36">
        <v>1549770</v>
      </c>
      <c r="E14" s="36">
        <v>1293170</v>
      </c>
      <c r="F14" s="37">
        <v>1771785</v>
      </c>
      <c r="G14" s="21">
        <f t="shared" si="0"/>
        <v>137.01098850112515</v>
      </c>
    </row>
    <row r="15" spans="1:12" s="22" customFormat="1">
      <c r="A15" s="33"/>
      <c r="B15" s="34" t="s">
        <v>28</v>
      </c>
      <c r="C15" s="38" t="s">
        <v>29</v>
      </c>
      <c r="D15" s="39">
        <v>786190</v>
      </c>
      <c r="E15" s="39">
        <v>716190</v>
      </c>
      <c r="F15" s="37">
        <v>716790</v>
      </c>
      <c r="G15" s="21">
        <f t="shared" si="0"/>
        <v>100.08377665144724</v>
      </c>
    </row>
    <row r="16" spans="1:12" s="22" customFormat="1">
      <c r="A16" s="40"/>
      <c r="B16" s="41" t="s">
        <v>30</v>
      </c>
      <c r="C16" s="42" t="s">
        <v>31</v>
      </c>
      <c r="D16" s="43">
        <v>145000</v>
      </c>
      <c r="E16" s="44">
        <v>99900</v>
      </c>
      <c r="F16" s="37">
        <v>86995</v>
      </c>
      <c r="G16" s="21">
        <f t="shared" si="0"/>
        <v>87.082082082082081</v>
      </c>
    </row>
    <row r="17" spans="1:12" s="22" customFormat="1">
      <c r="A17" s="18">
        <v>6</v>
      </c>
      <c r="B17" s="45" t="s">
        <v>32</v>
      </c>
      <c r="C17" s="46" t="s">
        <v>33</v>
      </c>
      <c r="D17" s="26">
        <v>5119600</v>
      </c>
      <c r="E17" s="27">
        <v>2900000</v>
      </c>
      <c r="F17" s="28">
        <v>2469794</v>
      </c>
      <c r="G17" s="21">
        <f t="shared" si="0"/>
        <v>85.165310344827589</v>
      </c>
      <c r="L17" s="22" t="s">
        <v>6</v>
      </c>
    </row>
    <row r="18" spans="1:12" s="22" customFormat="1">
      <c r="A18" s="16">
        <v>7</v>
      </c>
      <c r="B18" s="47" t="s">
        <v>34</v>
      </c>
      <c r="C18" s="48" t="s">
        <v>35</v>
      </c>
      <c r="D18" s="49">
        <v>500000</v>
      </c>
      <c r="E18" s="50">
        <v>0</v>
      </c>
      <c r="F18" s="28">
        <v>0</v>
      </c>
      <c r="G18" s="21">
        <v>0</v>
      </c>
    </row>
    <row r="19" spans="1:12" s="22" customFormat="1">
      <c r="A19" s="18">
        <v>8</v>
      </c>
      <c r="B19" s="47" t="s">
        <v>36</v>
      </c>
      <c r="C19" s="46" t="s">
        <v>37</v>
      </c>
      <c r="D19" s="26">
        <v>0</v>
      </c>
      <c r="E19" s="27">
        <v>0</v>
      </c>
      <c r="F19" s="28">
        <v>0</v>
      </c>
      <c r="G19" s="21">
        <v>0</v>
      </c>
    </row>
    <row r="20" spans="1:12" s="22" customFormat="1">
      <c r="A20" s="18">
        <v>9</v>
      </c>
      <c r="B20" s="45" t="s">
        <v>38</v>
      </c>
      <c r="C20" s="45" t="s">
        <v>39</v>
      </c>
      <c r="D20" s="26">
        <f>D21</f>
        <v>530</v>
      </c>
      <c r="E20" s="27">
        <f>E21</f>
        <v>230</v>
      </c>
      <c r="F20" s="28">
        <f>F21</f>
        <v>288</v>
      </c>
      <c r="G20" s="21">
        <f t="shared" si="0"/>
        <v>125.21739130434784</v>
      </c>
    </row>
    <row r="21" spans="1:12" s="22" customFormat="1">
      <c r="A21" s="18"/>
      <c r="B21" s="51" t="s">
        <v>40</v>
      </c>
      <c r="C21" s="52" t="s">
        <v>41</v>
      </c>
      <c r="D21" s="53">
        <v>530</v>
      </c>
      <c r="E21" s="44">
        <v>230</v>
      </c>
      <c r="F21" s="37">
        <v>288</v>
      </c>
      <c r="G21" s="21">
        <f t="shared" si="0"/>
        <v>125.21739130434784</v>
      </c>
    </row>
    <row r="22" spans="1:12" s="22" customFormat="1">
      <c r="A22" s="18">
        <v>10</v>
      </c>
      <c r="B22" s="47" t="s">
        <v>42</v>
      </c>
      <c r="C22" s="45" t="s">
        <v>43</v>
      </c>
      <c r="D22" s="26">
        <f>D23+D24+D25</f>
        <v>964010</v>
      </c>
      <c r="E22" s="27">
        <f t="shared" ref="E22:F22" si="2">E23+E24+E25</f>
        <v>726010</v>
      </c>
      <c r="F22" s="27">
        <f t="shared" si="2"/>
        <v>735147</v>
      </c>
      <c r="G22" s="21">
        <f t="shared" si="0"/>
        <v>101.2585226098814</v>
      </c>
    </row>
    <row r="23" spans="1:12" s="22" customFormat="1">
      <c r="A23" s="54"/>
      <c r="B23" s="55" t="s">
        <v>44</v>
      </c>
      <c r="C23" s="54" t="s">
        <v>45</v>
      </c>
      <c r="D23" s="44">
        <v>937470</v>
      </c>
      <c r="E23" s="56">
        <v>707470</v>
      </c>
      <c r="F23" s="37">
        <v>709544</v>
      </c>
      <c r="G23" s="21">
        <f t="shared" si="0"/>
        <v>100.29315730702362</v>
      </c>
    </row>
    <row r="24" spans="1:12" s="22" customFormat="1" ht="30">
      <c r="A24" s="54"/>
      <c r="B24" s="55" t="s">
        <v>46</v>
      </c>
      <c r="C24" s="54" t="s">
        <v>47</v>
      </c>
      <c r="D24" s="44">
        <v>26050</v>
      </c>
      <c r="E24" s="56">
        <v>18050</v>
      </c>
      <c r="F24" s="37">
        <v>25132</v>
      </c>
      <c r="G24" s="21">
        <f t="shared" si="0"/>
        <v>139.23545706371192</v>
      </c>
    </row>
    <row r="25" spans="1:12" s="22" customFormat="1" ht="30">
      <c r="A25" s="54"/>
      <c r="B25" s="55" t="s">
        <v>48</v>
      </c>
      <c r="C25" s="54" t="s">
        <v>49</v>
      </c>
      <c r="D25" s="44">
        <v>490</v>
      </c>
      <c r="E25" s="56">
        <v>490</v>
      </c>
      <c r="F25" s="37">
        <v>471</v>
      </c>
      <c r="G25" s="21">
        <f t="shared" si="0"/>
        <v>96.122448979591837</v>
      </c>
    </row>
    <row r="26" spans="1:12" s="22" customFormat="1">
      <c r="A26" s="16">
        <v>11</v>
      </c>
      <c r="B26" s="57" t="s">
        <v>50</v>
      </c>
      <c r="C26" s="16" t="s">
        <v>51</v>
      </c>
      <c r="D26" s="58">
        <v>12750</v>
      </c>
      <c r="E26" s="59">
        <v>12750</v>
      </c>
      <c r="F26" s="28">
        <v>11790</v>
      </c>
      <c r="G26" s="21">
        <f t="shared" si="0"/>
        <v>92.470588235294116</v>
      </c>
    </row>
    <row r="27" spans="1:12" s="22" customFormat="1" ht="28.5">
      <c r="A27" s="18">
        <v>12</v>
      </c>
      <c r="B27" s="24" t="s">
        <v>52</v>
      </c>
      <c r="C27" s="18" t="s">
        <v>53</v>
      </c>
      <c r="D27" s="26">
        <v>271330</v>
      </c>
      <c r="E27" s="27">
        <v>251330</v>
      </c>
      <c r="F27" s="28">
        <v>269676</v>
      </c>
      <c r="G27" s="21">
        <f t="shared" si="0"/>
        <v>107.29956630724547</v>
      </c>
    </row>
    <row r="28" spans="1:12" s="22" customFormat="1">
      <c r="A28" s="18"/>
      <c r="B28" s="60" t="s">
        <v>54</v>
      </c>
      <c r="C28" s="18" t="s">
        <v>55</v>
      </c>
      <c r="D28" s="26">
        <f>D29</f>
        <v>416480</v>
      </c>
      <c r="E28" s="26">
        <f t="shared" ref="E28:F28" si="3">E29</f>
        <v>236480</v>
      </c>
      <c r="F28" s="26">
        <f t="shared" si="3"/>
        <v>229341</v>
      </c>
      <c r="G28" s="26">
        <f>G29</f>
        <v>96.981140054127195</v>
      </c>
    </row>
    <row r="29" spans="1:12" s="22" customFormat="1">
      <c r="A29" s="54"/>
      <c r="B29" s="61" t="s">
        <v>56</v>
      </c>
      <c r="C29" s="54" t="s">
        <v>57</v>
      </c>
      <c r="D29" s="53">
        <v>416480</v>
      </c>
      <c r="E29" s="44">
        <v>236480</v>
      </c>
      <c r="F29" s="37">
        <v>229341</v>
      </c>
      <c r="G29" s="21">
        <f t="shared" ref="G29:G47" si="4">F29/E29*100</f>
        <v>96.981140054127195</v>
      </c>
    </row>
    <row r="30" spans="1:12" s="22" customFormat="1" ht="28.5">
      <c r="A30" s="18">
        <v>13</v>
      </c>
      <c r="B30" s="24" t="s">
        <v>58</v>
      </c>
      <c r="C30" s="18" t="s">
        <v>59</v>
      </c>
      <c r="D30" s="26">
        <v>0</v>
      </c>
      <c r="E30" s="27">
        <v>0</v>
      </c>
      <c r="F30" s="28">
        <v>0</v>
      </c>
      <c r="G30" s="21">
        <v>0</v>
      </c>
    </row>
    <row r="31" spans="1:12" s="22" customFormat="1">
      <c r="A31" s="18">
        <v>14</v>
      </c>
      <c r="B31" s="62" t="s">
        <v>60</v>
      </c>
      <c r="C31" s="18" t="s">
        <v>61</v>
      </c>
      <c r="D31" s="30">
        <v>639880</v>
      </c>
      <c r="E31" s="27">
        <v>269880</v>
      </c>
      <c r="F31" s="28">
        <v>219676</v>
      </c>
      <c r="G31" s="21">
        <f t="shared" si="4"/>
        <v>81.39765821846747</v>
      </c>
    </row>
    <row r="32" spans="1:12" s="22" customFormat="1">
      <c r="A32" s="16">
        <v>15</v>
      </c>
      <c r="B32" s="57" t="s">
        <v>62</v>
      </c>
      <c r="C32" s="18" t="s">
        <v>63</v>
      </c>
      <c r="D32" s="30">
        <f>D34+D33</f>
        <v>1478600</v>
      </c>
      <c r="E32" s="27">
        <f>E34+E33</f>
        <v>939800</v>
      </c>
      <c r="F32" s="27">
        <f>F34+F33</f>
        <v>795180</v>
      </c>
      <c r="G32" s="21">
        <f t="shared" si="4"/>
        <v>84.611619493509266</v>
      </c>
    </row>
    <row r="33" spans="1:7" s="22" customFormat="1">
      <c r="A33" s="54"/>
      <c r="B33" s="61" t="s">
        <v>64</v>
      </c>
      <c r="C33" s="54" t="s">
        <v>65</v>
      </c>
      <c r="D33" s="53">
        <v>527540</v>
      </c>
      <c r="E33" s="44">
        <v>507540</v>
      </c>
      <c r="F33" s="37">
        <v>465783</v>
      </c>
      <c r="G33" s="21">
        <f t="shared" si="4"/>
        <v>91.772668164085587</v>
      </c>
    </row>
    <row r="34" spans="1:7" s="22" customFormat="1">
      <c r="A34" s="54"/>
      <c r="B34" s="61" t="s">
        <v>62</v>
      </c>
      <c r="C34" s="54" t="s">
        <v>66</v>
      </c>
      <c r="D34" s="53">
        <v>951060</v>
      </c>
      <c r="E34" s="44">
        <v>432260</v>
      </c>
      <c r="F34" s="37">
        <v>329397</v>
      </c>
      <c r="G34" s="21">
        <f t="shared" si="4"/>
        <v>76.203442372646094</v>
      </c>
    </row>
    <row r="35" spans="1:7" s="22" customFormat="1">
      <c r="A35" s="63">
        <v>16</v>
      </c>
      <c r="B35" s="64" t="s">
        <v>67</v>
      </c>
      <c r="C35" s="18" t="s">
        <v>68</v>
      </c>
      <c r="D35" s="26">
        <f>D36+D37+D38</f>
        <v>20000</v>
      </c>
      <c r="E35" s="27">
        <f>E36+E37+E38</f>
        <v>20000</v>
      </c>
      <c r="F35" s="28">
        <f>F36+F37+F38</f>
        <v>20000</v>
      </c>
      <c r="G35" s="21">
        <v>0</v>
      </c>
    </row>
    <row r="36" spans="1:7" s="22" customFormat="1">
      <c r="A36" s="65"/>
      <c r="B36" s="61" t="s">
        <v>69</v>
      </c>
      <c r="C36" s="54" t="s">
        <v>70</v>
      </c>
      <c r="D36" s="53">
        <v>20000</v>
      </c>
      <c r="E36" s="44">
        <v>20000</v>
      </c>
      <c r="F36" s="37">
        <v>20000</v>
      </c>
      <c r="G36" s="21">
        <v>0</v>
      </c>
    </row>
    <row r="37" spans="1:7" s="22" customFormat="1" ht="45">
      <c r="A37" s="65"/>
      <c r="B37" s="61" t="s">
        <v>71</v>
      </c>
      <c r="C37" s="54" t="s">
        <v>72</v>
      </c>
      <c r="D37" s="53">
        <v>-1332820</v>
      </c>
      <c r="E37" s="44">
        <v>-1182820</v>
      </c>
      <c r="F37" s="37">
        <v>-220300</v>
      </c>
      <c r="G37" s="21">
        <f t="shared" si="4"/>
        <v>18.624980977663551</v>
      </c>
    </row>
    <row r="38" spans="1:7" s="22" customFormat="1">
      <c r="A38" s="65"/>
      <c r="B38" s="61" t="s">
        <v>73</v>
      </c>
      <c r="C38" s="66" t="s">
        <v>74</v>
      </c>
      <c r="D38" s="53">
        <v>1332820</v>
      </c>
      <c r="E38" s="44">
        <v>1182820</v>
      </c>
      <c r="F38" s="37">
        <v>220300</v>
      </c>
      <c r="G38" s="21">
        <f t="shared" si="4"/>
        <v>18.624980977663551</v>
      </c>
    </row>
    <row r="39" spans="1:7" s="22" customFormat="1" ht="24">
      <c r="A39" s="63">
        <v>17</v>
      </c>
      <c r="B39" s="67" t="s">
        <v>75</v>
      </c>
      <c r="C39" s="68">
        <v>39.020000000000003</v>
      </c>
      <c r="D39" s="69">
        <v>124760</v>
      </c>
      <c r="E39" s="70">
        <v>124760</v>
      </c>
      <c r="F39" s="71">
        <v>125861</v>
      </c>
      <c r="G39" s="21">
        <f t="shared" si="4"/>
        <v>100.88249438922732</v>
      </c>
    </row>
    <row r="40" spans="1:7" s="22" customFormat="1">
      <c r="A40" s="63">
        <v>18</v>
      </c>
      <c r="B40" s="72" t="s">
        <v>76</v>
      </c>
      <c r="C40" s="68">
        <v>40.020000000000003</v>
      </c>
      <c r="D40" s="69">
        <v>0</v>
      </c>
      <c r="E40" s="70">
        <v>0</v>
      </c>
      <c r="F40" s="71">
        <v>0</v>
      </c>
      <c r="G40" s="21">
        <v>0</v>
      </c>
    </row>
    <row r="41" spans="1:7" s="22" customFormat="1">
      <c r="A41" s="18">
        <v>19</v>
      </c>
      <c r="B41" s="73" t="s">
        <v>77</v>
      </c>
      <c r="C41" s="74">
        <v>42.02</v>
      </c>
      <c r="D41" s="27">
        <f>D42+D43+D44+D45+D46+D47</f>
        <v>2287590</v>
      </c>
      <c r="E41" s="27">
        <f>E42+E43+E44+E45+E46+E47</f>
        <v>1541490</v>
      </c>
      <c r="F41" s="27">
        <f>F42+F43+F44+F45+F46+F47</f>
        <v>1377668</v>
      </c>
      <c r="G41" s="21">
        <f t="shared" si="4"/>
        <v>89.372490252937098</v>
      </c>
    </row>
    <row r="42" spans="1:7" s="22" customFormat="1">
      <c r="A42" s="18"/>
      <c r="B42" s="61" t="s">
        <v>78</v>
      </c>
      <c r="C42" s="54" t="s">
        <v>79</v>
      </c>
      <c r="D42" s="53">
        <v>150000</v>
      </c>
      <c r="E42" s="44">
        <v>75000</v>
      </c>
      <c r="F42" s="37">
        <v>4400</v>
      </c>
      <c r="G42" s="21">
        <f t="shared" si="4"/>
        <v>5.8666666666666663</v>
      </c>
    </row>
    <row r="43" spans="1:7" s="22" customFormat="1" ht="25.5">
      <c r="A43" s="18"/>
      <c r="B43" s="75" t="s">
        <v>80</v>
      </c>
      <c r="C43" s="54" t="s">
        <v>81</v>
      </c>
      <c r="D43" s="53">
        <v>436700</v>
      </c>
      <c r="E43" s="44">
        <v>203700</v>
      </c>
      <c r="F43" s="37">
        <v>188000</v>
      </c>
      <c r="G43" s="21">
        <f t="shared" si="4"/>
        <v>92.292587137947962</v>
      </c>
    </row>
    <row r="44" spans="1:7" s="22" customFormat="1" ht="30">
      <c r="A44" s="18"/>
      <c r="B44" s="61" t="s">
        <v>82</v>
      </c>
      <c r="C44" s="54" t="s">
        <v>83</v>
      </c>
      <c r="D44" s="53">
        <v>0</v>
      </c>
      <c r="E44" s="44">
        <v>0</v>
      </c>
      <c r="F44" s="37">
        <v>0</v>
      </c>
      <c r="G44" s="21">
        <v>0</v>
      </c>
    </row>
    <row r="45" spans="1:7" s="22" customFormat="1">
      <c r="A45" s="18"/>
      <c r="B45" s="61" t="s">
        <v>84</v>
      </c>
      <c r="C45" s="54" t="s">
        <v>85</v>
      </c>
      <c r="D45" s="53">
        <v>766800</v>
      </c>
      <c r="E45" s="44">
        <v>378700</v>
      </c>
      <c r="F45" s="37">
        <v>360300</v>
      </c>
      <c r="G45" s="21">
        <f t="shared" si="4"/>
        <v>95.141272775283866</v>
      </c>
    </row>
    <row r="46" spans="1:7" s="22" customFormat="1" ht="25.5">
      <c r="A46" s="18"/>
      <c r="B46" s="75" t="s">
        <v>86</v>
      </c>
      <c r="C46" s="54" t="s">
        <v>87</v>
      </c>
      <c r="D46" s="53">
        <v>100000</v>
      </c>
      <c r="E46" s="44">
        <v>50000</v>
      </c>
      <c r="F46" s="37">
        <v>0</v>
      </c>
      <c r="G46" s="21">
        <v>0</v>
      </c>
    </row>
    <row r="47" spans="1:7" s="22" customFormat="1" ht="25.5">
      <c r="A47" s="18"/>
      <c r="B47" s="75" t="s">
        <v>88</v>
      </c>
      <c r="C47" s="54" t="s">
        <v>89</v>
      </c>
      <c r="D47" s="53">
        <v>834090</v>
      </c>
      <c r="E47" s="44">
        <v>834090</v>
      </c>
      <c r="F47" s="37">
        <v>824968</v>
      </c>
      <c r="G47" s="21">
        <f t="shared" si="4"/>
        <v>98.906353031447452</v>
      </c>
    </row>
    <row r="48" spans="1:7" s="76" customFormat="1">
      <c r="A48" s="18">
        <v>20</v>
      </c>
      <c r="B48" s="73" t="s">
        <v>90</v>
      </c>
      <c r="C48" s="74">
        <v>43.02</v>
      </c>
      <c r="D48" s="26">
        <f>D49+D50+D51</f>
        <v>9213790</v>
      </c>
      <c r="E48" s="27">
        <f>E49+E50+E51</f>
        <v>4283790</v>
      </c>
      <c r="F48" s="28">
        <v>0</v>
      </c>
      <c r="G48" s="21">
        <v>0</v>
      </c>
    </row>
    <row r="49" spans="1:13" s="76" customFormat="1" ht="38.25">
      <c r="A49" s="18"/>
      <c r="B49" s="75" t="s">
        <v>91</v>
      </c>
      <c r="C49" s="54" t="s">
        <v>92</v>
      </c>
      <c r="D49" s="53">
        <v>159800</v>
      </c>
      <c r="E49" s="44">
        <v>79800</v>
      </c>
      <c r="F49" s="37">
        <v>0</v>
      </c>
      <c r="G49" s="21">
        <v>0</v>
      </c>
    </row>
    <row r="50" spans="1:13" s="76" customFormat="1" ht="38.25">
      <c r="A50" s="18"/>
      <c r="B50" s="75" t="s">
        <v>93</v>
      </c>
      <c r="C50" s="54" t="s">
        <v>94</v>
      </c>
      <c r="D50" s="53">
        <v>2968300</v>
      </c>
      <c r="E50" s="44">
        <v>1468300</v>
      </c>
      <c r="F50" s="37">
        <v>0</v>
      </c>
      <c r="G50" s="21">
        <v>0</v>
      </c>
    </row>
    <row r="51" spans="1:13" s="76" customFormat="1" ht="25.5">
      <c r="A51" s="18"/>
      <c r="B51" s="75" t="s">
        <v>95</v>
      </c>
      <c r="C51" s="54" t="s">
        <v>96</v>
      </c>
      <c r="D51" s="53">
        <v>6085690</v>
      </c>
      <c r="E51" s="44">
        <v>2735690</v>
      </c>
      <c r="F51" s="37">
        <v>0</v>
      </c>
      <c r="G51" s="21">
        <v>0</v>
      </c>
    </row>
    <row r="52" spans="1:13" s="76" customFormat="1" ht="25.5">
      <c r="A52" s="18">
        <v>21</v>
      </c>
      <c r="B52" s="73" t="s">
        <v>97</v>
      </c>
      <c r="C52" s="74">
        <v>45.02</v>
      </c>
      <c r="D52" s="26">
        <f>D53</f>
        <v>475100</v>
      </c>
      <c r="E52" s="26">
        <f t="shared" ref="E52:F52" si="5">E53</f>
        <v>475100</v>
      </c>
      <c r="F52" s="26">
        <f t="shared" si="5"/>
        <v>0</v>
      </c>
      <c r="G52" s="21">
        <v>0</v>
      </c>
    </row>
    <row r="53" spans="1:13" s="76" customFormat="1">
      <c r="A53" s="18"/>
      <c r="B53" s="75" t="s">
        <v>98</v>
      </c>
      <c r="C53" s="54" t="s">
        <v>99</v>
      </c>
      <c r="D53" s="53">
        <v>475100</v>
      </c>
      <c r="E53" s="44">
        <v>475100</v>
      </c>
      <c r="F53" s="37">
        <v>0</v>
      </c>
      <c r="G53" s="21">
        <v>0</v>
      </c>
    </row>
    <row r="54" spans="1:13" s="22" customFormat="1">
      <c r="A54" s="54"/>
      <c r="B54" s="60" t="s">
        <v>100</v>
      </c>
      <c r="C54" s="77"/>
      <c r="D54" s="26">
        <f>D9+D10+D12+D13+D17+D18+D20+D22+D26+D27+D28+D30+D31+D32+D35+D39+D40+D41+D48+D52</f>
        <v>34094090</v>
      </c>
      <c r="E54" s="26">
        <f t="shared" ref="E54" si="6">E9+E10+E12+E13+E17+E18+E19+E20+E22+E26+E27+E28+E30+E31+E32+E35+E39+E40+E41+E48+E52</f>
        <v>18843390</v>
      </c>
      <c r="F54" s="26">
        <f>F9+F10+F11+F12+F13+F17+F18+F19+F20+F22+F26+F27+F28+F30+F31+F32+F35+F39+F40+F41+F48+F52</f>
        <v>13943268</v>
      </c>
      <c r="G54" s="78">
        <f>F54/E54*100</f>
        <v>73.995539019252902</v>
      </c>
      <c r="M54" s="22" t="s">
        <v>6</v>
      </c>
    </row>
    <row r="55" spans="1:13" s="22" customFormat="1">
      <c r="A55" s="79"/>
      <c r="B55" s="80"/>
      <c r="C55" s="81"/>
      <c r="D55" s="82"/>
      <c r="E55" s="82"/>
      <c r="F55" s="82"/>
      <c r="G55" s="83"/>
    </row>
    <row r="56" spans="1:13" s="22" customFormat="1">
      <c r="A56" s="79"/>
      <c r="B56" s="80"/>
      <c r="C56" s="81"/>
      <c r="D56" s="82"/>
      <c r="E56" s="82"/>
      <c r="F56" s="82"/>
      <c r="G56" s="83"/>
    </row>
    <row r="57" spans="1:13">
      <c r="A57" s="84" t="s">
        <v>101</v>
      </c>
      <c r="B57" s="85"/>
      <c r="C57" s="85"/>
      <c r="D57" s="85"/>
      <c r="E57" s="85"/>
      <c r="F57" s="85"/>
    </row>
    <row r="58" spans="1:13" ht="18.75">
      <c r="A58" s="86"/>
      <c r="B58" s="87" t="s">
        <v>102</v>
      </c>
      <c r="C58" s="88"/>
      <c r="D58" s="88"/>
      <c r="E58" s="88"/>
      <c r="G58" s="89" t="s">
        <v>8</v>
      </c>
    </row>
    <row r="59" spans="1:13">
      <c r="A59" s="6" t="s">
        <v>9</v>
      </c>
      <c r="B59" s="7" t="s">
        <v>10</v>
      </c>
      <c r="C59" s="7" t="s">
        <v>11</v>
      </c>
      <c r="D59" s="8" t="s">
        <v>12</v>
      </c>
      <c r="E59" s="9" t="s">
        <v>13</v>
      </c>
      <c r="F59" s="10" t="s">
        <v>14</v>
      </c>
      <c r="G59" s="11" t="s">
        <v>15</v>
      </c>
    </row>
    <row r="60" spans="1:13">
      <c r="A60" s="12"/>
      <c r="B60" s="12"/>
      <c r="C60" s="12"/>
      <c r="D60" s="13"/>
      <c r="E60" s="14"/>
      <c r="F60" s="15"/>
      <c r="G60" s="11"/>
    </row>
    <row r="61" spans="1:13" ht="28.5">
      <c r="A61" s="16">
        <v>1</v>
      </c>
      <c r="B61" s="17" t="s">
        <v>16</v>
      </c>
      <c r="C61" s="18" t="s">
        <v>17</v>
      </c>
      <c r="D61" s="19">
        <v>36710</v>
      </c>
      <c r="E61" s="20">
        <v>26510</v>
      </c>
      <c r="F61" s="20">
        <v>31553</v>
      </c>
      <c r="G61" s="90">
        <f>F61/E61*100</f>
        <v>119.02301018483593</v>
      </c>
    </row>
    <row r="62" spans="1:13">
      <c r="A62" s="23">
        <v>2</v>
      </c>
      <c r="B62" s="24" t="s">
        <v>18</v>
      </c>
      <c r="C62" s="16" t="s">
        <v>19</v>
      </c>
      <c r="D62" s="25">
        <v>9052000</v>
      </c>
      <c r="E62" s="20">
        <v>4526000</v>
      </c>
      <c r="F62" s="20">
        <v>4593697</v>
      </c>
      <c r="G62" s="90">
        <f t="shared" ref="G62:G93" si="7">F62/E62*100</f>
        <v>101.49573574900575</v>
      </c>
    </row>
    <row r="63" spans="1:13" ht="28.5">
      <c r="A63" s="18">
        <v>3</v>
      </c>
      <c r="B63" s="29" t="s">
        <v>22</v>
      </c>
      <c r="C63" s="18" t="s">
        <v>23</v>
      </c>
      <c r="D63" s="30">
        <v>1000000</v>
      </c>
      <c r="E63" s="27">
        <v>400000</v>
      </c>
      <c r="F63" s="28">
        <v>488027</v>
      </c>
      <c r="G63" s="90">
        <f t="shared" si="7"/>
        <v>122.00675000000001</v>
      </c>
    </row>
    <row r="64" spans="1:13">
      <c r="A64" s="16">
        <v>4</v>
      </c>
      <c r="B64" s="31" t="s">
        <v>24</v>
      </c>
      <c r="C64" s="48" t="s">
        <v>25</v>
      </c>
      <c r="D64" s="27">
        <f>D65+D66+D67</f>
        <v>2480960</v>
      </c>
      <c r="E64" s="27">
        <f t="shared" ref="E64:F64" si="8">E65+E66+E67</f>
        <v>2109260</v>
      </c>
      <c r="F64" s="27">
        <f t="shared" si="8"/>
        <v>2575570</v>
      </c>
      <c r="G64" s="90">
        <f t="shared" si="7"/>
        <v>122.10775343011294</v>
      </c>
    </row>
    <row r="65" spans="1:7">
      <c r="A65" s="33"/>
      <c r="B65" s="34" t="s">
        <v>26</v>
      </c>
      <c r="C65" s="35" t="s">
        <v>27</v>
      </c>
      <c r="D65" s="36">
        <v>1549770</v>
      </c>
      <c r="E65" s="36">
        <v>1293170</v>
      </c>
      <c r="F65" s="37">
        <v>1771785</v>
      </c>
      <c r="G65" s="90">
        <f t="shared" si="7"/>
        <v>137.01098850112515</v>
      </c>
    </row>
    <row r="66" spans="1:7">
      <c r="A66" s="33"/>
      <c r="B66" s="34" t="s">
        <v>28</v>
      </c>
      <c r="C66" s="38" t="s">
        <v>29</v>
      </c>
      <c r="D66" s="39">
        <v>786190</v>
      </c>
      <c r="E66" s="39">
        <v>716190</v>
      </c>
      <c r="F66" s="37">
        <v>716790</v>
      </c>
      <c r="G66" s="90">
        <f t="shared" si="7"/>
        <v>100.08377665144724</v>
      </c>
    </row>
    <row r="67" spans="1:7">
      <c r="A67" s="40"/>
      <c r="B67" s="41" t="s">
        <v>30</v>
      </c>
      <c r="C67" s="42" t="s">
        <v>31</v>
      </c>
      <c r="D67" s="43">
        <v>145000</v>
      </c>
      <c r="E67" s="44">
        <v>99900</v>
      </c>
      <c r="F67" s="37">
        <v>86995</v>
      </c>
      <c r="G67" s="90">
        <f t="shared" si="7"/>
        <v>87.082082082082081</v>
      </c>
    </row>
    <row r="68" spans="1:7">
      <c r="A68" s="18">
        <v>5</v>
      </c>
      <c r="B68" s="45" t="s">
        <v>32</v>
      </c>
      <c r="C68" s="46" t="s">
        <v>33</v>
      </c>
      <c r="D68" s="26">
        <v>5119600</v>
      </c>
      <c r="E68" s="27">
        <v>2900000</v>
      </c>
      <c r="F68" s="28">
        <v>2469794</v>
      </c>
      <c r="G68" s="90">
        <f t="shared" si="7"/>
        <v>85.165310344827589</v>
      </c>
    </row>
    <row r="69" spans="1:7">
      <c r="A69" s="16">
        <v>6</v>
      </c>
      <c r="B69" s="47" t="s">
        <v>34</v>
      </c>
      <c r="C69" s="48" t="s">
        <v>35</v>
      </c>
      <c r="D69" s="49">
        <v>500000</v>
      </c>
      <c r="E69" s="50">
        <v>0</v>
      </c>
      <c r="F69" s="28">
        <v>0</v>
      </c>
      <c r="G69" s="90">
        <v>0</v>
      </c>
    </row>
    <row r="70" spans="1:7">
      <c r="A70" s="18">
        <v>7</v>
      </c>
      <c r="B70" s="47" t="s">
        <v>36</v>
      </c>
      <c r="C70" s="46" t="s">
        <v>37</v>
      </c>
      <c r="D70" s="26">
        <v>0</v>
      </c>
      <c r="E70" s="27">
        <v>0</v>
      </c>
      <c r="F70" s="28">
        <v>0</v>
      </c>
      <c r="G70" s="90">
        <v>0</v>
      </c>
    </row>
    <row r="71" spans="1:7">
      <c r="A71" s="18">
        <v>8</v>
      </c>
      <c r="B71" s="45" t="s">
        <v>38</v>
      </c>
      <c r="C71" s="45" t="s">
        <v>39</v>
      </c>
      <c r="D71" s="26">
        <f>D72</f>
        <v>530</v>
      </c>
      <c r="E71" s="26">
        <f t="shared" ref="E71:F71" si="9">E72</f>
        <v>230</v>
      </c>
      <c r="F71" s="26">
        <f t="shared" si="9"/>
        <v>288</v>
      </c>
      <c r="G71" s="90">
        <f t="shared" si="7"/>
        <v>125.21739130434784</v>
      </c>
    </row>
    <row r="72" spans="1:7">
      <c r="A72" s="18"/>
      <c r="B72" s="51" t="s">
        <v>40</v>
      </c>
      <c r="C72" s="52" t="s">
        <v>41</v>
      </c>
      <c r="D72" s="53">
        <v>530</v>
      </c>
      <c r="E72" s="44">
        <v>230</v>
      </c>
      <c r="F72" s="37">
        <v>288</v>
      </c>
      <c r="G72" s="91">
        <v>8</v>
      </c>
    </row>
    <row r="73" spans="1:7">
      <c r="A73" s="18">
        <v>9</v>
      </c>
      <c r="B73" s="47" t="s">
        <v>42</v>
      </c>
      <c r="C73" s="45" t="s">
        <v>43</v>
      </c>
      <c r="D73" s="26">
        <f>D74+D75+D76</f>
        <v>964010</v>
      </c>
      <c r="E73" s="27">
        <f>E74+E75+E76</f>
        <v>726010</v>
      </c>
      <c r="F73" s="20">
        <f>F74+F75+F76</f>
        <v>735147</v>
      </c>
      <c r="G73" s="90">
        <f t="shared" si="7"/>
        <v>101.2585226098814</v>
      </c>
    </row>
    <row r="74" spans="1:7">
      <c r="A74" s="54"/>
      <c r="B74" s="55" t="s">
        <v>44</v>
      </c>
      <c r="C74" s="54" t="s">
        <v>45</v>
      </c>
      <c r="D74" s="44">
        <v>937470</v>
      </c>
      <c r="E74" s="56">
        <v>707470</v>
      </c>
      <c r="F74" s="37">
        <v>709544</v>
      </c>
      <c r="G74" s="90">
        <f t="shared" si="7"/>
        <v>100.29315730702362</v>
      </c>
    </row>
    <row r="75" spans="1:7" ht="30">
      <c r="A75" s="54"/>
      <c r="B75" s="55" t="s">
        <v>46</v>
      </c>
      <c r="C75" s="54" t="s">
        <v>47</v>
      </c>
      <c r="D75" s="44">
        <v>26050</v>
      </c>
      <c r="E75" s="56">
        <v>18050</v>
      </c>
      <c r="F75" s="37">
        <v>25132</v>
      </c>
      <c r="G75" s="21">
        <f t="shared" si="7"/>
        <v>139.23545706371192</v>
      </c>
    </row>
    <row r="76" spans="1:7" ht="30">
      <c r="A76" s="54"/>
      <c r="B76" s="55" t="s">
        <v>48</v>
      </c>
      <c r="C76" s="54" t="s">
        <v>49</v>
      </c>
      <c r="D76" s="44">
        <v>490</v>
      </c>
      <c r="E76" s="56">
        <v>490</v>
      </c>
      <c r="F76" s="37">
        <v>471</v>
      </c>
      <c r="G76" s="21">
        <f t="shared" si="7"/>
        <v>96.122448979591837</v>
      </c>
    </row>
    <row r="77" spans="1:7">
      <c r="A77" s="16">
        <v>10</v>
      </c>
      <c r="B77" s="57" t="s">
        <v>50</v>
      </c>
      <c r="C77" s="16" t="s">
        <v>51</v>
      </c>
      <c r="D77" s="58">
        <v>12750</v>
      </c>
      <c r="E77" s="59">
        <v>12750</v>
      </c>
      <c r="F77" s="28">
        <v>11790</v>
      </c>
      <c r="G77" s="90">
        <f t="shared" si="7"/>
        <v>92.470588235294116</v>
      </c>
    </row>
    <row r="78" spans="1:7">
      <c r="A78" s="18">
        <v>11</v>
      </c>
      <c r="B78" s="60" t="s">
        <v>52</v>
      </c>
      <c r="C78" s="18" t="s">
        <v>53</v>
      </c>
      <c r="D78" s="26">
        <v>271330</v>
      </c>
      <c r="E78" s="27">
        <v>251330</v>
      </c>
      <c r="F78" s="28">
        <v>269676</v>
      </c>
      <c r="G78" s="90">
        <f t="shared" si="7"/>
        <v>107.29956630724547</v>
      </c>
    </row>
    <row r="79" spans="1:7">
      <c r="A79" s="18"/>
      <c r="B79" s="60" t="s">
        <v>54</v>
      </c>
      <c r="C79" s="18" t="s">
        <v>55</v>
      </c>
      <c r="D79" s="27">
        <f>D80+D81</f>
        <v>416480</v>
      </c>
      <c r="E79" s="27">
        <f t="shared" ref="E79:F79" si="10">E80+E81</f>
        <v>236480</v>
      </c>
      <c r="F79" s="27">
        <f t="shared" si="10"/>
        <v>229341</v>
      </c>
      <c r="G79" s="90">
        <f t="shared" si="7"/>
        <v>96.981140054127195</v>
      </c>
    </row>
    <row r="80" spans="1:7">
      <c r="A80" s="54"/>
      <c r="B80" s="92" t="s">
        <v>103</v>
      </c>
      <c r="C80" s="54" t="s">
        <v>104</v>
      </c>
      <c r="D80" s="93">
        <v>0</v>
      </c>
      <c r="E80" s="44">
        <v>0</v>
      </c>
      <c r="F80" s="94">
        <v>0</v>
      </c>
      <c r="G80" s="90">
        <v>0</v>
      </c>
    </row>
    <row r="81" spans="1:7">
      <c r="A81" s="54"/>
      <c r="B81" s="61" t="s">
        <v>56</v>
      </c>
      <c r="C81" s="54" t="s">
        <v>57</v>
      </c>
      <c r="D81" s="53">
        <v>416480</v>
      </c>
      <c r="E81" s="44">
        <v>236480</v>
      </c>
      <c r="F81" s="37">
        <v>229341</v>
      </c>
      <c r="G81" s="90">
        <f t="shared" si="7"/>
        <v>96.981140054127195</v>
      </c>
    </row>
    <row r="82" spans="1:7" ht="28.5">
      <c r="A82" s="18">
        <v>12</v>
      </c>
      <c r="B82" s="24" t="s">
        <v>58</v>
      </c>
      <c r="C82" s="18" t="s">
        <v>59</v>
      </c>
      <c r="D82" s="26">
        <v>0</v>
      </c>
      <c r="E82" s="27">
        <v>0</v>
      </c>
      <c r="F82" s="20">
        <v>0</v>
      </c>
      <c r="G82" s="90">
        <v>0</v>
      </c>
    </row>
    <row r="83" spans="1:7">
      <c r="A83" s="18">
        <v>13</v>
      </c>
      <c r="B83" s="62" t="s">
        <v>60</v>
      </c>
      <c r="C83" s="18" t="s">
        <v>61</v>
      </c>
      <c r="D83" s="30">
        <v>639880</v>
      </c>
      <c r="E83" s="27">
        <v>269880</v>
      </c>
      <c r="F83" s="28">
        <v>219676</v>
      </c>
      <c r="G83" s="90">
        <f t="shared" si="7"/>
        <v>81.39765821846747</v>
      </c>
    </row>
    <row r="84" spans="1:7">
      <c r="A84" s="16">
        <v>14</v>
      </c>
      <c r="B84" s="57" t="s">
        <v>62</v>
      </c>
      <c r="C84" s="18" t="s">
        <v>63</v>
      </c>
      <c r="D84" s="30">
        <f>D85+D86</f>
        <v>1478600</v>
      </c>
      <c r="E84" s="27">
        <f>E85+E86</f>
        <v>939800</v>
      </c>
      <c r="F84" s="20">
        <f>F85+F86</f>
        <v>795180</v>
      </c>
      <c r="G84" s="90">
        <f t="shared" si="7"/>
        <v>84.611619493509266</v>
      </c>
    </row>
    <row r="85" spans="1:7">
      <c r="A85" s="54"/>
      <c r="B85" s="61" t="s">
        <v>64</v>
      </c>
      <c r="C85" s="54" t="s">
        <v>65</v>
      </c>
      <c r="D85" s="53">
        <v>527540</v>
      </c>
      <c r="E85" s="44">
        <v>507540</v>
      </c>
      <c r="F85" s="37">
        <v>465783</v>
      </c>
      <c r="G85" s="90">
        <f t="shared" si="7"/>
        <v>91.772668164085587</v>
      </c>
    </row>
    <row r="86" spans="1:7">
      <c r="A86" s="54"/>
      <c r="B86" s="61" t="s">
        <v>62</v>
      </c>
      <c r="C86" s="54" t="s">
        <v>66</v>
      </c>
      <c r="D86" s="53">
        <v>951060</v>
      </c>
      <c r="E86" s="44">
        <v>432260</v>
      </c>
      <c r="F86" s="37">
        <v>329397</v>
      </c>
      <c r="G86" s="90">
        <f t="shared" si="7"/>
        <v>76.203442372646094</v>
      </c>
    </row>
    <row r="87" spans="1:7">
      <c r="A87" s="63">
        <v>15</v>
      </c>
      <c r="B87" s="64" t="s">
        <v>67</v>
      </c>
      <c r="C87" s="18" t="s">
        <v>68</v>
      </c>
      <c r="D87" s="27">
        <f>D88+D89</f>
        <v>-1312820</v>
      </c>
      <c r="E87" s="27">
        <f>E88+E89</f>
        <v>-1162820</v>
      </c>
      <c r="F87" s="27">
        <f>F88+F89</f>
        <v>-200300</v>
      </c>
      <c r="G87" s="90">
        <f t="shared" si="7"/>
        <v>17.225365920778795</v>
      </c>
    </row>
    <row r="88" spans="1:7">
      <c r="A88" s="65"/>
      <c r="B88" s="61" t="s">
        <v>69</v>
      </c>
      <c r="C88" s="54" t="s">
        <v>70</v>
      </c>
      <c r="D88" s="53">
        <v>20000</v>
      </c>
      <c r="E88" s="44">
        <v>20000</v>
      </c>
      <c r="F88" s="28">
        <v>20000</v>
      </c>
      <c r="G88" s="90">
        <v>0</v>
      </c>
    </row>
    <row r="89" spans="1:7" ht="45">
      <c r="A89" s="65"/>
      <c r="B89" s="61" t="s">
        <v>71</v>
      </c>
      <c r="C89" s="54" t="s">
        <v>72</v>
      </c>
      <c r="D89" s="53">
        <v>-1332820</v>
      </c>
      <c r="E89" s="44">
        <v>-1182820</v>
      </c>
      <c r="F89" s="37">
        <v>-220300</v>
      </c>
      <c r="G89" s="21">
        <f t="shared" si="7"/>
        <v>18.624980977663551</v>
      </c>
    </row>
    <row r="90" spans="1:7">
      <c r="A90" s="95">
        <v>16</v>
      </c>
      <c r="B90" s="96" t="s">
        <v>77</v>
      </c>
      <c r="C90" s="97">
        <v>42.02</v>
      </c>
      <c r="D90" s="26">
        <f>D91+D92+D93</f>
        <v>1353500</v>
      </c>
      <c r="E90" s="26">
        <f t="shared" ref="E90:F90" si="11">E91+E92+E93</f>
        <v>657400</v>
      </c>
      <c r="F90" s="26">
        <f t="shared" si="11"/>
        <v>552700</v>
      </c>
      <c r="G90" s="90">
        <f t="shared" si="7"/>
        <v>84.073623364770313</v>
      </c>
    </row>
    <row r="91" spans="1:7">
      <c r="A91" s="95"/>
      <c r="B91" s="98" t="s">
        <v>105</v>
      </c>
      <c r="C91" s="99" t="s">
        <v>79</v>
      </c>
      <c r="D91" s="53">
        <v>150000</v>
      </c>
      <c r="E91" s="44">
        <v>75000</v>
      </c>
      <c r="F91" s="37">
        <v>4400</v>
      </c>
      <c r="G91" s="90">
        <f t="shared" si="7"/>
        <v>5.8666666666666663</v>
      </c>
    </row>
    <row r="92" spans="1:7" ht="24.75">
      <c r="A92" s="95"/>
      <c r="B92" s="100" t="s">
        <v>80</v>
      </c>
      <c r="C92" s="101" t="s">
        <v>81</v>
      </c>
      <c r="D92" s="53">
        <v>436700</v>
      </c>
      <c r="E92" s="44">
        <v>203700</v>
      </c>
      <c r="F92" s="37">
        <v>188000</v>
      </c>
      <c r="G92" s="21">
        <f t="shared" si="7"/>
        <v>92.292587137947962</v>
      </c>
    </row>
    <row r="93" spans="1:7">
      <c r="A93" s="102"/>
      <c r="B93" s="61" t="s">
        <v>84</v>
      </c>
      <c r="C93" s="103" t="s">
        <v>106</v>
      </c>
      <c r="D93" s="104">
        <v>766800</v>
      </c>
      <c r="E93" s="44">
        <v>378700</v>
      </c>
      <c r="F93" s="94">
        <v>360300</v>
      </c>
      <c r="G93" s="90">
        <f t="shared" si="7"/>
        <v>95.141272775283866</v>
      </c>
    </row>
    <row r="94" spans="1:7">
      <c r="A94" s="102">
        <v>17</v>
      </c>
      <c r="B94" s="73" t="s">
        <v>90</v>
      </c>
      <c r="C94" s="18" t="s">
        <v>107</v>
      </c>
      <c r="D94" s="26">
        <v>159800</v>
      </c>
      <c r="E94" s="27">
        <v>79800</v>
      </c>
      <c r="F94" s="20">
        <v>0</v>
      </c>
      <c r="G94" s="90">
        <v>0</v>
      </c>
    </row>
    <row r="95" spans="1:7">
      <c r="A95" s="105"/>
      <c r="B95" s="106" t="s">
        <v>100</v>
      </c>
      <c r="C95" s="107"/>
      <c r="D95" s="108">
        <f>D61+D62+D63+D64+D68+D69+D71+D73+D77+D78+D79+D83+D84+D87+D90+D94</f>
        <v>22173330</v>
      </c>
      <c r="E95" s="108">
        <f t="shared" ref="E95:F95" si="12">E61+E62+E63+E64+E68+E69+E71+E73+E77+E78+E79+E83+E84+E87+E90+E94</f>
        <v>11972630</v>
      </c>
      <c r="F95" s="108">
        <f t="shared" si="12"/>
        <v>12772139</v>
      </c>
      <c r="G95" s="109">
        <f>F95/E95*100</f>
        <v>106.67780596243266</v>
      </c>
    </row>
    <row r="96" spans="1:7">
      <c r="A96" s="110"/>
      <c r="B96" s="111"/>
      <c r="C96" s="112"/>
      <c r="D96" s="113"/>
      <c r="E96" s="113"/>
      <c r="F96" s="113"/>
      <c r="G96" s="114"/>
    </row>
    <row r="97" spans="1:20">
      <c r="A97" s="84" t="s">
        <v>108</v>
      </c>
      <c r="B97" s="85"/>
      <c r="C97" s="85"/>
      <c r="D97" s="85"/>
      <c r="E97" s="85"/>
      <c r="F97" s="85"/>
    </row>
    <row r="98" spans="1:20" ht="18.75">
      <c r="A98" s="86"/>
      <c r="B98" s="87" t="s">
        <v>102</v>
      </c>
      <c r="C98" s="88"/>
      <c r="D98" s="88"/>
      <c r="E98" s="88"/>
      <c r="G98" s="89" t="s">
        <v>8</v>
      </c>
    </row>
    <row r="99" spans="1:20">
      <c r="A99" s="6" t="s">
        <v>9</v>
      </c>
      <c r="B99" s="7" t="s">
        <v>10</v>
      </c>
      <c r="C99" s="7" t="s">
        <v>11</v>
      </c>
      <c r="D99" s="8" t="s">
        <v>12</v>
      </c>
      <c r="E99" s="9" t="s">
        <v>13</v>
      </c>
      <c r="F99" s="10" t="s">
        <v>14</v>
      </c>
      <c r="G99" s="11" t="s">
        <v>15</v>
      </c>
    </row>
    <row r="100" spans="1:20">
      <c r="A100" s="12"/>
      <c r="B100" s="12"/>
      <c r="C100" s="12"/>
      <c r="D100" s="13"/>
      <c r="E100" s="14"/>
      <c r="F100" s="15"/>
      <c r="G100" s="11"/>
    </row>
    <row r="101" spans="1:20">
      <c r="A101" s="115">
        <v>1</v>
      </c>
      <c r="B101" s="116" t="s">
        <v>67</v>
      </c>
      <c r="C101" s="95" t="s">
        <v>68</v>
      </c>
      <c r="D101" s="117">
        <f>D102</f>
        <v>1332820</v>
      </c>
      <c r="E101" s="108">
        <f>E102</f>
        <v>1182820</v>
      </c>
      <c r="F101" s="20">
        <f>F102</f>
        <v>220300</v>
      </c>
      <c r="G101" s="118">
        <f>F101/E101*100</f>
        <v>18.624980977663551</v>
      </c>
    </row>
    <row r="102" spans="1:20">
      <c r="A102" s="119"/>
      <c r="B102" s="61" t="s">
        <v>73</v>
      </c>
      <c r="C102" s="54" t="s">
        <v>74</v>
      </c>
      <c r="D102" s="53">
        <v>1332820</v>
      </c>
      <c r="E102" s="44">
        <v>1182820</v>
      </c>
      <c r="F102" s="37">
        <v>220300</v>
      </c>
      <c r="G102" s="118">
        <f t="shared" ref="G102:G108" si="13">F102/E102*100</f>
        <v>18.624980977663551</v>
      </c>
    </row>
    <row r="103" spans="1:20" ht="24.75">
      <c r="A103" s="115">
        <v>2</v>
      </c>
      <c r="B103" s="120" t="s">
        <v>75</v>
      </c>
      <c r="C103" s="121" t="s">
        <v>109</v>
      </c>
      <c r="D103" s="69">
        <v>124760</v>
      </c>
      <c r="E103" s="70">
        <v>124760</v>
      </c>
      <c r="F103" s="122">
        <v>125861</v>
      </c>
      <c r="G103" s="123">
        <f t="shared" si="13"/>
        <v>100.88249438922732</v>
      </c>
    </row>
    <row r="104" spans="1:20">
      <c r="A104" s="115">
        <v>3</v>
      </c>
      <c r="B104" s="72" t="s">
        <v>76</v>
      </c>
      <c r="C104" s="121">
        <v>40.020000000000003</v>
      </c>
      <c r="D104" s="69">
        <v>0</v>
      </c>
      <c r="E104" s="70">
        <v>0</v>
      </c>
      <c r="F104" s="71">
        <v>0</v>
      </c>
      <c r="G104" s="21">
        <v>0</v>
      </c>
    </row>
    <row r="105" spans="1:20">
      <c r="A105" s="95">
        <v>4</v>
      </c>
      <c r="B105" s="96" t="s">
        <v>77</v>
      </c>
      <c r="C105" s="95">
        <v>42.02</v>
      </c>
      <c r="D105" s="124">
        <f>D106+D107</f>
        <v>934090</v>
      </c>
      <c r="E105" s="124">
        <f t="shared" ref="E105:F105" si="14">E106+E107</f>
        <v>884090</v>
      </c>
      <c r="F105" s="124">
        <f t="shared" si="14"/>
        <v>824968</v>
      </c>
      <c r="G105" s="118">
        <f t="shared" si="13"/>
        <v>93.312671786809034</v>
      </c>
    </row>
    <row r="106" spans="1:20" s="22" customFormat="1" ht="25.5">
      <c r="A106" s="18"/>
      <c r="B106" s="75" t="s">
        <v>86</v>
      </c>
      <c r="C106" s="54" t="s">
        <v>87</v>
      </c>
      <c r="D106" s="53">
        <v>100000</v>
      </c>
      <c r="E106" s="44">
        <v>50000</v>
      </c>
      <c r="F106" s="37">
        <v>0</v>
      </c>
      <c r="G106" s="21">
        <v>0</v>
      </c>
    </row>
    <row r="107" spans="1:20" ht="25.5">
      <c r="A107" s="95"/>
      <c r="B107" s="75" t="s">
        <v>88</v>
      </c>
      <c r="C107" s="54" t="s">
        <v>89</v>
      </c>
      <c r="D107" s="53">
        <v>834090</v>
      </c>
      <c r="E107" s="44">
        <v>834090</v>
      </c>
      <c r="F107" s="94">
        <v>824968</v>
      </c>
      <c r="G107" s="118">
        <f t="shared" si="13"/>
        <v>98.906353031447452</v>
      </c>
    </row>
    <row r="108" spans="1:20">
      <c r="A108" s="95">
        <v>5</v>
      </c>
      <c r="B108" s="73" t="s">
        <v>90</v>
      </c>
      <c r="C108" s="18">
        <v>43.02</v>
      </c>
      <c r="D108" s="26">
        <f>D109+D110</f>
        <v>9053990</v>
      </c>
      <c r="E108" s="26">
        <f t="shared" ref="E108:F108" si="15">E109+E110</f>
        <v>4203990</v>
      </c>
      <c r="F108" s="26">
        <f t="shared" si="15"/>
        <v>0</v>
      </c>
      <c r="G108" s="118">
        <f t="shared" si="13"/>
        <v>0</v>
      </c>
    </row>
    <row r="109" spans="1:20" s="76" customFormat="1" ht="38.25">
      <c r="A109" s="18"/>
      <c r="B109" s="75" t="s">
        <v>93</v>
      </c>
      <c r="C109" s="54" t="s">
        <v>94</v>
      </c>
      <c r="D109" s="53">
        <v>2968300</v>
      </c>
      <c r="E109" s="44">
        <v>1468300</v>
      </c>
      <c r="F109" s="37">
        <v>0</v>
      </c>
      <c r="G109" s="21">
        <v>0</v>
      </c>
    </row>
    <row r="110" spans="1:20" s="76" customFormat="1" ht="25.5">
      <c r="A110" s="18"/>
      <c r="B110" s="75" t="s">
        <v>95</v>
      </c>
      <c r="C110" s="54" t="s">
        <v>96</v>
      </c>
      <c r="D110" s="53">
        <v>6085690</v>
      </c>
      <c r="E110" s="44">
        <v>2735690</v>
      </c>
      <c r="F110" s="37">
        <v>0</v>
      </c>
      <c r="G110" s="21">
        <v>0</v>
      </c>
      <c r="M110"/>
      <c r="N110"/>
      <c r="O110"/>
      <c r="P110"/>
      <c r="Q110"/>
      <c r="R110"/>
      <c r="S110"/>
      <c r="T110"/>
    </row>
    <row r="111" spans="1:20" s="76" customFormat="1" ht="90">
      <c r="A111" s="18">
        <v>21</v>
      </c>
      <c r="B111" s="73" t="s">
        <v>97</v>
      </c>
      <c r="C111" s="74">
        <v>45.02</v>
      </c>
      <c r="D111" s="26">
        <f>D112</f>
        <v>475100</v>
      </c>
      <c r="E111" s="26">
        <f t="shared" ref="E111:F111" si="16">E112</f>
        <v>475100</v>
      </c>
      <c r="F111" s="26">
        <f t="shared" si="16"/>
        <v>0</v>
      </c>
      <c r="G111" s="21">
        <v>0</v>
      </c>
      <c r="M111"/>
      <c r="N111" s="125" t="s">
        <v>110</v>
      </c>
      <c r="O111" s="2"/>
      <c r="P111" s="2"/>
      <c r="Q111" s="126" t="s">
        <v>111</v>
      </c>
      <c r="R111" s="2"/>
      <c r="S111"/>
      <c r="T111"/>
    </row>
    <row r="112" spans="1:20" s="76" customFormat="1" ht="45">
      <c r="A112" s="18"/>
      <c r="B112" s="75" t="s">
        <v>112</v>
      </c>
      <c r="C112" s="54" t="s">
        <v>99</v>
      </c>
      <c r="D112" s="53">
        <v>475100</v>
      </c>
      <c r="E112" s="44">
        <v>475100</v>
      </c>
      <c r="F112" s="37">
        <v>0</v>
      </c>
      <c r="G112" s="21">
        <v>0</v>
      </c>
      <c r="M112"/>
      <c r="N112" s="127" t="s">
        <v>113</v>
      </c>
      <c r="O112" s="2"/>
      <c r="P112" s="128" t="s">
        <v>114</v>
      </c>
      <c r="Q112" s="128"/>
      <c r="R112" s="128"/>
      <c r="S112"/>
      <c r="T112"/>
    </row>
    <row r="113" spans="1:26" ht="15.75">
      <c r="A113" s="105"/>
      <c r="B113" s="106" t="s">
        <v>100</v>
      </c>
      <c r="C113" s="107"/>
      <c r="D113" s="27">
        <f>D101+D103+D104+D105+D108+D111</f>
        <v>11920760</v>
      </c>
      <c r="E113" s="27">
        <f t="shared" ref="E113" si="17">E101+E103+E104+E105+E108+E111</f>
        <v>6870760</v>
      </c>
      <c r="F113" s="27">
        <f>F101+F103+F104+F105+F108+F111</f>
        <v>1171129</v>
      </c>
      <c r="G113" s="129">
        <f>F113/E113*100</f>
        <v>17.04511582415919</v>
      </c>
      <c r="M113" s="130"/>
      <c r="N113" s="131"/>
      <c r="O113" s="130"/>
      <c r="P113" s="132"/>
      <c r="Q113" s="133" t="s">
        <v>115</v>
      </c>
      <c r="R113" s="134"/>
    </row>
    <row r="114" spans="1:26">
      <c r="A114" s="110"/>
      <c r="B114" s="111"/>
      <c r="C114" s="112"/>
      <c r="D114" s="82"/>
      <c r="E114" s="82"/>
      <c r="F114" s="82"/>
      <c r="G114" s="135"/>
    </row>
    <row r="115" spans="1:26">
      <c r="B115" s="126" t="s">
        <v>116</v>
      </c>
      <c r="C115" s="2"/>
      <c r="D115" s="126" t="s">
        <v>117</v>
      </c>
      <c r="E115" s="126"/>
      <c r="F115" s="126"/>
      <c r="G115"/>
    </row>
    <row r="116" spans="1:26">
      <c r="B116" s="126" t="s">
        <v>118</v>
      </c>
      <c r="C116" s="2"/>
      <c r="D116" s="2" t="s">
        <v>6</v>
      </c>
      <c r="E116" s="2" t="s">
        <v>119</v>
      </c>
      <c r="F116" s="2"/>
      <c r="G116"/>
      <c r="U116" t="s">
        <v>120</v>
      </c>
      <c r="V116" s="126" t="s">
        <v>116</v>
      </c>
      <c r="W116" s="2"/>
      <c r="X116" s="126" t="s">
        <v>117</v>
      </c>
      <c r="Y116" s="126"/>
      <c r="Z116" s="126"/>
    </row>
    <row r="117" spans="1:26" ht="15.75">
      <c r="B117" s="130"/>
      <c r="C117" s="130"/>
      <c r="D117" s="130"/>
      <c r="E117" s="132"/>
      <c r="F117" s="136"/>
      <c r="G117"/>
      <c r="V117" s="126" t="s">
        <v>118</v>
      </c>
      <c r="W117" s="2"/>
      <c r="X117" s="2" t="s">
        <v>6</v>
      </c>
      <c r="Y117" s="2" t="s">
        <v>119</v>
      </c>
      <c r="Z117" s="2"/>
    </row>
    <row r="118" spans="1:26" ht="15.75">
      <c r="G118"/>
      <c r="V118" s="130"/>
      <c r="W118" s="130"/>
      <c r="X118" s="130"/>
      <c r="Y118" s="132"/>
      <c r="Z118" s="136"/>
    </row>
    <row r="119" spans="1:26">
      <c r="G119"/>
    </row>
    <row r="120" spans="1:26">
      <c r="G120"/>
    </row>
    <row r="121" spans="1:26">
      <c r="G121"/>
    </row>
    <row r="122" spans="1:26">
      <c r="A122" s="130"/>
      <c r="B122" s="130"/>
      <c r="C122" s="130"/>
      <c r="D122" s="132"/>
      <c r="E122" s="131"/>
      <c r="F122" s="132"/>
    </row>
    <row r="123" spans="1:26">
      <c r="A123" s="130"/>
      <c r="B123" s="130"/>
      <c r="C123" s="130"/>
      <c r="D123" s="132"/>
      <c r="E123" s="131"/>
      <c r="F123" s="132"/>
    </row>
    <row r="124" spans="1:26">
      <c r="A124" s="130"/>
      <c r="B124" s="130"/>
      <c r="C124" s="130"/>
      <c r="D124" s="132"/>
      <c r="E124" s="131"/>
      <c r="F124" s="132"/>
    </row>
    <row r="125" spans="1:26">
      <c r="A125" s="130"/>
      <c r="B125" s="130"/>
      <c r="C125" s="130"/>
      <c r="D125" s="132"/>
      <c r="E125" s="131"/>
      <c r="F125" s="132"/>
    </row>
    <row r="126" spans="1:26">
      <c r="A126" s="130"/>
      <c r="B126" s="130"/>
      <c r="C126" s="130"/>
      <c r="D126" s="132"/>
      <c r="E126" s="131"/>
      <c r="F126" s="132"/>
    </row>
    <row r="127" spans="1:26">
      <c r="A127" s="130"/>
      <c r="B127" s="130"/>
      <c r="C127" s="130"/>
      <c r="D127" s="132"/>
      <c r="E127" s="131"/>
      <c r="F127" s="132"/>
    </row>
    <row r="128" spans="1:26">
      <c r="A128" s="130"/>
      <c r="B128" s="130"/>
      <c r="C128" s="130"/>
      <c r="D128" s="132"/>
      <c r="E128" s="131"/>
      <c r="F128" s="132"/>
    </row>
    <row r="129" spans="1:6">
      <c r="A129" s="130"/>
      <c r="B129" s="130"/>
      <c r="C129" s="130"/>
      <c r="D129" s="132"/>
      <c r="E129" s="131"/>
      <c r="F129" s="132"/>
    </row>
    <row r="130" spans="1:6">
      <c r="A130" s="130"/>
      <c r="B130" s="130"/>
      <c r="C130" s="130"/>
      <c r="D130" s="132"/>
      <c r="E130" s="131"/>
      <c r="F130" s="132"/>
    </row>
    <row r="131" spans="1:6">
      <c r="A131" s="130"/>
      <c r="B131" s="130"/>
      <c r="C131" s="130"/>
      <c r="D131" s="132"/>
      <c r="E131" s="131"/>
      <c r="F131" s="132"/>
    </row>
    <row r="132" spans="1:6">
      <c r="A132" s="130"/>
      <c r="B132" s="130"/>
      <c r="C132" s="130"/>
      <c r="D132" s="132"/>
      <c r="E132" s="131"/>
      <c r="F132" s="132"/>
    </row>
    <row r="133" spans="1:6">
      <c r="A133" s="130"/>
      <c r="B133" s="130"/>
      <c r="C133" s="130"/>
      <c r="D133" s="132"/>
      <c r="E133" s="131"/>
      <c r="F133" s="132"/>
    </row>
    <row r="134" spans="1:6">
      <c r="A134" s="130"/>
      <c r="B134" s="130"/>
      <c r="C134" s="130"/>
      <c r="D134" s="132"/>
      <c r="E134" s="131"/>
      <c r="F134" s="132"/>
    </row>
    <row r="135" spans="1:6">
      <c r="A135" s="130"/>
      <c r="B135" s="130"/>
      <c r="C135" s="130"/>
      <c r="D135" s="132"/>
      <c r="E135" s="131"/>
      <c r="F135" s="132"/>
    </row>
    <row r="136" spans="1:6">
      <c r="A136" s="130"/>
      <c r="B136" s="130"/>
      <c r="C136" s="130"/>
      <c r="D136" s="132"/>
      <c r="E136" s="131"/>
      <c r="F136" s="132"/>
    </row>
    <row r="137" spans="1:6">
      <c r="A137" s="130"/>
      <c r="B137" s="130"/>
      <c r="C137" s="130"/>
      <c r="D137" s="132"/>
      <c r="E137" s="131"/>
      <c r="F137" s="132"/>
    </row>
    <row r="138" spans="1:6">
      <c r="A138" s="130"/>
      <c r="B138" s="130"/>
      <c r="C138" s="130"/>
      <c r="D138" s="132"/>
      <c r="E138" s="131"/>
      <c r="F138" s="132"/>
    </row>
    <row r="139" spans="1:6">
      <c r="A139" s="130"/>
      <c r="B139" s="130"/>
      <c r="C139" s="130"/>
      <c r="D139" s="132"/>
      <c r="E139" s="131"/>
      <c r="F139" s="132"/>
    </row>
    <row r="140" spans="1:6">
      <c r="A140" s="130"/>
      <c r="B140" s="130"/>
      <c r="C140" s="130"/>
      <c r="D140" s="132"/>
      <c r="E140" s="131"/>
      <c r="F140" s="132"/>
    </row>
    <row r="141" spans="1:6">
      <c r="A141" s="130"/>
      <c r="B141" s="130"/>
      <c r="C141" s="130"/>
      <c r="D141" s="132"/>
      <c r="E141" s="131"/>
      <c r="F141" s="132"/>
    </row>
    <row r="142" spans="1:6">
      <c r="A142" s="130"/>
      <c r="B142" s="130"/>
      <c r="C142" s="130"/>
      <c r="D142" s="132"/>
      <c r="E142" s="131"/>
      <c r="F142" s="132"/>
    </row>
    <row r="143" spans="1:6">
      <c r="A143" s="130"/>
      <c r="B143" s="130"/>
      <c r="C143" s="130"/>
      <c r="D143" s="132"/>
      <c r="E143" s="131"/>
      <c r="F143" s="132"/>
    </row>
    <row r="144" spans="1:6">
      <c r="A144" s="130"/>
      <c r="B144" s="130"/>
      <c r="C144" s="130"/>
      <c r="D144" s="132"/>
      <c r="E144" s="131"/>
      <c r="F144" s="132"/>
    </row>
    <row r="145" spans="1:6">
      <c r="A145" s="130"/>
      <c r="B145" s="130"/>
      <c r="C145" s="130"/>
      <c r="D145" s="132"/>
      <c r="E145" s="131"/>
      <c r="F145" s="132"/>
    </row>
    <row r="146" spans="1:6">
      <c r="A146" s="130"/>
      <c r="B146" s="130"/>
      <c r="C146" s="130"/>
      <c r="D146" s="132"/>
      <c r="E146" s="131"/>
      <c r="F146" s="132"/>
    </row>
    <row r="147" spans="1:6">
      <c r="A147" s="130"/>
      <c r="B147" s="130"/>
      <c r="C147" s="130"/>
      <c r="D147" s="132"/>
      <c r="E147" s="131"/>
      <c r="F147" s="132"/>
    </row>
    <row r="148" spans="1:6">
      <c r="A148" s="130"/>
      <c r="B148" s="130"/>
      <c r="C148" s="130"/>
      <c r="D148" s="132"/>
      <c r="E148" s="131"/>
      <c r="F148" s="132"/>
    </row>
    <row r="149" spans="1:6">
      <c r="A149" s="130"/>
      <c r="B149" s="130"/>
      <c r="C149" s="130"/>
      <c r="D149" s="132"/>
      <c r="E149" s="131"/>
      <c r="F149" s="132"/>
    </row>
    <row r="150" spans="1:6">
      <c r="A150" s="130"/>
      <c r="B150" s="130"/>
      <c r="C150" s="130"/>
      <c r="D150" s="132"/>
      <c r="E150" s="131"/>
      <c r="F150" s="132"/>
    </row>
    <row r="151" spans="1:6">
      <c r="A151" s="130"/>
      <c r="B151" s="130"/>
      <c r="C151" s="130"/>
      <c r="D151" s="132"/>
      <c r="E151" s="131"/>
      <c r="F151" s="132"/>
    </row>
    <row r="152" spans="1:6">
      <c r="A152" s="130"/>
      <c r="B152" s="130"/>
      <c r="C152" s="130"/>
      <c r="D152" s="132"/>
      <c r="E152" s="131"/>
      <c r="F152" s="132"/>
    </row>
    <row r="153" spans="1:6">
      <c r="A153" s="130"/>
      <c r="B153" s="130"/>
      <c r="C153" s="130"/>
      <c r="D153" s="132"/>
      <c r="E153" s="131"/>
      <c r="F153" s="132"/>
    </row>
    <row r="154" spans="1:6">
      <c r="A154" s="130"/>
      <c r="B154" s="130"/>
      <c r="C154" s="130"/>
      <c r="D154" s="132"/>
      <c r="E154" s="131"/>
      <c r="F154" s="132"/>
    </row>
    <row r="155" spans="1:6">
      <c r="A155" s="130"/>
      <c r="B155" s="130"/>
      <c r="C155" s="130"/>
      <c r="D155" s="132"/>
      <c r="E155" s="131"/>
      <c r="F155" s="132"/>
    </row>
    <row r="156" spans="1:6">
      <c r="A156" s="130"/>
      <c r="B156" s="130"/>
      <c r="C156" s="130"/>
      <c r="D156" s="132"/>
      <c r="E156" s="131"/>
      <c r="F156" s="132"/>
    </row>
    <row r="157" spans="1:6">
      <c r="A157" s="130"/>
      <c r="B157" s="130"/>
      <c r="C157" s="130"/>
      <c r="D157" s="132"/>
      <c r="E157" s="131"/>
      <c r="F157" s="132"/>
    </row>
    <row r="158" spans="1:6">
      <c r="A158" s="130"/>
      <c r="B158" s="130"/>
      <c r="C158" s="130"/>
      <c r="D158" s="132"/>
      <c r="E158" s="131"/>
      <c r="F158" s="132"/>
    </row>
    <row r="159" spans="1:6">
      <c r="A159" s="130"/>
      <c r="B159" s="130"/>
      <c r="C159" s="130"/>
      <c r="D159" s="132"/>
      <c r="E159" s="131"/>
      <c r="F159" s="132"/>
    </row>
    <row r="160" spans="1:6">
      <c r="A160" s="2"/>
      <c r="B160" s="2"/>
      <c r="C160" s="2"/>
      <c r="D160" s="2"/>
      <c r="E160" s="2"/>
    </row>
    <row r="161" spans="1:7">
      <c r="A161" s="2"/>
      <c r="B161" s="2"/>
      <c r="C161" s="2"/>
      <c r="D161" s="2"/>
      <c r="E161" s="2"/>
    </row>
    <row r="162" spans="1:7">
      <c r="A162" s="2"/>
      <c r="B162" s="2"/>
      <c r="C162" s="2"/>
      <c r="D162" s="2"/>
      <c r="E162" s="2"/>
    </row>
    <row r="163" spans="1:7">
      <c r="A163" s="2"/>
      <c r="B163" s="2"/>
      <c r="C163" s="2"/>
      <c r="D163" s="2"/>
      <c r="E163" s="2"/>
    </row>
    <row r="164" spans="1:7">
      <c r="A164" s="2"/>
      <c r="B164" s="2"/>
      <c r="C164" s="2"/>
      <c r="D164" s="2"/>
      <c r="E164" s="2"/>
    </row>
    <row r="165" spans="1:7">
      <c r="A165" s="2"/>
      <c r="B165" s="2"/>
      <c r="C165" s="2"/>
      <c r="D165" s="2"/>
      <c r="E165" s="2"/>
    </row>
    <row r="166" spans="1:7" ht="15.75">
      <c r="A166" s="1"/>
      <c r="B166" s="1"/>
      <c r="D166" s="2"/>
    </row>
    <row r="167" spans="1:7">
      <c r="A167" s="3"/>
      <c r="G167"/>
    </row>
    <row r="168" spans="1:7">
      <c r="A168" s="3"/>
      <c r="G168"/>
    </row>
    <row r="169" spans="1:7">
      <c r="A169" s="3"/>
      <c r="G169"/>
    </row>
    <row r="170" spans="1:7">
      <c r="A170" s="3"/>
      <c r="G170"/>
    </row>
    <row r="171" spans="1:7">
      <c r="A171" s="3"/>
      <c r="G171"/>
    </row>
    <row r="172" spans="1:7">
      <c r="A172" s="3"/>
      <c r="G172"/>
    </row>
    <row r="173" spans="1:7">
      <c r="A173" s="3"/>
      <c r="G173"/>
    </row>
    <row r="174" spans="1:7">
      <c r="A174" s="3"/>
      <c r="G174"/>
    </row>
    <row r="175" spans="1:7">
      <c r="A175" s="3"/>
      <c r="G175"/>
    </row>
    <row r="176" spans="1:7">
      <c r="A176" s="3"/>
      <c r="G176"/>
    </row>
    <row r="177" spans="1:7">
      <c r="A177" s="3"/>
      <c r="G177"/>
    </row>
    <row r="178" spans="1:7">
      <c r="A178" s="3"/>
      <c r="G178"/>
    </row>
    <row r="179" spans="1:7">
      <c r="A179" s="3"/>
      <c r="G179"/>
    </row>
    <row r="180" spans="1:7">
      <c r="A180" s="3"/>
      <c r="G180"/>
    </row>
    <row r="181" spans="1:7">
      <c r="A181" s="3"/>
      <c r="G181"/>
    </row>
    <row r="182" spans="1:7">
      <c r="A182" s="3"/>
      <c r="G182"/>
    </row>
    <row r="183" spans="1:7">
      <c r="A183" s="3"/>
      <c r="G183"/>
    </row>
    <row r="184" spans="1:7">
      <c r="A184" s="3"/>
      <c r="G184"/>
    </row>
    <row r="185" spans="1:7">
      <c r="A185" s="3"/>
      <c r="G185"/>
    </row>
    <row r="186" spans="1:7">
      <c r="A186" s="3"/>
      <c r="G186"/>
    </row>
    <row r="187" spans="1:7">
      <c r="A187" s="3"/>
      <c r="G187"/>
    </row>
    <row r="188" spans="1:7">
      <c r="A188" s="3"/>
      <c r="G188"/>
    </row>
    <row r="189" spans="1:7">
      <c r="A189" s="3"/>
      <c r="G189"/>
    </row>
    <row r="190" spans="1:7">
      <c r="A190" s="3"/>
      <c r="G190"/>
    </row>
    <row r="191" spans="1:7">
      <c r="A191" s="3"/>
      <c r="G191"/>
    </row>
    <row r="192" spans="1:7">
      <c r="A192" s="3"/>
      <c r="G192"/>
    </row>
    <row r="193" spans="1:7">
      <c r="A193" s="3"/>
      <c r="G193"/>
    </row>
    <row r="194" spans="1:7">
      <c r="A194" s="3"/>
      <c r="G194"/>
    </row>
    <row r="195" spans="1:7">
      <c r="A195" s="3"/>
      <c r="G195"/>
    </row>
    <row r="196" spans="1:7">
      <c r="A196" s="3"/>
      <c r="G196"/>
    </row>
    <row r="197" spans="1:7">
      <c r="A197" s="3"/>
      <c r="G197"/>
    </row>
    <row r="198" spans="1:7">
      <c r="A198" s="3"/>
      <c r="G198"/>
    </row>
    <row r="199" spans="1:7">
      <c r="A199" s="3"/>
      <c r="G199"/>
    </row>
    <row r="200" spans="1:7">
      <c r="A200" s="3"/>
      <c r="G200"/>
    </row>
    <row r="201" spans="1:7">
      <c r="A201" s="3"/>
      <c r="G201"/>
    </row>
    <row r="202" spans="1:7">
      <c r="A202" s="3"/>
      <c r="G202"/>
    </row>
    <row r="203" spans="1:7">
      <c r="A203" s="3"/>
      <c r="G203"/>
    </row>
    <row r="204" spans="1:7">
      <c r="A204" s="3"/>
      <c r="G204"/>
    </row>
    <row r="205" spans="1:7">
      <c r="A205" s="3"/>
      <c r="G205"/>
    </row>
    <row r="206" spans="1:7">
      <c r="A206" s="3"/>
      <c r="G206"/>
    </row>
    <row r="207" spans="1:7">
      <c r="A207" s="3"/>
      <c r="G207"/>
    </row>
    <row r="208" spans="1:7">
      <c r="A208" s="3"/>
      <c r="G208"/>
    </row>
    <row r="209" spans="1:7">
      <c r="A209" s="3"/>
      <c r="G209"/>
    </row>
    <row r="210" spans="1:7">
      <c r="A210" s="3"/>
      <c r="G210"/>
    </row>
    <row r="211" spans="1:7">
      <c r="A211" s="3"/>
      <c r="G211"/>
    </row>
    <row r="212" spans="1:7">
      <c r="A212" s="3"/>
      <c r="G212"/>
    </row>
    <row r="213" spans="1:7">
      <c r="A213" s="3"/>
      <c r="G213"/>
    </row>
    <row r="214" spans="1:7">
      <c r="A214" s="3"/>
      <c r="G214"/>
    </row>
    <row r="215" spans="1:7">
      <c r="A215" s="3"/>
      <c r="G215"/>
    </row>
    <row r="216" spans="1:7">
      <c r="A216" s="3"/>
      <c r="G216"/>
    </row>
    <row r="217" spans="1:7">
      <c r="A217" s="3"/>
      <c r="G217"/>
    </row>
    <row r="218" spans="1:7">
      <c r="A218" s="3"/>
      <c r="G218"/>
    </row>
    <row r="219" spans="1:7">
      <c r="A219" s="3"/>
      <c r="G219"/>
    </row>
    <row r="220" spans="1:7">
      <c r="A220" s="3"/>
      <c r="G220"/>
    </row>
    <row r="221" spans="1:7">
      <c r="A221" s="3"/>
      <c r="G221"/>
    </row>
    <row r="222" spans="1:7">
      <c r="A222" s="3"/>
      <c r="G222"/>
    </row>
    <row r="223" spans="1:7">
      <c r="A223" s="3"/>
      <c r="G223"/>
    </row>
    <row r="224" spans="1:7">
      <c r="A224" s="3"/>
      <c r="G224"/>
    </row>
    <row r="225" spans="1:7">
      <c r="A225" s="3"/>
      <c r="G225"/>
    </row>
    <row r="226" spans="1:7">
      <c r="A226" s="3"/>
      <c r="G226"/>
    </row>
    <row r="227" spans="1:7">
      <c r="A227" s="3"/>
      <c r="G227"/>
    </row>
    <row r="228" spans="1:7">
      <c r="A228" s="3"/>
      <c r="G228"/>
    </row>
    <row r="229" spans="1:7">
      <c r="A229" s="3"/>
      <c r="G229"/>
    </row>
    <row r="230" spans="1:7">
      <c r="A230" s="3"/>
      <c r="G230"/>
    </row>
    <row r="231" spans="1:7">
      <c r="A231" s="3"/>
      <c r="G231"/>
    </row>
    <row r="232" spans="1:7">
      <c r="A232" s="3"/>
      <c r="G232"/>
    </row>
    <row r="233" spans="1:7">
      <c r="A233" s="3"/>
      <c r="G233"/>
    </row>
    <row r="234" spans="1:7">
      <c r="A234" s="3"/>
      <c r="G234"/>
    </row>
    <row r="235" spans="1:7">
      <c r="A235" s="3"/>
      <c r="G235"/>
    </row>
    <row r="236" spans="1:7">
      <c r="A236" s="3"/>
      <c r="G236"/>
    </row>
    <row r="237" spans="1:7">
      <c r="A237" s="3"/>
      <c r="G237"/>
    </row>
    <row r="238" spans="1:7">
      <c r="A238" s="3"/>
      <c r="G238"/>
    </row>
    <row r="239" spans="1:7">
      <c r="A239" s="3"/>
      <c r="G239"/>
    </row>
    <row r="240" spans="1:7">
      <c r="A240" s="3"/>
      <c r="G240"/>
    </row>
    <row r="241" spans="1:7">
      <c r="A241" s="3"/>
      <c r="G241"/>
    </row>
    <row r="242" spans="1:7">
      <c r="A242" s="3"/>
      <c r="G242"/>
    </row>
    <row r="243" spans="1:7">
      <c r="A243" s="3"/>
      <c r="G243"/>
    </row>
    <row r="244" spans="1:7">
      <c r="A244" s="3"/>
      <c r="G244"/>
    </row>
    <row r="245" spans="1:7">
      <c r="A245" s="3"/>
      <c r="G245"/>
    </row>
    <row r="246" spans="1:7">
      <c r="A246" s="3"/>
      <c r="G246"/>
    </row>
    <row r="247" spans="1:7">
      <c r="A247" s="3"/>
      <c r="G247"/>
    </row>
    <row r="248" spans="1:7">
      <c r="A248" s="3"/>
      <c r="G248"/>
    </row>
    <row r="249" spans="1:7">
      <c r="A249" s="3"/>
      <c r="G249"/>
    </row>
    <row r="250" spans="1:7">
      <c r="A250" s="3"/>
      <c r="G250"/>
    </row>
    <row r="251" spans="1:7">
      <c r="A251" s="3"/>
      <c r="G251"/>
    </row>
    <row r="252" spans="1:7">
      <c r="A252" s="3"/>
      <c r="G252"/>
    </row>
    <row r="253" spans="1:7">
      <c r="A253" s="3"/>
      <c r="G253"/>
    </row>
    <row r="254" spans="1:7">
      <c r="A254" s="3"/>
      <c r="G254"/>
    </row>
    <row r="255" spans="1:7">
      <c r="A255" s="3"/>
      <c r="G255"/>
    </row>
    <row r="256" spans="1:7">
      <c r="A256" s="3"/>
      <c r="G256"/>
    </row>
    <row r="257" spans="1:7">
      <c r="A257" s="3"/>
      <c r="G257"/>
    </row>
    <row r="258" spans="1:7">
      <c r="A258" s="3"/>
      <c r="G258"/>
    </row>
    <row r="259" spans="1:7">
      <c r="A259" s="3"/>
      <c r="G259"/>
    </row>
    <row r="260" spans="1:7">
      <c r="A260" s="3"/>
      <c r="G260"/>
    </row>
    <row r="261" spans="1:7">
      <c r="A261" s="3"/>
      <c r="G261"/>
    </row>
    <row r="262" spans="1:7">
      <c r="A262" s="3"/>
      <c r="G262"/>
    </row>
    <row r="263" spans="1:7">
      <c r="A263" s="3"/>
      <c r="G263"/>
    </row>
    <row r="264" spans="1:7">
      <c r="A264" s="3"/>
      <c r="G264"/>
    </row>
    <row r="265" spans="1:7">
      <c r="A265" s="3"/>
      <c r="G265"/>
    </row>
    <row r="266" spans="1:7">
      <c r="A266" s="3"/>
      <c r="G266"/>
    </row>
    <row r="267" spans="1:7">
      <c r="A267" s="3"/>
      <c r="G267"/>
    </row>
    <row r="268" spans="1:7">
      <c r="A268" s="3"/>
      <c r="G268"/>
    </row>
    <row r="269" spans="1:7">
      <c r="A269" s="3"/>
      <c r="G269"/>
    </row>
    <row r="270" spans="1:7">
      <c r="A270" s="3"/>
      <c r="G270"/>
    </row>
    <row r="271" spans="1:7">
      <c r="A271" s="3"/>
      <c r="G271"/>
    </row>
    <row r="272" spans="1:7">
      <c r="A272" s="3"/>
      <c r="G272"/>
    </row>
    <row r="273" spans="1:7">
      <c r="A273" s="3"/>
      <c r="G273"/>
    </row>
    <row r="274" spans="1:7">
      <c r="A274" s="3"/>
      <c r="G274"/>
    </row>
    <row r="275" spans="1:7">
      <c r="A275" s="3"/>
      <c r="G275"/>
    </row>
    <row r="276" spans="1:7">
      <c r="A276" s="3"/>
      <c r="G276"/>
    </row>
    <row r="277" spans="1:7">
      <c r="A277" s="3"/>
      <c r="G277"/>
    </row>
    <row r="278" spans="1:7">
      <c r="A278" s="3"/>
      <c r="G278"/>
    </row>
    <row r="279" spans="1:7">
      <c r="A279" s="3"/>
      <c r="G279"/>
    </row>
    <row r="280" spans="1:7">
      <c r="A280" s="3"/>
      <c r="G280"/>
    </row>
    <row r="281" spans="1:7">
      <c r="A281" s="3"/>
      <c r="G281"/>
    </row>
    <row r="282" spans="1:7">
      <c r="A282" s="3"/>
      <c r="G282"/>
    </row>
    <row r="283" spans="1:7">
      <c r="A283" s="3"/>
      <c r="G283"/>
    </row>
    <row r="284" spans="1:7">
      <c r="A284" s="3"/>
      <c r="G284"/>
    </row>
    <row r="285" spans="1:7">
      <c r="A285" s="3"/>
      <c r="G285"/>
    </row>
    <row r="286" spans="1:7">
      <c r="A286" s="3"/>
      <c r="G286"/>
    </row>
    <row r="287" spans="1:7">
      <c r="A287" s="3"/>
      <c r="G287"/>
    </row>
    <row r="288" spans="1:7">
      <c r="A288" s="3"/>
      <c r="G288"/>
    </row>
    <row r="289" spans="1:7">
      <c r="A289" s="3"/>
      <c r="G289"/>
    </row>
    <row r="290" spans="1:7">
      <c r="A290" s="3"/>
      <c r="G290"/>
    </row>
    <row r="291" spans="1:7">
      <c r="A291" s="3"/>
      <c r="G291"/>
    </row>
    <row r="292" spans="1:7">
      <c r="A292" s="3"/>
      <c r="G292"/>
    </row>
    <row r="293" spans="1:7">
      <c r="A293" s="3"/>
      <c r="G293"/>
    </row>
    <row r="294" spans="1:7">
      <c r="A294" s="3"/>
      <c r="G294"/>
    </row>
    <row r="295" spans="1:7">
      <c r="A295" s="3"/>
      <c r="G295"/>
    </row>
    <row r="296" spans="1:7">
      <c r="A296" s="3"/>
      <c r="G296"/>
    </row>
    <row r="297" spans="1:7">
      <c r="A297" s="3"/>
      <c r="G297"/>
    </row>
    <row r="298" spans="1:7">
      <c r="A298" s="3"/>
      <c r="G298"/>
    </row>
    <row r="299" spans="1:7">
      <c r="A299" s="3"/>
      <c r="G299"/>
    </row>
  </sheetData>
  <mergeCells count="26">
    <mergeCell ref="G99:G100"/>
    <mergeCell ref="P112:R112"/>
    <mergeCell ref="Q113:R113"/>
    <mergeCell ref="A97:F97"/>
    <mergeCell ref="A99:A100"/>
    <mergeCell ref="B99:B100"/>
    <mergeCell ref="C99:C100"/>
    <mergeCell ref="D99:D100"/>
    <mergeCell ref="E99:E100"/>
    <mergeCell ref="F99:F100"/>
    <mergeCell ref="G7:G8"/>
    <mergeCell ref="A57:F57"/>
    <mergeCell ref="A59:A60"/>
    <mergeCell ref="B59:B60"/>
    <mergeCell ref="C59:C60"/>
    <mergeCell ref="D59:D60"/>
    <mergeCell ref="E59:E60"/>
    <mergeCell ref="F59:F60"/>
    <mergeCell ref="G59:G60"/>
    <mergeCell ref="A5:F5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2026-09-17T08:42:50Z</dcterms:modified>
</cp:coreProperties>
</file>