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45" windowWidth="18975" windowHeight="11955"/>
  </bookViews>
  <sheets>
    <sheet name="Foaie1" sheetId="1" r:id="rId1"/>
    <sheet name="Foaie2" sheetId="2" r:id="rId2"/>
    <sheet name="Foaie3" sheetId="3" r:id="rId3"/>
  </sheets>
  <calcPr calcId="125725"/>
</workbook>
</file>

<file path=xl/calcChain.xml><?xml version="1.0" encoding="utf-8"?>
<calcChain xmlns="http://schemas.openxmlformats.org/spreadsheetml/2006/main">
  <c r="F71" i="1"/>
  <c r="E71"/>
  <c r="F69"/>
  <c r="D69"/>
  <c r="F67"/>
  <c r="E67"/>
  <c r="D67"/>
  <c r="G65"/>
  <c r="F63"/>
  <c r="G63" s="1"/>
  <c r="E63"/>
  <c r="D63"/>
  <c r="D71" s="1"/>
  <c r="G56"/>
  <c r="F56"/>
  <c r="E56"/>
  <c r="D56"/>
  <c r="G55"/>
  <c r="G53"/>
  <c r="F52"/>
  <c r="G52" s="1"/>
  <c r="E52"/>
  <c r="D52"/>
  <c r="G51"/>
  <c r="G48"/>
  <c r="G46"/>
  <c r="G45"/>
  <c r="G44"/>
  <c r="G43"/>
  <c r="G42"/>
  <c r="G41"/>
  <c r="F31"/>
  <c r="D31"/>
  <c r="G30"/>
  <c r="G26"/>
  <c r="G25"/>
  <c r="F25"/>
  <c r="F33" s="1"/>
  <c r="E25"/>
  <c r="D25"/>
  <c r="D33" s="1"/>
  <c r="G23"/>
  <c r="F21"/>
  <c r="E21"/>
  <c r="E33" s="1"/>
  <c r="D21"/>
  <c r="G19"/>
  <c r="G16"/>
  <c r="G14"/>
  <c r="G13"/>
  <c r="G12"/>
  <c r="G11"/>
  <c r="G10"/>
  <c r="G9"/>
  <c r="G33" l="1"/>
</calcChain>
</file>

<file path=xl/sharedStrings.xml><?xml version="1.0" encoding="utf-8"?>
<sst xmlns="http://schemas.openxmlformats.org/spreadsheetml/2006/main" count="148" uniqueCount="74">
  <si>
    <t>U.A.T ORAȘ TÂRGU CĂRBUNEȘTI</t>
  </si>
  <si>
    <t xml:space="preserve">                                                                           Anexa nr. 3 la HCL nr.</t>
  </si>
  <si>
    <t>JUDETUL GORJ</t>
  </si>
  <si>
    <t>CUI : 4898681</t>
  </si>
  <si>
    <t xml:space="preserve"> </t>
  </si>
  <si>
    <t xml:space="preserve">        Contul de execuție al Bugetului de venituri și cheltuieli al instituțiilor publice și activităților finanțate integral sau parțial din venituri proprii - VENITURI - 30.06.2026</t>
  </si>
  <si>
    <t xml:space="preserve">VENITURI </t>
  </si>
  <si>
    <t>lei</t>
  </si>
  <si>
    <t>Nr. Crt</t>
  </si>
  <si>
    <t>Denumire indicator</t>
  </si>
  <si>
    <t>Cod indicator</t>
  </si>
  <si>
    <t xml:space="preserve">Prevedere bugetară  anuala </t>
  </si>
  <si>
    <t>Prevedere bugetară trimestriala 30.06.2026</t>
  </si>
  <si>
    <t>Încasări realizate la 30.06.2026</t>
  </si>
  <si>
    <t>Grad de realizare% trim II</t>
  </si>
  <si>
    <t>Venituri din concesiuni și închirieri</t>
  </si>
  <si>
    <t>30.10.05.30</t>
  </si>
  <si>
    <t xml:space="preserve">Taxe si alte venituri in invatamant </t>
  </si>
  <si>
    <t>33.10.05.</t>
  </si>
  <si>
    <t>Venituri din prestari servicii - spital</t>
  </si>
  <si>
    <t>33.10.08.</t>
  </si>
  <si>
    <t>Contr. elev. pentru internate si cantine</t>
  </si>
  <si>
    <t>33.10.14</t>
  </si>
  <si>
    <t>Venit din contracte incheiate cu Casa de Sanatate</t>
  </si>
  <si>
    <t>33.10.21.</t>
  </si>
  <si>
    <t>Venituri din contr incheiate cu DSP din sume alocate de la bug. de stat</t>
  </si>
  <si>
    <t>33.10.30.</t>
  </si>
  <si>
    <t xml:space="preserve">Alte venituri din prest.serv. si alte activitati </t>
  </si>
  <si>
    <t>33.10.50</t>
  </si>
  <si>
    <t>Alte venituri</t>
  </si>
  <si>
    <t>36.10.50</t>
  </si>
  <si>
    <t>Donații și sponsorizări</t>
  </si>
  <si>
    <t>37.10.01</t>
  </si>
  <si>
    <t>Vărsăminte din secţiunea de funcţionare pentru finanţarea secţiunii de dezvoltare a bugetului local (cu semnul minus)</t>
  </si>
  <si>
    <t>37.10.03.</t>
  </si>
  <si>
    <t>Vărsăminte din secţiunea de funcţionare</t>
  </si>
  <si>
    <t>37.10.04</t>
  </si>
  <si>
    <t>Sume utilizate de administrațiile locale din excedentul anul precedent pentru secțiunea de funcționare</t>
  </si>
  <si>
    <t>40.10.15.01</t>
  </si>
  <si>
    <t>Sume utilizate de administrațiile locale din excedentul anul precedent pentru secțiunea de dezvoltare</t>
  </si>
  <si>
    <t>40.10.15.02</t>
  </si>
  <si>
    <t>Subventii de la bugetul de stat</t>
  </si>
  <si>
    <t>42.10.</t>
  </si>
  <si>
    <t>Subventii de la bugetul de stat catre institutiile publice finantate partial sau integral din venituri proprii necesare sustinerii derularii proiectelor finantate din fonduri externe nerambursabile (FEN) postaderare aferente perioadei de programare 2014-2020</t>
  </si>
  <si>
    <t>42.10.70</t>
  </si>
  <si>
    <t xml:space="preserve">Alocari de sume din PNRR aferente asistentei financiare nerambursabile Fonduri europene nerambursabile </t>
  </si>
  <si>
    <t>42.10.88.01</t>
  </si>
  <si>
    <t>Sume aferente TVA</t>
  </si>
  <si>
    <t>42.10.88.03</t>
  </si>
  <si>
    <t>Subventii de la alte administratii</t>
  </si>
  <si>
    <t>43.10.</t>
  </si>
  <si>
    <t>Subventii de la alte administratii Club Sportiv</t>
  </si>
  <si>
    <t>43.10.09.</t>
  </si>
  <si>
    <t xml:space="preserve">Subvenţii din bug locale pentru finanţarea cheltuielilor curente din domeniul sănătăţii </t>
  </si>
  <si>
    <t>43.10.10.</t>
  </si>
  <si>
    <t>Subv.de la bug.locale pt finant.chelt.de capital din domeniul sănătății</t>
  </si>
  <si>
    <t>43.10.14.</t>
  </si>
  <si>
    <t>Sume de la bugetul de stat catre bugetele locale pentru finantarea aparaturii medicale si echipamentelor de comunicatii in urgenta in sanatate</t>
  </si>
  <si>
    <t>43.10.16.</t>
  </si>
  <si>
    <t>Subvenții din bug.Fondului național unic de asigurări sociale de sănătate pt. acoperirea creșterilor salariale</t>
  </si>
  <si>
    <t>43.10.33.</t>
  </si>
  <si>
    <t>Alte sume primite de la UE</t>
  </si>
  <si>
    <t>46.10.</t>
  </si>
  <si>
    <t>Alte sume primite din fonduri de la Uniunea Europeana pentru programele operationale finantate din cadrul financiar 2014-2020</t>
  </si>
  <si>
    <t>46.10.04</t>
  </si>
  <si>
    <t>TOTAL GENERAL</t>
  </si>
  <si>
    <t xml:space="preserve">        Contul de execuție al Bugetului de venituri și cheltuieli al instituțiilor publice și activităților finanțate integral sau parțial din venituri proprii - VENITURI - SECȚIUNEA DE FUNCȚIONARE- 30.06.2026</t>
  </si>
  <si>
    <t>30.10.05.</t>
  </si>
  <si>
    <t xml:space="preserve">        Contul de execuție al Bugetului de venituri și cheltuieli al instituțiilor publice și activităților finanțate integral sau parțial din venituri proprii  - VENITURI - SECȚIUNEA DE DEZVOLTARE - 30.06.2026</t>
  </si>
  <si>
    <t>Subventii de la bugetul de stat catre instititiile publice finantate partial sau integral din venituri proprii necesare sustinerii derularii proiectelor finantate din fonduri externe nerambursabile (FEN) posaderare, aferente perioadei de programare 2014-2020.</t>
  </si>
  <si>
    <t xml:space="preserve">Primar, </t>
  </si>
  <si>
    <t xml:space="preserve">                                          Șef serviciu,</t>
  </si>
  <si>
    <t xml:space="preserve">BIRĂU  DĂNUȚ </t>
  </si>
  <si>
    <t xml:space="preserve">  BORCAN ALIN- PAUL</t>
  </si>
</sst>
</file>

<file path=xl/styles.xml><?xml version="1.0" encoding="utf-8"?>
<styleSheet xmlns="http://schemas.openxmlformats.org/spreadsheetml/2006/main">
  <fonts count="23">
    <font>
      <sz val="11"/>
      <color theme="1"/>
      <name val="Calibri"/>
      <family val="2"/>
      <charset val="238"/>
      <scheme val="minor"/>
    </font>
    <font>
      <b/>
      <sz val="11"/>
      <color rgb="FFFA7D00"/>
      <name val="Calibri"/>
      <family val="2"/>
      <scheme val="minor"/>
    </font>
    <font>
      <sz val="11.5"/>
      <name val="Times New Roman"/>
      <family val="1"/>
    </font>
    <font>
      <sz val="10"/>
      <color theme="1"/>
      <name val="Times New Roman"/>
      <family val="1"/>
    </font>
    <font>
      <sz val="10"/>
      <color theme="1"/>
      <name val="Calibri"/>
      <family val="2"/>
      <scheme val="minor"/>
    </font>
    <font>
      <sz val="11.5"/>
      <color theme="1"/>
      <name val="Times New Roman"/>
      <family val="1"/>
      <charset val="238"/>
    </font>
    <font>
      <sz val="11.5"/>
      <color theme="1"/>
      <name val="Calibri"/>
      <family val="2"/>
      <scheme val="minor"/>
    </font>
    <font>
      <b/>
      <sz val="11.5"/>
      <name val="Times New Roman"/>
      <family val="1"/>
    </font>
    <font>
      <b/>
      <sz val="11.5"/>
      <name val="Times New Roman"/>
      <family val="1"/>
      <charset val="238"/>
    </font>
    <font>
      <b/>
      <i/>
      <sz val="9"/>
      <color indexed="8"/>
      <name val="Times New Roman"/>
      <family val="1"/>
      <charset val="238"/>
    </font>
    <font>
      <b/>
      <i/>
      <sz val="10"/>
      <color indexed="8"/>
      <name val="Times New Roman"/>
      <family val="1"/>
      <charset val="238"/>
    </font>
    <font>
      <sz val="10"/>
      <name val="Times New Roman"/>
      <family val="1"/>
    </font>
    <font>
      <sz val="9"/>
      <color theme="1"/>
      <name val="Calibri"/>
      <family val="2"/>
      <scheme val="minor"/>
    </font>
    <font>
      <b/>
      <sz val="11.5"/>
      <color theme="1"/>
      <name val="Times New Roman"/>
      <family val="1"/>
    </font>
    <font>
      <b/>
      <sz val="10"/>
      <name val="Times New Roman"/>
      <family val="1"/>
      <charset val="238"/>
    </font>
    <font>
      <sz val="11.5"/>
      <color theme="1"/>
      <name val="Times New Roman"/>
      <family val="1"/>
    </font>
    <font>
      <b/>
      <sz val="10"/>
      <name val="Times New Roman"/>
      <family val="1"/>
    </font>
    <font>
      <b/>
      <sz val="10"/>
      <color theme="1"/>
      <name val="Times New Roman"/>
      <family val="1"/>
    </font>
    <font>
      <b/>
      <sz val="11"/>
      <name val="Times New Roman"/>
      <family val="1"/>
    </font>
    <font>
      <sz val="11"/>
      <name val="Times New Roman"/>
      <family val="1"/>
    </font>
    <font>
      <b/>
      <sz val="11"/>
      <color theme="1"/>
      <name val="Times New Roman"/>
      <family val="1"/>
    </font>
    <font>
      <sz val="11"/>
      <color theme="1"/>
      <name val="Times New Roman"/>
      <family val="1"/>
    </font>
    <font>
      <sz val="12"/>
      <color theme="1"/>
      <name val="Times New Roman"/>
      <family val="1"/>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indexed="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rgb="FF7F7F7F"/>
      </left>
      <right style="thin">
        <color rgb="FF7F7F7F"/>
      </right>
      <top/>
      <bottom style="thin">
        <color rgb="FF7F7F7F"/>
      </bottom>
      <diagonal/>
    </border>
  </borders>
  <cellStyleXfs count="2">
    <xf numFmtId="0" fontId="0" fillId="0" borderId="0"/>
    <xf numFmtId="0" fontId="1" fillId="2" borderId="1" applyNumberFormat="0" applyAlignment="0" applyProtection="0"/>
  </cellStyleXfs>
  <cellXfs count="9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2" fontId="7" fillId="0" borderId="0" xfId="0" applyNumberFormat="1" applyFont="1" applyAlignment="1">
      <alignment horizontal="center" vertical="center" wrapText="1"/>
    </xf>
    <xf numFmtId="0" fontId="0" fillId="0" borderId="0" xfId="0" applyAlignment="1">
      <alignment horizontal="center" vertical="center" wrapText="1"/>
    </xf>
    <xf numFmtId="0" fontId="8" fillId="0" borderId="0" xfId="0" applyFont="1"/>
    <xf numFmtId="0" fontId="7" fillId="0" borderId="2" xfId="0" applyFont="1" applyBorder="1" applyAlignment="1">
      <alignment vertical="center" wrapText="1"/>
    </xf>
    <xf numFmtId="0" fontId="9"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3" borderId="3" xfId="0" applyFont="1" applyFill="1" applyBorder="1" applyAlignment="1">
      <alignment vertical="top" wrapText="1"/>
    </xf>
    <xf numFmtId="0" fontId="0" fillId="0" borderId="4" xfId="0" applyBorder="1" applyAlignment="1">
      <alignment vertical="center" wrapText="1"/>
    </xf>
    <xf numFmtId="0" fontId="12" fillId="0" borderId="3" xfId="0" applyFont="1" applyBorder="1" applyAlignment="1">
      <alignment horizontal="center" vertical="center" wrapText="1"/>
    </xf>
    <xf numFmtId="0" fontId="0" fillId="0" borderId="4" xfId="0"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xf numFmtId="0" fontId="7" fillId="0" borderId="3" xfId="0" applyFont="1" applyBorder="1" applyAlignment="1">
      <alignment wrapText="1"/>
    </xf>
    <xf numFmtId="0" fontId="7" fillId="0" borderId="3" xfId="0" applyFont="1" applyBorder="1" applyAlignment="1">
      <alignment vertical="center" wrapText="1"/>
    </xf>
    <xf numFmtId="4" fontId="13" fillId="0" borderId="3" xfId="0" applyNumberFormat="1" applyFont="1" applyBorder="1" applyAlignment="1">
      <alignment horizontal="center"/>
    </xf>
    <xf numFmtId="4" fontId="13" fillId="0" borderId="3" xfId="0" applyNumberFormat="1" applyFont="1" applyBorder="1" applyAlignment="1">
      <alignment horizontal="center" wrapText="1"/>
    </xf>
    <xf numFmtId="4" fontId="3" fillId="0" borderId="3" xfId="0" applyNumberFormat="1" applyFont="1" applyBorder="1"/>
    <xf numFmtId="0" fontId="7" fillId="0" borderId="5" xfId="0" applyFont="1" applyBorder="1" applyAlignment="1">
      <alignment wrapText="1"/>
    </xf>
    <xf numFmtId="14" fontId="7" fillId="0" borderId="2" xfId="0" applyNumberFormat="1" applyFont="1" applyBorder="1" applyAlignment="1">
      <alignment wrapText="1"/>
    </xf>
    <xf numFmtId="4" fontId="13" fillId="0" borderId="2" xfId="0" applyNumberFormat="1" applyFont="1" applyBorder="1" applyAlignment="1">
      <alignment horizontal="center"/>
    </xf>
    <xf numFmtId="0" fontId="7" fillId="0" borderId="2" xfId="0" applyFont="1" applyBorder="1" applyAlignment="1"/>
    <xf numFmtId="0" fontId="14" fillId="0" borderId="5" xfId="0" applyFont="1" applyBorder="1" applyAlignment="1">
      <alignment wrapText="1"/>
    </xf>
    <xf numFmtId="0" fontId="7" fillId="0" borderId="3" xfId="0" applyFont="1" applyBorder="1" applyAlignment="1">
      <alignment vertical="center"/>
    </xf>
    <xf numFmtId="4" fontId="13" fillId="0" borderId="2" xfId="0" applyNumberFormat="1" applyFont="1" applyBorder="1" applyAlignment="1">
      <alignment horizontal="center" vertical="center"/>
    </xf>
    <xf numFmtId="4" fontId="13" fillId="0" borderId="3" xfId="0" applyNumberFormat="1" applyFont="1" applyBorder="1" applyAlignment="1">
      <alignment horizontal="center" vertical="center"/>
    </xf>
    <xf numFmtId="0" fontId="14" fillId="0" borderId="3" xfId="0" applyFont="1" applyBorder="1" applyAlignment="1">
      <alignment wrapText="1"/>
    </xf>
    <xf numFmtId="4" fontId="15" fillId="0" borderId="2" xfId="0" applyNumberFormat="1" applyFont="1" applyBorder="1" applyAlignment="1">
      <alignment horizontal="center" vertical="center"/>
    </xf>
    <xf numFmtId="4" fontId="15" fillId="0" borderId="3" xfId="0" applyNumberFormat="1" applyFont="1" applyBorder="1" applyAlignment="1">
      <alignment horizontal="center" vertical="center"/>
    </xf>
    <xf numFmtId="0" fontId="16" fillId="0" borderId="5" xfId="0" applyFont="1" applyFill="1" applyBorder="1" applyAlignment="1">
      <alignment wrapText="1"/>
    </xf>
    <xf numFmtId="0" fontId="16" fillId="0" borderId="3" xfId="0" applyFont="1" applyBorder="1" applyAlignment="1">
      <alignment vertical="center"/>
    </xf>
    <xf numFmtId="4" fontId="17" fillId="0" borderId="6" xfId="0" applyNumberFormat="1" applyFont="1" applyBorder="1" applyAlignment="1">
      <alignment horizontal="center" vertical="center"/>
    </xf>
    <xf numFmtId="4" fontId="17" fillId="0" borderId="2" xfId="0" applyNumberFormat="1" applyFont="1" applyBorder="1" applyAlignment="1">
      <alignment horizontal="center" vertical="center"/>
    </xf>
    <xf numFmtId="4" fontId="17" fillId="0" borderId="3" xfId="0" applyNumberFormat="1" applyFont="1" applyBorder="1" applyAlignment="1">
      <alignment horizontal="center" vertical="center"/>
    </xf>
    <xf numFmtId="0" fontId="16" fillId="0" borderId="3" xfId="0" applyFont="1" applyBorder="1" applyAlignment="1"/>
    <xf numFmtId="4" fontId="13" fillId="0" borderId="6" xfId="0" applyNumberFormat="1" applyFont="1" applyBorder="1" applyAlignment="1">
      <alignment horizontal="center" vertical="center"/>
    </xf>
    <xf numFmtId="0" fontId="18" fillId="0" borderId="5" xfId="0" applyFont="1" applyFill="1" applyBorder="1" applyAlignment="1">
      <alignment vertical="top" wrapText="1"/>
    </xf>
    <xf numFmtId="0" fontId="18" fillId="0" borderId="3" xfId="0" applyFont="1" applyBorder="1" applyAlignment="1">
      <alignment vertical="center"/>
    </xf>
    <xf numFmtId="0" fontId="19" fillId="0" borderId="5" xfId="0" applyFont="1" applyFill="1" applyBorder="1" applyAlignment="1">
      <alignment vertical="top" wrapText="1"/>
    </xf>
    <xf numFmtId="0" fontId="19" fillId="0" borderId="3" xfId="0" applyFont="1" applyBorder="1" applyAlignment="1">
      <alignment vertical="center"/>
    </xf>
    <xf numFmtId="4" fontId="15" fillId="0" borderId="6" xfId="0" applyNumberFormat="1" applyFont="1" applyBorder="1" applyAlignment="1">
      <alignment horizontal="center" vertical="center"/>
    </xf>
    <xf numFmtId="4" fontId="3" fillId="0" borderId="3" xfId="0" applyNumberFormat="1" applyFont="1" applyBorder="1" applyAlignment="1">
      <alignment vertical="center"/>
    </xf>
    <xf numFmtId="0" fontId="8" fillId="0" borderId="3" xfId="0" applyFont="1" applyBorder="1" applyAlignment="1">
      <alignment wrapText="1"/>
    </xf>
    <xf numFmtId="4" fontId="8" fillId="0" borderId="2" xfId="0" applyNumberFormat="1" applyFont="1" applyBorder="1" applyAlignment="1">
      <alignment horizontal="center"/>
    </xf>
    <xf numFmtId="0" fontId="11" fillId="0" borderId="3" xfId="0" applyFont="1" applyBorder="1" applyAlignment="1">
      <alignment wrapText="1"/>
    </xf>
    <xf numFmtId="0" fontId="11" fillId="0" borderId="3" xfId="0" applyFont="1" applyBorder="1" applyAlignment="1"/>
    <xf numFmtId="4" fontId="11" fillId="0" borderId="3" xfId="0" applyNumberFormat="1" applyFont="1" applyBorder="1" applyAlignment="1">
      <alignment horizontal="center"/>
    </xf>
    <xf numFmtId="4" fontId="3" fillId="0" borderId="3" xfId="0" applyNumberFormat="1" applyFont="1" applyBorder="1" applyAlignment="1">
      <alignment horizontal="center"/>
    </xf>
    <xf numFmtId="0" fontId="0" fillId="0" borderId="0" xfId="0" applyFont="1"/>
    <xf numFmtId="0" fontId="18" fillId="0" borderId="3" xfId="0" applyFont="1" applyBorder="1" applyAlignment="1">
      <alignment wrapText="1"/>
    </xf>
    <xf numFmtId="0" fontId="18" fillId="0" borderId="3" xfId="0" applyFont="1" applyBorder="1" applyAlignment="1"/>
    <xf numFmtId="4" fontId="16" fillId="0" borderId="3" xfId="0" applyNumberFormat="1" applyFont="1" applyBorder="1" applyAlignment="1">
      <alignment horizontal="center"/>
    </xf>
    <xf numFmtId="0" fontId="7" fillId="4" borderId="3" xfId="0" applyFont="1" applyFill="1" applyBorder="1" applyAlignment="1"/>
    <xf numFmtId="4" fontId="13" fillId="4" borderId="3" xfId="0" applyNumberFormat="1" applyFont="1" applyFill="1" applyBorder="1" applyAlignment="1">
      <alignment horizontal="center"/>
    </xf>
    <xf numFmtId="4" fontId="17" fillId="0" borderId="3" xfId="0" applyNumberFormat="1" applyFont="1" applyBorder="1"/>
    <xf numFmtId="0" fontId="0" fillId="0" borderId="6" xfId="0" applyBorder="1"/>
    <xf numFmtId="0" fontId="11" fillId="0" borderId="7" xfId="0" applyFont="1" applyFill="1" applyBorder="1" applyAlignment="1">
      <alignment wrapText="1"/>
    </xf>
    <xf numFmtId="0" fontId="0" fillId="0" borderId="0" xfId="0" applyBorder="1"/>
    <xf numFmtId="4" fontId="11" fillId="0" borderId="0" xfId="0" applyNumberFormat="1" applyFont="1" applyFill="1" applyBorder="1" applyAlignment="1">
      <alignment horizontal="center"/>
    </xf>
    <xf numFmtId="4" fontId="0" fillId="0" borderId="0" xfId="0" applyNumberFormat="1" applyBorder="1"/>
    <xf numFmtId="0" fontId="3" fillId="0" borderId="6" xfId="0" applyFont="1" applyBorder="1"/>
    <xf numFmtId="0" fontId="11" fillId="0" borderId="0" xfId="0" applyFont="1" applyFill="1" applyBorder="1" applyAlignment="1">
      <alignment wrapText="1"/>
    </xf>
    <xf numFmtId="4" fontId="2" fillId="0" borderId="2" xfId="0" applyNumberFormat="1" applyFont="1" applyBorder="1" applyAlignment="1">
      <alignment horizontal="center" vertical="center"/>
    </xf>
    <xf numFmtId="4" fontId="16" fillId="0" borderId="6" xfId="0" applyNumberFormat="1" applyFont="1" applyBorder="1" applyAlignment="1">
      <alignment horizontal="center" vertical="center"/>
    </xf>
    <xf numFmtId="4" fontId="16" fillId="0" borderId="2" xfId="0" applyNumberFormat="1" applyFont="1" applyBorder="1" applyAlignment="1">
      <alignment horizontal="center" vertical="center"/>
    </xf>
    <xf numFmtId="4" fontId="7" fillId="0" borderId="6" xfId="0" applyNumberFormat="1" applyFont="1" applyBorder="1" applyAlignment="1">
      <alignment horizontal="center" vertical="center"/>
    </xf>
    <xf numFmtId="4" fontId="7" fillId="0" borderId="3" xfId="0" applyNumberFormat="1" applyFont="1" applyBorder="1" applyAlignment="1">
      <alignment horizontal="center" vertical="center"/>
    </xf>
    <xf numFmtId="4" fontId="20" fillId="2" borderId="8" xfId="1" applyNumberFormat="1" applyFont="1" applyBorder="1" applyAlignment="1">
      <alignment horizontal="center"/>
    </xf>
    <xf numFmtId="4" fontId="7" fillId="4" borderId="3" xfId="0" applyNumberFormat="1" applyFont="1" applyFill="1" applyBorder="1" applyAlignment="1">
      <alignment horizontal="center"/>
    </xf>
    <xf numFmtId="0" fontId="7" fillId="0" borderId="0" xfId="0" applyNumberFormat="1" applyFont="1" applyAlignment="1">
      <alignment horizontal="center" vertical="center" wrapText="1"/>
    </xf>
    <xf numFmtId="0" fontId="0" fillId="0" borderId="4" xfId="0" applyBorder="1" applyAlignment="1">
      <alignment vertical="center" wrapText="1"/>
    </xf>
    <xf numFmtId="0" fontId="3" fillId="0" borderId="3" xfId="0" applyFont="1" applyBorder="1"/>
    <xf numFmtId="4" fontId="7" fillId="0" borderId="6" xfId="0" applyNumberFormat="1" applyFont="1" applyBorder="1" applyAlignment="1">
      <alignment horizontal="center"/>
    </xf>
    <xf numFmtId="4" fontId="7" fillId="0" borderId="3" xfId="0" applyNumberFormat="1" applyFont="1" applyBorder="1" applyAlignment="1">
      <alignment horizontal="center"/>
    </xf>
    <xf numFmtId="0" fontId="11" fillId="0" borderId="5" xfId="0" applyFont="1" applyFill="1" applyBorder="1" applyAlignment="1">
      <alignment vertical="top" wrapText="1"/>
    </xf>
    <xf numFmtId="4" fontId="18" fillId="0" borderId="3" xfId="0" applyNumberFormat="1" applyFont="1" applyBorder="1" applyAlignment="1">
      <alignment horizontal="center"/>
    </xf>
    <xf numFmtId="0" fontId="0" fillId="0" borderId="0" xfId="0"/>
    <xf numFmtId="0" fontId="21" fillId="0" borderId="0" xfId="0" applyFont="1"/>
    <xf numFmtId="0" fontId="22" fillId="0" borderId="0" xfId="0" applyFont="1" applyAlignment="1">
      <alignment wrapText="1"/>
    </xf>
    <xf numFmtId="0" fontId="22" fillId="0" borderId="0" xfId="0" applyFont="1"/>
    <xf numFmtId="0" fontId="22" fillId="0" borderId="0" xfId="0" applyFont="1" applyAlignment="1">
      <alignment horizontal="center"/>
    </xf>
    <xf numFmtId="0" fontId="22" fillId="0" borderId="0" xfId="0" applyFont="1" applyAlignment="1">
      <alignment horizontal="center" wrapText="1"/>
    </xf>
    <xf numFmtId="0" fontId="22" fillId="0" borderId="0" xfId="0" applyFont="1" applyAlignment="1">
      <alignment horizontal="left"/>
    </xf>
    <xf numFmtId="0" fontId="22" fillId="0" borderId="0" xfId="0" applyFont="1" applyBorder="1" applyAlignment="1">
      <alignment horizontal="center" vertical="center" wrapText="1"/>
    </xf>
    <xf numFmtId="0" fontId="22" fillId="0" borderId="0" xfId="0" applyFont="1" applyBorder="1" applyAlignment="1">
      <alignment vertical="center" wrapText="1"/>
    </xf>
    <xf numFmtId="0" fontId="22" fillId="0" borderId="0" xfId="0" applyFont="1" applyBorder="1" applyAlignment="1">
      <alignment horizontal="center" vertical="center" wrapText="1"/>
    </xf>
  </cellXfs>
  <cellStyles count="2">
    <cellStyle name="Calcul" xfId="1" builtinId="22"/>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78"/>
  <sheetViews>
    <sheetView tabSelected="1" workbookViewId="0">
      <selection activeCell="J8" sqref="J8"/>
    </sheetView>
  </sheetViews>
  <sheetFormatPr defaultRowHeight="15"/>
  <cols>
    <col min="1" max="1" width="5.7109375" customWidth="1"/>
    <col min="2" max="2" width="33.5703125" customWidth="1"/>
    <col min="3" max="3" width="11.42578125" customWidth="1"/>
    <col min="4" max="5" width="15.28515625" customWidth="1"/>
    <col min="6" max="6" width="15.42578125" customWidth="1"/>
    <col min="7" max="7" width="11.140625" style="2" customWidth="1"/>
  </cols>
  <sheetData>
    <row r="1" spans="1:7">
      <c r="A1" s="1" t="s">
        <v>0</v>
      </c>
      <c r="B1" s="1"/>
      <c r="C1" s="2" t="s">
        <v>1</v>
      </c>
      <c r="D1" s="3"/>
      <c r="E1" s="2"/>
      <c r="F1" s="2"/>
    </row>
    <row r="2" spans="1:7">
      <c r="A2" s="1" t="s">
        <v>2</v>
      </c>
      <c r="B2" s="1"/>
      <c r="C2" s="4"/>
      <c r="D2" s="5"/>
      <c r="E2" s="5"/>
      <c r="F2" s="5"/>
    </row>
    <row r="3" spans="1:7">
      <c r="A3" s="1" t="s">
        <v>3</v>
      </c>
      <c r="B3" s="1"/>
      <c r="C3" s="5"/>
      <c r="D3" s="5" t="s">
        <v>4</v>
      </c>
      <c r="E3" s="5"/>
      <c r="F3" s="5"/>
    </row>
    <row r="4" spans="1:7">
      <c r="A4" s="6" t="s">
        <v>5</v>
      </c>
      <c r="B4" s="7"/>
      <c r="C4" s="7"/>
      <c r="D4" s="7"/>
      <c r="E4" s="7"/>
      <c r="F4" s="7"/>
    </row>
    <row r="5" spans="1:7">
      <c r="A5" s="1"/>
      <c r="B5" s="8" t="s">
        <v>6</v>
      </c>
      <c r="C5" s="1"/>
      <c r="D5" s="1"/>
      <c r="E5" s="1"/>
      <c r="F5" s="1" t="s">
        <v>7</v>
      </c>
    </row>
    <row r="6" spans="1:7">
      <c r="A6" s="9" t="s">
        <v>8</v>
      </c>
      <c r="B6" s="9" t="s">
        <v>9</v>
      </c>
      <c r="C6" s="9" t="s">
        <v>10</v>
      </c>
      <c r="D6" s="10" t="s">
        <v>11</v>
      </c>
      <c r="E6" s="11" t="s">
        <v>12</v>
      </c>
      <c r="F6" s="12" t="s">
        <v>13</v>
      </c>
      <c r="G6" s="13" t="s">
        <v>14</v>
      </c>
    </row>
    <row r="7" spans="1:7">
      <c r="A7" s="14"/>
      <c r="B7" s="14"/>
      <c r="C7" s="14"/>
      <c r="D7" s="15"/>
      <c r="E7" s="16"/>
      <c r="F7" s="17"/>
      <c r="G7" s="13"/>
    </row>
    <row r="8" spans="1:7" ht="29.25">
      <c r="A8" s="18">
        <v>1</v>
      </c>
      <c r="B8" s="19" t="s">
        <v>15</v>
      </c>
      <c r="C8" s="20" t="s">
        <v>16</v>
      </c>
      <c r="D8" s="21">
        <v>0</v>
      </c>
      <c r="E8" s="21">
        <v>0</v>
      </c>
      <c r="F8" s="22">
        <v>0</v>
      </c>
      <c r="G8" s="23">
        <v>0</v>
      </c>
    </row>
    <row r="9" spans="1:7">
      <c r="A9" s="18">
        <v>2</v>
      </c>
      <c r="B9" s="24" t="s">
        <v>17</v>
      </c>
      <c r="C9" s="25" t="s">
        <v>18</v>
      </c>
      <c r="D9" s="26">
        <v>85000</v>
      </c>
      <c r="E9" s="26">
        <v>47000</v>
      </c>
      <c r="F9" s="21">
        <v>21169</v>
      </c>
      <c r="G9" s="23">
        <f t="shared" ref="G9:G33" si="0">F9/E9*100</f>
        <v>45.040425531914899</v>
      </c>
    </row>
    <row r="10" spans="1:7" ht="29.25">
      <c r="A10" s="18">
        <v>3</v>
      </c>
      <c r="B10" s="24" t="s">
        <v>19</v>
      </c>
      <c r="C10" s="27" t="s">
        <v>20</v>
      </c>
      <c r="D10" s="26">
        <v>750000</v>
      </c>
      <c r="E10" s="26">
        <v>385000</v>
      </c>
      <c r="F10" s="21">
        <v>261938</v>
      </c>
      <c r="G10" s="23">
        <f t="shared" si="0"/>
        <v>68.03584415584416</v>
      </c>
    </row>
    <row r="11" spans="1:7" ht="29.25">
      <c r="A11" s="18">
        <v>4</v>
      </c>
      <c r="B11" s="24" t="s">
        <v>21</v>
      </c>
      <c r="C11" s="27" t="s">
        <v>22</v>
      </c>
      <c r="D11" s="26">
        <v>208000</v>
      </c>
      <c r="E11" s="26">
        <v>115000</v>
      </c>
      <c r="F11" s="21">
        <v>55302</v>
      </c>
      <c r="G11" s="23">
        <f t="shared" si="0"/>
        <v>48.088695652173911</v>
      </c>
    </row>
    <row r="12" spans="1:7" ht="26.25">
      <c r="A12" s="18">
        <v>5</v>
      </c>
      <c r="B12" s="28" t="s">
        <v>23</v>
      </c>
      <c r="C12" s="29" t="s">
        <v>24</v>
      </c>
      <c r="D12" s="30">
        <v>36345100</v>
      </c>
      <c r="E12" s="30">
        <v>19242100</v>
      </c>
      <c r="F12" s="31">
        <v>16722694</v>
      </c>
      <c r="G12" s="23">
        <f t="shared" si="0"/>
        <v>86.906803311488872</v>
      </c>
    </row>
    <row r="13" spans="1:7" ht="26.25">
      <c r="A13" s="18">
        <v>6</v>
      </c>
      <c r="B13" s="32" t="s">
        <v>25</v>
      </c>
      <c r="C13" s="18" t="s">
        <v>26</v>
      </c>
      <c r="D13" s="26">
        <v>14000000</v>
      </c>
      <c r="E13" s="26">
        <v>7000000</v>
      </c>
      <c r="F13" s="21">
        <v>6372357</v>
      </c>
      <c r="G13" s="23">
        <f t="shared" si="0"/>
        <v>91.033671428571424</v>
      </c>
    </row>
    <row r="14" spans="1:7" ht="29.25">
      <c r="A14" s="18">
        <v>7</v>
      </c>
      <c r="B14" s="24" t="s">
        <v>27</v>
      </c>
      <c r="C14" s="29" t="s">
        <v>28</v>
      </c>
      <c r="D14" s="30">
        <v>237160</v>
      </c>
      <c r="E14" s="30">
        <v>137760</v>
      </c>
      <c r="F14" s="31">
        <v>89341</v>
      </c>
      <c r="G14" s="23">
        <f t="shared" si="0"/>
        <v>64.85264227642277</v>
      </c>
    </row>
    <row r="15" spans="1:7">
      <c r="A15" s="18">
        <v>8</v>
      </c>
      <c r="B15" s="24" t="s">
        <v>29</v>
      </c>
      <c r="C15" s="18" t="s">
        <v>30</v>
      </c>
      <c r="D15" s="33">
        <v>0</v>
      </c>
      <c r="E15" s="33">
        <v>0</v>
      </c>
      <c r="F15" s="34">
        <v>0</v>
      </c>
      <c r="G15" s="23">
        <v>0</v>
      </c>
    </row>
    <row r="16" spans="1:7">
      <c r="A16" s="18">
        <v>9</v>
      </c>
      <c r="B16" s="24" t="s">
        <v>31</v>
      </c>
      <c r="C16" s="18" t="s">
        <v>32</v>
      </c>
      <c r="D16" s="26">
        <v>17500</v>
      </c>
      <c r="E16" s="26">
        <v>17500</v>
      </c>
      <c r="F16" s="21">
        <v>17500</v>
      </c>
      <c r="G16" s="23">
        <f t="shared" si="0"/>
        <v>100</v>
      </c>
    </row>
    <row r="17" spans="1:14" ht="39">
      <c r="A17" s="18">
        <v>10</v>
      </c>
      <c r="B17" s="35" t="s">
        <v>33</v>
      </c>
      <c r="C17" s="36" t="s">
        <v>34</v>
      </c>
      <c r="D17" s="37">
        <v>0</v>
      </c>
      <c r="E17" s="38">
        <v>0</v>
      </c>
      <c r="F17" s="39">
        <v>0</v>
      </c>
      <c r="G17" s="23">
        <v>0</v>
      </c>
    </row>
    <row r="18" spans="1:14">
      <c r="A18" s="18">
        <v>11</v>
      </c>
      <c r="B18" s="35" t="s">
        <v>35</v>
      </c>
      <c r="C18" s="40" t="s">
        <v>36</v>
      </c>
      <c r="D18" s="37">
        <v>0</v>
      </c>
      <c r="E18" s="38">
        <v>0</v>
      </c>
      <c r="F18" s="39">
        <v>0</v>
      </c>
      <c r="G18" s="23">
        <v>0</v>
      </c>
    </row>
    <row r="19" spans="1:14" ht="39">
      <c r="A19" s="18">
        <v>12</v>
      </c>
      <c r="B19" s="35" t="s">
        <v>37</v>
      </c>
      <c r="C19" s="36" t="s">
        <v>38</v>
      </c>
      <c r="D19" s="41">
        <v>1458690</v>
      </c>
      <c r="E19" s="31">
        <v>1458690</v>
      </c>
      <c r="F19" s="31">
        <v>0</v>
      </c>
      <c r="G19" s="23">
        <f t="shared" si="0"/>
        <v>0</v>
      </c>
    </row>
    <row r="20" spans="1:14" ht="39">
      <c r="A20" s="18">
        <v>13</v>
      </c>
      <c r="B20" s="35" t="s">
        <v>39</v>
      </c>
      <c r="C20" s="36" t="s">
        <v>40</v>
      </c>
      <c r="D20" s="41">
        <v>3404000</v>
      </c>
      <c r="E20" s="31">
        <v>3404000</v>
      </c>
      <c r="F20" s="31">
        <v>61132</v>
      </c>
      <c r="G20" s="23">
        <v>0</v>
      </c>
    </row>
    <row r="21" spans="1:14">
      <c r="A21" s="18">
        <v>14</v>
      </c>
      <c r="B21" s="42" t="s">
        <v>41</v>
      </c>
      <c r="C21" s="43" t="s">
        <v>42</v>
      </c>
      <c r="D21" s="41">
        <f>D24+D23+D22</f>
        <v>1458550</v>
      </c>
      <c r="E21" s="41">
        <f>E24+E23+E22</f>
        <v>1458550</v>
      </c>
      <c r="F21" s="41">
        <f t="shared" ref="F21" si="1">F24+F23+F22</f>
        <v>0</v>
      </c>
      <c r="G21" s="23">
        <v>0</v>
      </c>
    </row>
    <row r="22" spans="1:14" ht="105">
      <c r="A22" s="18"/>
      <c r="B22" s="44" t="s">
        <v>43</v>
      </c>
      <c r="C22" s="45" t="s">
        <v>44</v>
      </c>
      <c r="D22" s="46">
        <v>0</v>
      </c>
      <c r="E22" s="33">
        <v>0</v>
      </c>
      <c r="F22" s="33">
        <v>0</v>
      </c>
      <c r="G22" s="47">
        <v>0</v>
      </c>
    </row>
    <row r="23" spans="1:14" ht="45">
      <c r="A23" s="18"/>
      <c r="B23" s="44" t="s">
        <v>45</v>
      </c>
      <c r="C23" s="45" t="s">
        <v>46</v>
      </c>
      <c r="D23" s="46">
        <v>1205500</v>
      </c>
      <c r="E23" s="33">
        <v>1205500</v>
      </c>
      <c r="F23" s="33">
        <v>0</v>
      </c>
      <c r="G23" s="47">
        <f>F23/E23*100</f>
        <v>0</v>
      </c>
    </row>
    <row r="24" spans="1:14">
      <c r="A24" s="18"/>
      <c r="B24" s="44" t="s">
        <v>47</v>
      </c>
      <c r="C24" s="45" t="s">
        <v>48</v>
      </c>
      <c r="D24" s="46">
        <v>253050</v>
      </c>
      <c r="E24" s="33">
        <v>253050</v>
      </c>
      <c r="F24" s="33">
        <v>0</v>
      </c>
      <c r="G24" s="23">
        <v>0</v>
      </c>
    </row>
    <row r="25" spans="1:14">
      <c r="A25" s="18">
        <v>15</v>
      </c>
      <c r="B25" s="48" t="s">
        <v>49</v>
      </c>
      <c r="C25" s="18" t="s">
        <v>50</v>
      </c>
      <c r="D25" s="49">
        <f>D30+D29+D28+D27+D26</f>
        <v>46257000</v>
      </c>
      <c r="E25" s="49">
        <f>E26+E27+E28+E30+E29</f>
        <v>23247000</v>
      </c>
      <c r="F25" s="49">
        <f t="shared" ref="F25" si="2">F26+F27+F28+F30+F29</f>
        <v>22284682</v>
      </c>
      <c r="G25" s="23">
        <f t="shared" si="0"/>
        <v>95.860463715748267</v>
      </c>
    </row>
    <row r="26" spans="1:14" ht="26.25">
      <c r="A26" s="18"/>
      <c r="B26" s="50" t="s">
        <v>51</v>
      </c>
      <c r="C26" s="51" t="s">
        <v>52</v>
      </c>
      <c r="D26" s="52">
        <v>370000</v>
      </c>
      <c r="E26" s="52">
        <v>240000</v>
      </c>
      <c r="F26" s="53">
        <v>240000</v>
      </c>
      <c r="G26" s="23">
        <f t="shared" si="0"/>
        <v>100</v>
      </c>
    </row>
    <row r="27" spans="1:14" ht="39">
      <c r="A27" s="18"/>
      <c r="B27" s="50" t="s">
        <v>53</v>
      </c>
      <c r="C27" s="51" t="s">
        <v>54</v>
      </c>
      <c r="D27" s="53">
        <v>500000</v>
      </c>
      <c r="E27" s="53">
        <v>320000</v>
      </c>
      <c r="F27" s="53">
        <v>0</v>
      </c>
      <c r="G27" s="23">
        <v>0</v>
      </c>
      <c r="N27" s="54"/>
    </row>
    <row r="28" spans="1:14" ht="26.25">
      <c r="A28" s="18"/>
      <c r="B28" s="50" t="s">
        <v>55</v>
      </c>
      <c r="C28" s="51" t="s">
        <v>56</v>
      </c>
      <c r="D28" s="52">
        <v>187000</v>
      </c>
      <c r="E28" s="52">
        <v>87000</v>
      </c>
      <c r="F28" s="53">
        <v>0</v>
      </c>
      <c r="G28" s="23">
        <v>0</v>
      </c>
    </row>
    <row r="29" spans="1:14" ht="51.75">
      <c r="A29" s="18"/>
      <c r="B29" s="50" t="s">
        <v>57</v>
      </c>
      <c r="C29" s="51" t="s">
        <v>58</v>
      </c>
      <c r="D29" s="52">
        <v>0</v>
      </c>
      <c r="E29" s="52">
        <v>0</v>
      </c>
      <c r="F29" s="53">
        <v>0</v>
      </c>
      <c r="G29" s="23">
        <v>0</v>
      </c>
    </row>
    <row r="30" spans="1:14" ht="39">
      <c r="A30" s="18"/>
      <c r="B30" s="50" t="s">
        <v>59</v>
      </c>
      <c r="C30" s="51" t="s">
        <v>60</v>
      </c>
      <c r="D30" s="52">
        <v>45200000</v>
      </c>
      <c r="E30" s="52">
        <v>22600000</v>
      </c>
      <c r="F30" s="53">
        <v>22044682</v>
      </c>
      <c r="G30" s="23">
        <f>F30/E30*100</f>
        <v>97.542840707964601</v>
      </c>
    </row>
    <row r="31" spans="1:14">
      <c r="A31" s="18">
        <v>16</v>
      </c>
      <c r="B31" s="55" t="s">
        <v>61</v>
      </c>
      <c r="C31" s="56" t="s">
        <v>62</v>
      </c>
      <c r="D31" s="57">
        <f>D32</f>
        <v>0</v>
      </c>
      <c r="E31" s="57">
        <v>0</v>
      </c>
      <c r="F31" s="57">
        <f>F32</f>
        <v>0</v>
      </c>
      <c r="G31" s="23">
        <v>0</v>
      </c>
    </row>
    <row r="32" spans="1:14" ht="51.75">
      <c r="A32" s="18"/>
      <c r="B32" s="50" t="s">
        <v>63</v>
      </c>
      <c r="C32" s="51" t="s">
        <v>64</v>
      </c>
      <c r="D32" s="52">
        <v>0</v>
      </c>
      <c r="E32" s="52">
        <v>0</v>
      </c>
      <c r="F32" s="53">
        <v>0</v>
      </c>
      <c r="G32" s="23">
        <v>0</v>
      </c>
    </row>
    <row r="33" spans="1:7">
      <c r="A33" s="58"/>
      <c r="B33" s="58" t="s">
        <v>65</v>
      </c>
      <c r="C33" s="58"/>
      <c r="D33" s="59">
        <f>D25+D20+D19+D18+D17+D16+D14+D13+D12+D11+D10+D8+D9+D15+D21+D31</f>
        <v>104221000</v>
      </c>
      <c r="E33" s="59">
        <f t="shared" ref="E33:F33" si="3">E25+E20+E19+E18+E17+E16+E14+E13+E12+E11+E10+E8+E9+E15+E21+E31</f>
        <v>56512600</v>
      </c>
      <c r="F33" s="59">
        <f t="shared" si="3"/>
        <v>45886115</v>
      </c>
      <c r="G33" s="60">
        <f t="shared" si="0"/>
        <v>81.196255348364787</v>
      </c>
    </row>
    <row r="34" spans="1:7">
      <c r="A34" s="61"/>
      <c r="B34" s="62" t="s">
        <v>4</v>
      </c>
      <c r="C34" s="63"/>
      <c r="D34" s="64"/>
      <c r="E34" s="65"/>
      <c r="F34" s="61"/>
      <c r="G34" s="66"/>
    </row>
    <row r="35" spans="1:7">
      <c r="B35" s="67"/>
      <c r="C35" s="63"/>
      <c r="D35" s="64"/>
      <c r="E35" s="64"/>
      <c r="F35" s="64"/>
    </row>
    <row r="36" spans="1:7">
      <c r="A36" s="6" t="s">
        <v>66</v>
      </c>
      <c r="B36" s="7"/>
      <c r="C36" s="7"/>
      <c r="D36" s="7"/>
      <c r="E36" s="7"/>
      <c r="F36" s="7"/>
    </row>
    <row r="37" spans="1:7">
      <c r="A37" s="1"/>
      <c r="B37" s="8" t="s">
        <v>6</v>
      </c>
      <c r="C37" s="1"/>
      <c r="D37" s="1"/>
      <c r="E37" s="1"/>
      <c r="F37" s="1" t="s">
        <v>7</v>
      </c>
    </row>
    <row r="38" spans="1:7">
      <c r="A38" s="9" t="s">
        <v>8</v>
      </c>
      <c r="B38" s="9" t="s">
        <v>9</v>
      </c>
      <c r="C38" s="9" t="s">
        <v>10</v>
      </c>
      <c r="D38" s="10" t="s">
        <v>11</v>
      </c>
      <c r="E38" s="11" t="s">
        <v>12</v>
      </c>
      <c r="F38" s="12" t="s">
        <v>13</v>
      </c>
      <c r="G38" s="13" t="s">
        <v>14</v>
      </c>
    </row>
    <row r="39" spans="1:7">
      <c r="A39" s="14"/>
      <c r="B39" s="14"/>
      <c r="C39" s="14"/>
      <c r="D39" s="15"/>
      <c r="E39" s="16"/>
      <c r="F39" s="17"/>
      <c r="G39" s="13"/>
    </row>
    <row r="40" spans="1:7" ht="29.25">
      <c r="A40" s="18">
        <v>1</v>
      </c>
      <c r="B40" s="19" t="s">
        <v>15</v>
      </c>
      <c r="C40" s="19" t="s">
        <v>67</v>
      </c>
      <c r="D40" s="21">
        <v>0</v>
      </c>
      <c r="E40" s="21">
        <v>0</v>
      </c>
      <c r="F40" s="21">
        <v>0</v>
      </c>
      <c r="G40" s="23">
        <v>0</v>
      </c>
    </row>
    <row r="41" spans="1:7">
      <c r="A41" s="18">
        <v>2</v>
      </c>
      <c r="B41" s="24" t="s">
        <v>17</v>
      </c>
      <c r="C41" s="25" t="s">
        <v>18</v>
      </c>
      <c r="D41" s="26">
        <v>85000</v>
      </c>
      <c r="E41" s="26">
        <v>47000</v>
      </c>
      <c r="F41" s="21">
        <v>21169</v>
      </c>
      <c r="G41" s="23">
        <f t="shared" ref="G41:G56" si="4">F41/E41*100</f>
        <v>45.040425531914899</v>
      </c>
    </row>
    <row r="42" spans="1:7" ht="29.25">
      <c r="A42" s="18">
        <v>3</v>
      </c>
      <c r="B42" s="24" t="s">
        <v>19</v>
      </c>
      <c r="C42" s="27" t="s">
        <v>20</v>
      </c>
      <c r="D42" s="26">
        <v>750000</v>
      </c>
      <c r="E42" s="26">
        <v>385000</v>
      </c>
      <c r="F42" s="21">
        <v>261938</v>
      </c>
      <c r="G42" s="23">
        <f t="shared" si="4"/>
        <v>68.03584415584416</v>
      </c>
    </row>
    <row r="43" spans="1:7" ht="29.25">
      <c r="A43" s="18">
        <v>4</v>
      </c>
      <c r="B43" s="24" t="s">
        <v>21</v>
      </c>
      <c r="C43" s="27" t="s">
        <v>22</v>
      </c>
      <c r="D43" s="26">
        <v>208000</v>
      </c>
      <c r="E43" s="26">
        <v>115000</v>
      </c>
      <c r="F43" s="21">
        <v>55302</v>
      </c>
      <c r="G43" s="23">
        <f t="shared" si="4"/>
        <v>48.088695652173911</v>
      </c>
    </row>
    <row r="44" spans="1:7" ht="26.25">
      <c r="A44" s="18">
        <v>5</v>
      </c>
      <c r="B44" s="28" t="s">
        <v>23</v>
      </c>
      <c r="C44" s="29" t="s">
        <v>24</v>
      </c>
      <c r="D44" s="30">
        <v>36345100</v>
      </c>
      <c r="E44" s="30">
        <v>19242100</v>
      </c>
      <c r="F44" s="31">
        <v>16722694</v>
      </c>
      <c r="G44" s="23">
        <f t="shared" si="4"/>
        <v>86.906803311488872</v>
      </c>
    </row>
    <row r="45" spans="1:7" ht="26.25">
      <c r="A45" s="18">
        <v>6</v>
      </c>
      <c r="B45" s="32" t="s">
        <v>25</v>
      </c>
      <c r="C45" s="18" t="s">
        <v>26</v>
      </c>
      <c r="D45" s="26">
        <v>14000000</v>
      </c>
      <c r="E45" s="26">
        <v>7000000</v>
      </c>
      <c r="F45" s="21">
        <v>6372357</v>
      </c>
      <c r="G45" s="23">
        <f t="shared" si="4"/>
        <v>91.033671428571424</v>
      </c>
    </row>
    <row r="46" spans="1:7" ht="29.25">
      <c r="A46" s="18">
        <v>7</v>
      </c>
      <c r="B46" s="24" t="s">
        <v>27</v>
      </c>
      <c r="C46" s="29" t="s">
        <v>28</v>
      </c>
      <c r="D46" s="30">
        <v>237160</v>
      </c>
      <c r="E46" s="30">
        <v>137760</v>
      </c>
      <c r="F46" s="31">
        <v>89341</v>
      </c>
      <c r="G46" s="23">
        <f t="shared" si="4"/>
        <v>64.85264227642277</v>
      </c>
    </row>
    <row r="47" spans="1:7">
      <c r="A47" s="18">
        <v>8</v>
      </c>
      <c r="B47" s="24" t="s">
        <v>29</v>
      </c>
      <c r="C47" s="18" t="s">
        <v>30</v>
      </c>
      <c r="D47" s="68">
        <v>0</v>
      </c>
      <c r="E47" s="68">
        <v>0</v>
      </c>
      <c r="F47" s="34">
        <v>0</v>
      </c>
      <c r="G47" s="23">
        <v>0</v>
      </c>
    </row>
    <row r="48" spans="1:7">
      <c r="A48" s="18">
        <v>9</v>
      </c>
      <c r="B48" s="24" t="s">
        <v>31</v>
      </c>
      <c r="C48" s="18" t="s">
        <v>32</v>
      </c>
      <c r="D48" s="26">
        <v>17500</v>
      </c>
      <c r="E48" s="26">
        <v>17500</v>
      </c>
      <c r="F48" s="21">
        <v>17500</v>
      </c>
      <c r="G48" s="23">
        <f t="shared" si="4"/>
        <v>100</v>
      </c>
    </row>
    <row r="49" spans="1:7" ht="39">
      <c r="A49" s="18">
        <v>10</v>
      </c>
      <c r="B49" s="35" t="s">
        <v>33</v>
      </c>
      <c r="C49" s="36" t="s">
        <v>34</v>
      </c>
      <c r="D49" s="69">
        <v>0</v>
      </c>
      <c r="E49" s="70">
        <v>0</v>
      </c>
      <c r="F49" s="39">
        <v>0</v>
      </c>
      <c r="G49" s="47">
        <v>0</v>
      </c>
    </row>
    <row r="50" spans="1:7">
      <c r="A50" s="18">
        <v>11</v>
      </c>
      <c r="B50" s="35" t="s">
        <v>35</v>
      </c>
      <c r="C50" s="40" t="s">
        <v>36</v>
      </c>
      <c r="D50" s="69">
        <v>0</v>
      </c>
      <c r="E50" s="70">
        <v>0</v>
      </c>
      <c r="F50" s="39">
        <v>0</v>
      </c>
      <c r="G50" s="23">
        <v>0</v>
      </c>
    </row>
    <row r="51" spans="1:7" ht="39">
      <c r="A51" s="18">
        <v>12</v>
      </c>
      <c r="B51" s="35" t="s">
        <v>37</v>
      </c>
      <c r="C51" s="36" t="s">
        <v>38</v>
      </c>
      <c r="D51" s="71">
        <v>1458690</v>
      </c>
      <c r="E51" s="72">
        <v>1458690</v>
      </c>
      <c r="F51" s="31">
        <v>0</v>
      </c>
      <c r="G51" s="23">
        <f t="shared" si="4"/>
        <v>0</v>
      </c>
    </row>
    <row r="52" spans="1:7">
      <c r="A52" s="18">
        <v>13</v>
      </c>
      <c r="B52" s="48" t="s">
        <v>49</v>
      </c>
      <c r="C52" s="18" t="s">
        <v>50</v>
      </c>
      <c r="D52" s="49">
        <f>D53+D54+D55</f>
        <v>46070000</v>
      </c>
      <c r="E52" s="73">
        <f>E53+E54+E55</f>
        <v>23160000</v>
      </c>
      <c r="F52" s="21">
        <f>F53+F54+F55</f>
        <v>22284682</v>
      </c>
      <c r="G52" s="23">
        <f t="shared" si="4"/>
        <v>96.220561312607941</v>
      </c>
    </row>
    <row r="53" spans="1:7" ht="26.25">
      <c r="A53" s="18"/>
      <c r="B53" s="50" t="s">
        <v>51</v>
      </c>
      <c r="C53" s="51" t="s">
        <v>52</v>
      </c>
      <c r="D53" s="52">
        <v>370000</v>
      </c>
      <c r="E53" s="52">
        <v>240000</v>
      </c>
      <c r="F53" s="53">
        <v>240000</v>
      </c>
      <c r="G53" s="23">
        <f t="shared" si="4"/>
        <v>100</v>
      </c>
    </row>
    <row r="54" spans="1:7" ht="39">
      <c r="A54" s="18"/>
      <c r="B54" s="50" t="s">
        <v>53</v>
      </c>
      <c r="C54" s="51" t="s">
        <v>54</v>
      </c>
      <c r="D54" s="53">
        <v>500000</v>
      </c>
      <c r="E54" s="53">
        <v>320000</v>
      </c>
      <c r="F54" s="53">
        <v>0</v>
      </c>
      <c r="G54" s="23">
        <v>0</v>
      </c>
    </row>
    <row r="55" spans="1:7" ht="39">
      <c r="A55" s="18"/>
      <c r="B55" s="50" t="s">
        <v>59</v>
      </c>
      <c r="C55" s="51" t="s">
        <v>60</v>
      </c>
      <c r="D55" s="52">
        <v>45200000</v>
      </c>
      <c r="E55" s="52">
        <v>22600000</v>
      </c>
      <c r="F55" s="53">
        <v>22044682</v>
      </c>
      <c r="G55" s="23">
        <f t="shared" si="4"/>
        <v>97.542840707964601</v>
      </c>
    </row>
    <row r="56" spans="1:7">
      <c r="A56" s="58"/>
      <c r="B56" s="58" t="s">
        <v>65</v>
      </c>
      <c r="C56" s="58"/>
      <c r="D56" s="74">
        <f>D52+D51+D50+D49+D48+D46+D45+D44+D43+D42+D40+D41+D47</f>
        <v>99171450</v>
      </c>
      <c r="E56" s="74">
        <f>E52+E51+E50+E49+E48+E46+E45+E44+E43+E42+E40+E41+E47</f>
        <v>51563050</v>
      </c>
      <c r="F56" s="74">
        <f>F52+F51+F50+F49+F48+F46+F45+F44+F43+F42+F40+F41+F47</f>
        <v>45824983</v>
      </c>
      <c r="G56" s="60">
        <f t="shared" si="4"/>
        <v>88.871746337736042</v>
      </c>
    </row>
    <row r="57" spans="1:7">
      <c r="A57" s="75" t="s">
        <v>68</v>
      </c>
      <c r="B57" s="75"/>
      <c r="C57" s="75"/>
      <c r="D57" s="75"/>
      <c r="E57" s="75"/>
      <c r="F57" s="75"/>
    </row>
    <row r="58" spans="1:7">
      <c r="A58" s="1"/>
      <c r="B58" s="8" t="s">
        <v>6</v>
      </c>
      <c r="C58" s="1"/>
      <c r="D58" s="1"/>
      <c r="E58" s="1"/>
      <c r="F58" s="1" t="s">
        <v>7</v>
      </c>
    </row>
    <row r="59" spans="1:7">
      <c r="A59" s="9" t="s">
        <v>8</v>
      </c>
      <c r="B59" s="9" t="s">
        <v>9</v>
      </c>
      <c r="C59" s="9" t="s">
        <v>10</v>
      </c>
      <c r="D59" s="10" t="s">
        <v>11</v>
      </c>
      <c r="E59" s="11" t="s">
        <v>12</v>
      </c>
      <c r="F59" s="12" t="s">
        <v>13</v>
      </c>
      <c r="G59" s="13" t="s">
        <v>14</v>
      </c>
    </row>
    <row r="60" spans="1:7">
      <c r="A60" s="14"/>
      <c r="B60" s="14"/>
      <c r="C60" s="14"/>
      <c r="D60" s="15"/>
      <c r="E60" s="16"/>
      <c r="F60" s="17"/>
      <c r="G60" s="13"/>
    </row>
    <row r="61" spans="1:7">
      <c r="A61" s="76">
        <v>1</v>
      </c>
      <c r="B61" s="35" t="s">
        <v>35</v>
      </c>
      <c r="C61" s="40" t="s">
        <v>36</v>
      </c>
      <c r="D61" s="69">
        <v>0</v>
      </c>
      <c r="E61" s="70">
        <v>0</v>
      </c>
      <c r="F61" s="39">
        <v>0</v>
      </c>
      <c r="G61" s="77">
        <v>0</v>
      </c>
    </row>
    <row r="62" spans="1:7" ht="39">
      <c r="A62" s="18">
        <v>2</v>
      </c>
      <c r="B62" s="35" t="s">
        <v>39</v>
      </c>
      <c r="C62" s="40" t="s">
        <v>40</v>
      </c>
      <c r="D62" s="78">
        <v>3404000</v>
      </c>
      <c r="E62" s="79">
        <v>3404000</v>
      </c>
      <c r="F62" s="21">
        <v>61132</v>
      </c>
      <c r="G62" s="23">
        <v>0</v>
      </c>
    </row>
    <row r="63" spans="1:7">
      <c r="A63" s="18">
        <v>3</v>
      </c>
      <c r="B63" s="42" t="s">
        <v>41</v>
      </c>
      <c r="C63" s="43" t="s">
        <v>42</v>
      </c>
      <c r="D63" s="41">
        <f>D66+D65+D64</f>
        <v>1458550</v>
      </c>
      <c r="E63" s="31">
        <f t="shared" ref="E63:F63" si="5">E66+E65+E64</f>
        <v>1458550</v>
      </c>
      <c r="F63" s="41">
        <f t="shared" si="5"/>
        <v>0</v>
      </c>
      <c r="G63" s="23">
        <f>F63/E63*100</f>
        <v>0</v>
      </c>
    </row>
    <row r="64" spans="1:7" ht="89.25">
      <c r="A64" s="18"/>
      <c r="B64" s="80" t="s">
        <v>69</v>
      </c>
      <c r="C64" s="45" t="s">
        <v>44</v>
      </c>
      <c r="D64" s="46">
        <v>0</v>
      </c>
      <c r="E64" s="33">
        <v>0</v>
      </c>
      <c r="F64" s="33">
        <v>0</v>
      </c>
      <c r="G64" s="47">
        <v>0</v>
      </c>
    </row>
    <row r="65" spans="1:13" ht="38.25">
      <c r="A65" s="18"/>
      <c r="B65" s="80" t="s">
        <v>45</v>
      </c>
      <c r="C65" s="45" t="s">
        <v>46</v>
      </c>
      <c r="D65" s="46">
        <v>1205500</v>
      </c>
      <c r="E65" s="33">
        <v>1205500</v>
      </c>
      <c r="F65" s="33">
        <v>0</v>
      </c>
      <c r="G65" s="47">
        <f>F65/E65*100</f>
        <v>0</v>
      </c>
    </row>
    <row r="66" spans="1:13">
      <c r="A66" s="18"/>
      <c r="B66" s="44" t="s">
        <v>47</v>
      </c>
      <c r="C66" s="45" t="s">
        <v>48</v>
      </c>
      <c r="D66" s="46">
        <v>253050</v>
      </c>
      <c r="E66" s="33">
        <v>253050</v>
      </c>
      <c r="F66" s="33">
        <v>0</v>
      </c>
      <c r="G66" s="23">
        <v>0</v>
      </c>
    </row>
    <row r="67" spans="1:13">
      <c r="A67" s="18">
        <v>4</v>
      </c>
      <c r="B67" s="48" t="s">
        <v>49</v>
      </c>
      <c r="C67" s="18" t="s">
        <v>50</v>
      </c>
      <c r="D67" s="49">
        <f>D68</f>
        <v>187000</v>
      </c>
      <c r="E67" s="49">
        <f t="shared" ref="E67:F67" si="6">E68</f>
        <v>87000</v>
      </c>
      <c r="F67" s="49">
        <f t="shared" si="6"/>
        <v>0</v>
      </c>
      <c r="G67" s="23">
        <v>0</v>
      </c>
    </row>
    <row r="68" spans="1:13" ht="26.25">
      <c r="A68" s="18"/>
      <c r="B68" s="50" t="s">
        <v>55</v>
      </c>
      <c r="C68" s="51" t="s">
        <v>56</v>
      </c>
      <c r="D68" s="52">
        <v>187000</v>
      </c>
      <c r="E68" s="52">
        <v>87000</v>
      </c>
      <c r="F68" s="53">
        <v>0</v>
      </c>
      <c r="G68" s="23">
        <v>0</v>
      </c>
    </row>
    <row r="69" spans="1:13">
      <c r="A69" s="18">
        <v>16</v>
      </c>
      <c r="B69" s="55" t="s">
        <v>61</v>
      </c>
      <c r="C69" s="56" t="s">
        <v>62</v>
      </c>
      <c r="D69" s="81">
        <f>D70</f>
        <v>0</v>
      </c>
      <c r="E69" s="81">
        <v>0</v>
      </c>
      <c r="F69" s="81">
        <f>F70</f>
        <v>0</v>
      </c>
      <c r="G69" s="23">
        <v>0</v>
      </c>
    </row>
    <row r="70" spans="1:13" ht="51.75">
      <c r="A70" s="18"/>
      <c r="B70" s="50" t="s">
        <v>63</v>
      </c>
      <c r="C70" s="51" t="s">
        <v>64</v>
      </c>
      <c r="D70" s="52">
        <v>0</v>
      </c>
      <c r="E70" s="52">
        <v>0</v>
      </c>
      <c r="F70" s="53">
        <v>0</v>
      </c>
      <c r="G70" s="23">
        <v>0</v>
      </c>
    </row>
    <row r="71" spans="1:13">
      <c r="A71" s="58"/>
      <c r="B71" s="58" t="s">
        <v>65</v>
      </c>
      <c r="C71" s="58"/>
      <c r="D71" s="74">
        <f>D61+D62+D63+D67+D69</f>
        <v>5049550</v>
      </c>
      <c r="E71" s="74">
        <f>E61+E67+E62+E63+E69</f>
        <v>4949550</v>
      </c>
      <c r="F71" s="74">
        <f>F61+F62+F63+F67+F69</f>
        <v>61132</v>
      </c>
      <c r="G71" s="23"/>
    </row>
    <row r="72" spans="1:13">
      <c r="G72" s="23"/>
    </row>
    <row r="73" spans="1:13">
      <c r="E73" s="82"/>
      <c r="F73" s="82"/>
      <c r="G73"/>
    </row>
    <row r="74" spans="1:13" ht="15.75">
      <c r="A74" s="83"/>
      <c r="B74" s="84"/>
      <c r="C74" s="85"/>
      <c r="D74" s="85"/>
      <c r="E74" s="86"/>
      <c r="F74" s="86"/>
      <c r="G74" s="85"/>
    </row>
    <row r="75" spans="1:13" ht="15.75">
      <c r="A75" s="83"/>
      <c r="B75" s="87" t="s">
        <v>70</v>
      </c>
      <c r="C75" s="85"/>
      <c r="D75" s="88" t="s">
        <v>71</v>
      </c>
      <c r="E75" s="88"/>
      <c r="F75" s="88"/>
      <c r="G75" s="85"/>
      <c r="M75" t="s">
        <v>4</v>
      </c>
    </row>
    <row r="76" spans="1:13" ht="15.75">
      <c r="A76" s="83"/>
      <c r="B76" s="89" t="s">
        <v>72</v>
      </c>
      <c r="C76" s="90"/>
      <c r="D76" s="89" t="s">
        <v>4</v>
      </c>
      <c r="E76" s="91" t="s">
        <v>73</v>
      </c>
      <c r="F76" s="91"/>
      <c r="G76" s="85"/>
    </row>
    <row r="78" spans="1:13">
      <c r="L78" t="s">
        <v>4</v>
      </c>
    </row>
  </sheetData>
  <mergeCells count="28">
    <mergeCell ref="G59:G60"/>
    <mergeCell ref="E73:F73"/>
    <mergeCell ref="E74:F74"/>
    <mergeCell ref="D75:F75"/>
    <mergeCell ref="E76:F76"/>
    <mergeCell ref="A57:F57"/>
    <mergeCell ref="A59:A60"/>
    <mergeCell ref="B59:B60"/>
    <mergeCell ref="C59:C60"/>
    <mergeCell ref="D59:D60"/>
    <mergeCell ref="E59:E60"/>
    <mergeCell ref="F59:F60"/>
    <mergeCell ref="G6:G7"/>
    <mergeCell ref="A36:F36"/>
    <mergeCell ref="A38:A39"/>
    <mergeCell ref="B38:B39"/>
    <mergeCell ref="C38:C39"/>
    <mergeCell ref="D38:D39"/>
    <mergeCell ref="E38:E39"/>
    <mergeCell ref="F38:F39"/>
    <mergeCell ref="G38:G39"/>
    <mergeCell ref="A4:F4"/>
    <mergeCell ref="A6:A7"/>
    <mergeCell ref="B6:B7"/>
    <mergeCell ref="C6:C7"/>
    <mergeCell ref="D6:D7"/>
    <mergeCell ref="E6:E7"/>
    <mergeCell ref="F6:F7"/>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3</vt:i4>
      </vt:variant>
    </vt:vector>
  </HeadingPairs>
  <TitlesOfParts>
    <vt:vector size="3" baseType="lpstr">
      <vt:lpstr>Foaie1</vt:lpstr>
      <vt:lpstr>Foaie2</vt:lpstr>
      <vt:lpstr>Foaie3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2006-11-28T13:39:51Z</dcterms:created>
  <dcterms:modified xsi:type="dcterms:W3CDTF">2026-09-17T08:52:04Z</dcterms:modified>
</cp:coreProperties>
</file>