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2025\Desktop\"/>
    </mc:Choice>
  </mc:AlternateContent>
  <xr:revisionPtr revIDLastSave="0" documentId="13_ncr:1_{C47E8E72-3989-4F0D-A2DE-3191CFDA478E}" xr6:coauthVersionLast="47" xr6:coauthVersionMax="47" xr10:uidLastSave="{00000000-0000-0000-0000-000000000000}"/>
  <bookViews>
    <workbookView xWindow="-120" yWindow="-120" windowWidth="29040" windowHeight="15720" xr2:uid="{5F065295-26C9-4E45-BBFD-423989136C24}"/>
  </bookViews>
  <sheets>
    <sheet name="Bug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3" i="1" l="1"/>
  <c r="F71" i="1"/>
  <c r="F70" i="1"/>
  <c r="F69" i="1"/>
  <c r="E68" i="1"/>
  <c r="F68" i="1" s="1"/>
  <c r="F67" i="1"/>
  <c r="E66" i="1"/>
  <c r="F66" i="1" s="1"/>
  <c r="F65" i="1"/>
  <c r="F64" i="1"/>
  <c r="F63" i="1"/>
  <c r="F62" i="1"/>
  <c r="E61" i="1"/>
  <c r="F61" i="1" s="1"/>
  <c r="F57" i="1"/>
  <c r="F56" i="1"/>
  <c r="F55" i="1"/>
  <c r="E54" i="1"/>
  <c r="F54" i="1" s="1"/>
  <c r="E53" i="1"/>
  <c r="F53" i="1" s="1"/>
  <c r="F52" i="1"/>
  <c r="F51" i="1"/>
  <c r="E50" i="1"/>
  <c r="F50" i="1" s="1"/>
  <c r="F48" i="1"/>
  <c r="F47" i="1"/>
  <c r="F46" i="1"/>
  <c r="D44" i="1"/>
  <c r="F43" i="1"/>
  <c r="F38" i="1"/>
  <c r="F36" i="1"/>
  <c r="E35" i="1"/>
  <c r="F35" i="1" s="1"/>
  <c r="F34" i="1"/>
  <c r="F33" i="1"/>
  <c r="F32" i="1"/>
  <c r="F29" i="1"/>
  <c r="F28" i="1"/>
  <c r="F27" i="1"/>
  <c r="E26" i="1"/>
  <c r="D26" i="1"/>
  <c r="F26" i="1" s="1"/>
  <c r="F25" i="1"/>
  <c r="F23" i="1"/>
  <c r="F22" i="1"/>
  <c r="F21" i="1"/>
  <c r="F20" i="1"/>
  <c r="E19" i="1"/>
  <c r="F19" i="1" s="1"/>
  <c r="F17" i="1"/>
  <c r="F16" i="1"/>
  <c r="F15" i="1"/>
  <c r="F12" i="1"/>
  <c r="F11" i="1"/>
  <c r="F10" i="1"/>
  <c r="E9" i="1"/>
  <c r="F9" i="1" s="1"/>
  <c r="E18" i="1" l="1"/>
  <c r="F18" i="1" s="1"/>
  <c r="E49" i="1"/>
  <c r="E31" i="1"/>
  <c r="F31" i="1" s="1"/>
  <c r="E60" i="1"/>
  <c r="E13" i="1" l="1"/>
  <c r="F13" i="1" s="1"/>
  <c r="E59" i="1"/>
  <c r="F59" i="1" s="1"/>
  <c r="F60" i="1"/>
  <c r="E42" i="1"/>
  <c r="F49" i="1"/>
  <c r="E7" i="1" l="1"/>
  <c r="F7" i="1" s="1"/>
  <c r="E44" i="1"/>
  <c r="F42" i="1"/>
  <c r="F44" i="1" s="1"/>
</calcChain>
</file>

<file path=xl/sharedStrings.xml><?xml version="1.0" encoding="utf-8"?>
<sst xmlns="http://schemas.openxmlformats.org/spreadsheetml/2006/main" count="119" uniqueCount="101">
  <si>
    <t>U.A.T ORAȘ TÂRGU CĂRBUNEȘTI</t>
  </si>
  <si>
    <t xml:space="preserve">    Anexa nr. 2 la Proiectul de hotărâre nr. .... din ...09.2026                                   </t>
  </si>
  <si>
    <t>JUDETUL GORJ</t>
  </si>
  <si>
    <t xml:space="preserve"> </t>
  </si>
  <si>
    <t>CUI : 4898681</t>
  </si>
  <si>
    <t xml:space="preserve">         Bugetul de venituri și cheltuieli al instituțiilor publice și activităților finanțate integral sau parțial din venituri proprii , pe anul 2026</t>
  </si>
  <si>
    <t>mii lei</t>
  </si>
  <si>
    <t>Nr. Crt</t>
  </si>
  <si>
    <t>Denumire indicator</t>
  </si>
  <si>
    <t>Cod indicator</t>
  </si>
  <si>
    <t>Buget rectificat prin H.C.L. nr. 62 din 23.07.2026</t>
  </si>
  <si>
    <t>Influențe trim III</t>
  </si>
  <si>
    <t>Buget rectificat prin H.C.L. nr. ..... din 23.09.2026</t>
  </si>
  <si>
    <t xml:space="preserve">VENITURI </t>
  </si>
  <si>
    <t>Venituri din prestări servicii și alte activități</t>
  </si>
  <si>
    <t>33.10</t>
  </si>
  <si>
    <t>Transferuri voluntare, altele decât subvențiile</t>
  </si>
  <si>
    <t>37.10</t>
  </si>
  <si>
    <t>Încasări din rambursarea împrumuturilor acordate-sume utilizate din excedentului anului precedent pentru efectuare de cheltuieli</t>
  </si>
  <si>
    <t>40.10.15</t>
  </si>
  <si>
    <t>Subvenții de la bugetul de stat</t>
  </si>
  <si>
    <t>42.10</t>
  </si>
  <si>
    <t>Subvenții de la alte administrații</t>
  </si>
  <si>
    <t>43.10</t>
  </si>
  <si>
    <t>I.</t>
  </si>
  <si>
    <t xml:space="preserve">ÎNVĂȚĂMÂNT </t>
  </si>
  <si>
    <t>Școala Gimnazială „George Uscătescu”</t>
  </si>
  <si>
    <t>Liceul Teoretic „Tudor Arghezi”</t>
  </si>
  <si>
    <t>II</t>
  </si>
  <si>
    <t>SĂNĂTATE - Spitalul de Urgență Târgu Cărbunești</t>
  </si>
  <si>
    <t>Venituri din prestări de servicii și alte activități</t>
  </si>
  <si>
    <t>33.10.</t>
  </si>
  <si>
    <t xml:space="preserve">Venituri din prestări de servicii </t>
  </si>
  <si>
    <t>33.10.08</t>
  </si>
  <si>
    <t>Vărsăminte din secțiunea de funcționare pentru finanțarea secțiunii de dezvoltare</t>
  </si>
  <si>
    <t>37.10.03</t>
  </si>
  <si>
    <t xml:space="preserve">Vărsăminte din secțiunea de funcționare </t>
  </si>
  <si>
    <t>37.10.04</t>
  </si>
  <si>
    <t>Sume utilizate din excedentul anului precedent pentru efectuarea de cheltuieli</t>
  </si>
  <si>
    <t>42.10.</t>
  </si>
  <si>
    <t>43.10.</t>
  </si>
  <si>
    <t>Subvenții de la bugetele locale pentru finanțarea cheltuielilor curente din domeniul sănătății</t>
  </si>
  <si>
    <t>43.10.10</t>
  </si>
  <si>
    <t>Subvenții de la bugetele locale pentru finanțarea cheltuielilor de capital din domeniul sănătății</t>
  </si>
  <si>
    <t>43.10.14</t>
  </si>
  <si>
    <t>Subvenții din bugetul Fondului Național Unic de asigurări de sănătate pentru acoperirea creșterilor salariale</t>
  </si>
  <si>
    <t>43.10.33</t>
  </si>
  <si>
    <t>III</t>
  </si>
  <si>
    <t>SPORT-Clubul Sportiv „Gilortul” Târgu Cărbunești</t>
  </si>
  <si>
    <t>Venituri di prestări servicii și alte activități</t>
  </si>
  <si>
    <t>Alte venituri</t>
  </si>
  <si>
    <t>33.10.50</t>
  </si>
  <si>
    <t>Donații și sponsorizări</t>
  </si>
  <si>
    <t>37.10.</t>
  </si>
  <si>
    <t>Subvenții pentru instituții publice</t>
  </si>
  <si>
    <t>43.10.09</t>
  </si>
  <si>
    <t>IV</t>
  </si>
  <si>
    <t>Administrația Pieții</t>
  </si>
  <si>
    <t>CHELTUIELI</t>
  </si>
  <si>
    <t>CHELTUIELI DIN VENITURI PROPRII ȘI SUBVENȚII</t>
  </si>
  <si>
    <t>Excedent an 2025</t>
  </si>
  <si>
    <t>TOTAL CHELTUIELI</t>
  </si>
  <si>
    <t>ÎNVĂȚĂMÂNT</t>
  </si>
  <si>
    <t>65.10</t>
  </si>
  <si>
    <t>Internate și cantine pentru elevi-Școala Gimnazială George Uscătescu”</t>
  </si>
  <si>
    <t>Internate și cantine pentru elevi-Liceul Teoretic „Tudor Arghezi”</t>
  </si>
  <si>
    <t>II.</t>
  </si>
  <si>
    <t>Proiecte cu finațare din sumele reprezentând asistență financiară nerambursabilă aferentă PNRR</t>
  </si>
  <si>
    <t>Titlul 60:</t>
  </si>
  <si>
    <t>Fonduri europene nerambursabile</t>
  </si>
  <si>
    <t>60.01</t>
  </si>
  <si>
    <t>Sume aferente TVA</t>
  </si>
  <si>
    <t>60.03</t>
  </si>
  <si>
    <t>Cheltuieli de capital</t>
  </si>
  <si>
    <t>Titlul 70:</t>
  </si>
  <si>
    <t>Active nefinancare</t>
  </si>
  <si>
    <t>Titlul 71:</t>
  </si>
  <si>
    <t>Construcții „Extindere secții”</t>
  </si>
  <si>
    <t>71.01.01</t>
  </si>
  <si>
    <t>Mașini, echipamente și mijloace de transport</t>
  </si>
  <si>
    <t>71.01.02</t>
  </si>
  <si>
    <t>Alte active fixe</t>
  </si>
  <si>
    <t>71.01.30</t>
  </si>
  <si>
    <t>CULTURĂ, RECREERE, RELIGIE - Clubul Sportiv „Gilortul” Târgu Cărbunești</t>
  </si>
  <si>
    <t>Bunuri și servicii</t>
  </si>
  <si>
    <t>Titlul 20:</t>
  </si>
  <si>
    <t>Încălzit, iluminat și forță motrică</t>
  </si>
  <si>
    <t>Apă, canal, salubritate</t>
  </si>
  <si>
    <t>Carburanți, lubrifianți</t>
  </si>
  <si>
    <t>Poștă, telecomunicații, radio, tv, internet</t>
  </si>
  <si>
    <t>Deplasări, detașări, transferuri</t>
  </si>
  <si>
    <t>Deplasări interne, detașări, transferuri</t>
  </si>
  <si>
    <t>Alte cheltuieli cu bunuri și servicii</t>
  </si>
  <si>
    <t>Plăți efectuate în anii precedenți și recuperate în anul curent</t>
  </si>
  <si>
    <t>Titlul 85:</t>
  </si>
  <si>
    <t>Plăți efectuate în anii precedenți și recuperate în anul curent -Secțiunea de funcționare</t>
  </si>
  <si>
    <t xml:space="preserve">Servicii și dezoltare publică-Administrașia Pieții </t>
  </si>
  <si>
    <t xml:space="preserve">      PRIMAR, </t>
  </si>
  <si>
    <t xml:space="preserve">    ȘEF SERVICIU,</t>
  </si>
  <si>
    <t>BIRĂU DĂNUȚ</t>
  </si>
  <si>
    <t>BORCAN ALIN 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</si>
</sst>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b/>
      <sz val="10"/>
      <name val="Times New Roman"/>
      <family val="1"/>
    </font>
    <font>
      <b/>
      <i/>
      <sz val="9"/>
      <color indexed="8"/>
      <name val="Times New Roman"/>
      <family val="1"/>
    </font>
    <font>
      <b/>
      <i/>
      <sz val="8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indexed="8"/>
      <name val="Times New Roman"/>
      <family val="1"/>
    </font>
    <font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10.55"/>
      <color theme="1"/>
      <name val="Aptos Narrow"/>
      <family val="2"/>
      <scheme val="minor"/>
    </font>
    <font>
      <b/>
      <sz val="10.55"/>
      <color theme="1"/>
      <name val="Times New Roman"/>
      <family val="1"/>
    </font>
    <font>
      <b/>
      <sz val="10.55"/>
      <name val="Times New Roman"/>
      <family val="1"/>
    </font>
    <font>
      <b/>
      <sz val="11"/>
      <name val="Times New Roman"/>
      <family val="1"/>
    </font>
    <font>
      <sz val="10.55"/>
      <color theme="1"/>
      <name val="Times New Roman"/>
      <family val="1"/>
    </font>
    <font>
      <sz val="11"/>
      <name val="Times New Roman"/>
      <family val="1"/>
    </font>
    <font>
      <b/>
      <sz val="10.55"/>
      <color indexed="8"/>
      <name val="Times New Roman"/>
      <family val="1"/>
    </font>
    <font>
      <sz val="10.55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sz val="10.55"/>
      <name val="Times New Roman"/>
      <family val="1"/>
      <charset val="238"/>
    </font>
    <font>
      <sz val="10.55"/>
      <color indexed="8"/>
      <name val="Times New Roman"/>
      <family val="1"/>
      <charset val="238"/>
    </font>
    <font>
      <b/>
      <i/>
      <sz val="10.55"/>
      <color indexed="8"/>
      <name val="Times New Roman"/>
      <family val="1"/>
    </font>
    <font>
      <b/>
      <i/>
      <sz val="10.55"/>
      <name val="Times New Roman"/>
      <family val="1"/>
    </font>
    <font>
      <b/>
      <i/>
      <sz val="10.55"/>
      <color theme="1"/>
      <name val="Times New Roman"/>
      <family val="1"/>
    </font>
    <font>
      <sz val="10.55"/>
      <name val="Times New Roman"/>
      <family val="1"/>
    </font>
    <font>
      <sz val="10.55"/>
      <color indexed="8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4" fontId="12" fillId="0" borderId="1" xfId="0" applyNumberFormat="1" applyFont="1" applyBorder="1" applyAlignment="1">
      <alignment horizontal="center" wrapText="1"/>
    </xf>
    <xf numFmtId="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0" fillId="3" borderId="3" xfId="0" applyFont="1" applyFill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4" fontId="11" fillId="0" borderId="0" xfId="0" applyNumberFormat="1" applyFont="1" applyAlignment="1">
      <alignment horizontal="center"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4" fontId="35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4" fontId="37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4" fontId="39" fillId="0" borderId="1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0" fontId="18" fillId="0" borderId="1" xfId="0" applyFont="1" applyBorder="1"/>
    <xf numFmtId="0" fontId="18" fillId="0" borderId="0" xfId="0" applyFont="1"/>
    <xf numFmtId="0" fontId="21" fillId="4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4" fontId="18" fillId="0" borderId="0" xfId="0" applyNumberFormat="1" applyFont="1"/>
    <xf numFmtId="0" fontId="29" fillId="0" borderId="0" xfId="0" applyFont="1"/>
    <xf numFmtId="0" fontId="20" fillId="0" borderId="0" xfId="0" applyFont="1"/>
    <xf numFmtId="2" fontId="5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B44E-3CE7-448E-BF34-0C12C4E4DE69}">
  <dimension ref="A1:G77"/>
  <sheetViews>
    <sheetView tabSelected="1" view="pageBreakPreview" topLeftCell="A86" zoomScale="98" zoomScaleSheetLayoutView="98" workbookViewId="0">
      <selection activeCell="A104" sqref="A104:XFD254"/>
    </sheetView>
  </sheetViews>
  <sheetFormatPr defaultRowHeight="15" x14ac:dyDescent="0.25"/>
  <cols>
    <col min="1" max="1" width="4.28515625" customWidth="1"/>
    <col min="2" max="2" width="43.7109375" customWidth="1"/>
    <col min="3" max="3" width="16.5703125" customWidth="1"/>
    <col min="4" max="4" width="16.28515625" customWidth="1"/>
    <col min="5" max="5" width="11.42578125" customWidth="1"/>
    <col min="6" max="6" width="16.42578125" customWidth="1"/>
    <col min="7" max="7" width="13.140625" customWidth="1"/>
    <col min="8" max="8" width="17.85546875" customWidth="1"/>
    <col min="9" max="11" width="12.140625" customWidth="1"/>
    <col min="12" max="12" width="8.5703125" customWidth="1"/>
    <col min="13" max="13" width="13.85546875" customWidth="1"/>
    <col min="14" max="14" width="8.85546875" customWidth="1"/>
    <col min="15" max="15" width="8.7109375" customWidth="1"/>
    <col min="16" max="16" width="12.85546875" customWidth="1"/>
    <col min="17" max="17" width="9.140625" customWidth="1"/>
    <col min="18" max="18" width="13.140625" customWidth="1"/>
    <col min="19" max="19" width="11.28515625" customWidth="1"/>
    <col min="20" max="20" width="12.85546875" customWidth="1"/>
  </cols>
  <sheetData>
    <row r="1" spans="1:6" ht="15.75" x14ac:dyDescent="0.25">
      <c r="A1" s="1" t="s">
        <v>0</v>
      </c>
      <c r="B1" s="1"/>
      <c r="C1" s="2" t="s">
        <v>1</v>
      </c>
      <c r="D1" s="2"/>
      <c r="E1" s="3"/>
      <c r="F1" s="3"/>
    </row>
    <row r="2" spans="1:6" ht="15.75" x14ac:dyDescent="0.25">
      <c r="A2" s="1" t="s">
        <v>2</v>
      </c>
      <c r="B2" s="1"/>
      <c r="C2" s="4" t="s">
        <v>3</v>
      </c>
      <c r="D2" s="3"/>
      <c r="E2" s="3"/>
      <c r="F2" s="3"/>
    </row>
    <row r="3" spans="1:6" ht="15.75" x14ac:dyDescent="0.25">
      <c r="A3" s="1" t="s">
        <v>4</v>
      </c>
      <c r="B3" s="1"/>
      <c r="C3" s="3"/>
      <c r="D3" s="3" t="s">
        <v>3</v>
      </c>
      <c r="E3" s="3"/>
      <c r="F3" s="3"/>
    </row>
    <row r="4" spans="1:6" ht="36.75" customHeight="1" x14ac:dyDescent="0.25">
      <c r="A4" s="70" t="s">
        <v>5</v>
      </c>
      <c r="B4" s="70"/>
      <c r="C4" s="70"/>
      <c r="D4" s="70"/>
      <c r="E4" s="70"/>
      <c r="F4" s="70"/>
    </row>
    <row r="5" spans="1:6" ht="15.75" x14ac:dyDescent="0.25">
      <c r="A5" s="1"/>
      <c r="B5" s="5"/>
      <c r="C5" s="1"/>
      <c r="D5" s="1"/>
      <c r="E5" s="1"/>
      <c r="F5" s="1" t="s">
        <v>6</v>
      </c>
    </row>
    <row r="6" spans="1:6" ht="36" x14ac:dyDescent="0.25">
      <c r="A6" s="6" t="s">
        <v>7</v>
      </c>
      <c r="B6" s="6" t="s">
        <v>8</v>
      </c>
      <c r="C6" s="6" t="s">
        <v>9</v>
      </c>
      <c r="D6" s="7" t="s">
        <v>10</v>
      </c>
      <c r="E6" s="8" t="s">
        <v>11</v>
      </c>
      <c r="F6" s="7" t="s">
        <v>12</v>
      </c>
    </row>
    <row r="7" spans="1:6" x14ac:dyDescent="0.25">
      <c r="A7" s="9"/>
      <c r="B7" s="9" t="s">
        <v>13</v>
      </c>
      <c r="C7" s="10">
        <v>110</v>
      </c>
      <c r="D7" s="11">
        <v>104249</v>
      </c>
      <c r="E7" s="12">
        <f>E9+E13</f>
        <v>196.81</v>
      </c>
      <c r="F7" s="11">
        <f>SUM(D7:E7)</f>
        <v>104445.81</v>
      </c>
    </row>
    <row r="8" spans="1:6" x14ac:dyDescent="0.25">
      <c r="A8" s="9"/>
      <c r="B8" s="13"/>
      <c r="C8" s="10"/>
      <c r="D8" s="11"/>
      <c r="E8" s="12"/>
      <c r="F8" s="11"/>
    </row>
    <row r="9" spans="1:6" x14ac:dyDescent="0.25">
      <c r="A9" s="9"/>
      <c r="B9" s="13" t="s">
        <v>14</v>
      </c>
      <c r="C9" s="10" t="s">
        <v>15</v>
      </c>
      <c r="D9" s="11">
        <v>51641.96</v>
      </c>
      <c r="E9" s="12">
        <f>E32+E19</f>
        <v>-29.99</v>
      </c>
      <c r="F9" s="11">
        <f>SUM(D9:E9)</f>
        <v>51611.97</v>
      </c>
    </row>
    <row r="10" spans="1:6" ht="17.25" customHeight="1" x14ac:dyDescent="0.25">
      <c r="A10" s="9"/>
      <c r="B10" s="13" t="s">
        <v>16</v>
      </c>
      <c r="C10" s="10" t="s">
        <v>17</v>
      </c>
      <c r="D10" s="11">
        <v>17.5</v>
      </c>
      <c r="E10" s="12"/>
      <c r="F10" s="11">
        <f t="shared" ref="F10:F13" si="0">SUM(D10:E10)</f>
        <v>17.5</v>
      </c>
    </row>
    <row r="11" spans="1:6" ht="36" x14ac:dyDescent="0.25">
      <c r="A11" s="9"/>
      <c r="B11" s="14" t="s">
        <v>18</v>
      </c>
      <c r="C11" s="15" t="s">
        <v>19</v>
      </c>
      <c r="D11" s="16">
        <v>4862.6899999999996</v>
      </c>
      <c r="E11" s="17"/>
      <c r="F11" s="11">
        <f t="shared" si="0"/>
        <v>4862.6899999999996</v>
      </c>
    </row>
    <row r="12" spans="1:6" x14ac:dyDescent="0.25">
      <c r="A12" s="9"/>
      <c r="B12" s="13" t="s">
        <v>20</v>
      </c>
      <c r="C12" s="10" t="s">
        <v>21</v>
      </c>
      <c r="D12" s="11">
        <v>1469.85</v>
      </c>
      <c r="E12" s="12"/>
      <c r="F12" s="11">
        <f t="shared" si="0"/>
        <v>1469.85</v>
      </c>
    </row>
    <row r="13" spans="1:6" x14ac:dyDescent="0.25">
      <c r="A13" s="9"/>
      <c r="B13" s="13" t="s">
        <v>22</v>
      </c>
      <c r="C13" s="10" t="s">
        <v>23</v>
      </c>
      <c r="D13" s="11">
        <v>46257</v>
      </c>
      <c r="E13" s="12">
        <f>E26+E31+E35</f>
        <v>226.8</v>
      </c>
      <c r="F13" s="11">
        <f t="shared" si="0"/>
        <v>46483.8</v>
      </c>
    </row>
    <row r="14" spans="1:6" x14ac:dyDescent="0.25">
      <c r="A14" s="9"/>
      <c r="B14" s="13"/>
      <c r="C14" s="10"/>
      <c r="D14" s="11"/>
      <c r="E14" s="12"/>
      <c r="F14" s="18"/>
    </row>
    <row r="15" spans="1:6" x14ac:dyDescent="0.25">
      <c r="A15" s="9" t="s">
        <v>24</v>
      </c>
      <c r="B15" s="9" t="s">
        <v>25</v>
      </c>
      <c r="C15" s="15"/>
      <c r="D15" s="16">
        <v>324.66000000000003</v>
      </c>
      <c r="E15" s="17"/>
      <c r="F15" s="16">
        <f>SUM(D15:E15)</f>
        <v>324.66000000000003</v>
      </c>
    </row>
    <row r="16" spans="1:6" x14ac:dyDescent="0.25">
      <c r="A16" s="19"/>
      <c r="B16" s="20" t="s">
        <v>26</v>
      </c>
      <c r="C16" s="21"/>
      <c r="D16" s="22">
        <v>176.5</v>
      </c>
      <c r="E16" s="22"/>
      <c r="F16" s="22">
        <f>SUM(D16:E16)</f>
        <v>176.5</v>
      </c>
    </row>
    <row r="17" spans="1:6" x14ac:dyDescent="0.25">
      <c r="A17" s="19"/>
      <c r="B17" s="20" t="s">
        <v>27</v>
      </c>
      <c r="C17" s="21"/>
      <c r="D17" s="22">
        <v>148.16</v>
      </c>
      <c r="E17" s="22"/>
      <c r="F17" s="22">
        <f>SUM(D17:E17)</f>
        <v>148.16</v>
      </c>
    </row>
    <row r="18" spans="1:6" x14ac:dyDescent="0.25">
      <c r="A18" s="9" t="s">
        <v>28</v>
      </c>
      <c r="B18" s="9" t="s">
        <v>29</v>
      </c>
      <c r="C18" s="17"/>
      <c r="D18" s="17">
        <v>103322.34</v>
      </c>
      <c r="E18" s="16">
        <f>E19+E26</f>
        <v>196.81</v>
      </c>
      <c r="F18" s="16">
        <f>D18+E18</f>
        <v>103519.15</v>
      </c>
    </row>
    <row r="19" spans="1:6" x14ac:dyDescent="0.25">
      <c r="A19" s="23"/>
      <c r="B19" s="23" t="s">
        <v>30</v>
      </c>
      <c r="C19" s="24" t="s">
        <v>31</v>
      </c>
      <c r="D19" s="24">
        <v>51101.8</v>
      </c>
      <c r="E19" s="22">
        <f>E20</f>
        <v>0.01</v>
      </c>
      <c r="F19" s="22">
        <f>D19+E19</f>
        <v>51101.810000000005</v>
      </c>
    </row>
    <row r="20" spans="1:6" x14ac:dyDescent="0.25">
      <c r="A20" s="19"/>
      <c r="B20" s="25" t="s">
        <v>32</v>
      </c>
      <c r="C20" s="26" t="s">
        <v>33</v>
      </c>
      <c r="D20" s="26">
        <v>756.7</v>
      </c>
      <c r="E20" s="27">
        <v>0.01</v>
      </c>
      <c r="F20" s="27">
        <f>SUM(D20:E20)</f>
        <v>756.71</v>
      </c>
    </row>
    <row r="21" spans="1:6" x14ac:dyDescent="0.25">
      <c r="A21" s="23"/>
      <c r="B21" s="28" t="s">
        <v>16</v>
      </c>
      <c r="C21" s="24" t="s">
        <v>17</v>
      </c>
      <c r="D21" s="24">
        <v>1</v>
      </c>
      <c r="E21" s="22">
        <v>0</v>
      </c>
      <c r="F21" s="22">
        <f>D21</f>
        <v>1</v>
      </c>
    </row>
    <row r="22" spans="1:6" ht="25.5" x14ac:dyDescent="0.25">
      <c r="A22" s="19"/>
      <c r="B22" s="29" t="s">
        <v>34</v>
      </c>
      <c r="C22" s="26" t="s">
        <v>35</v>
      </c>
      <c r="D22" s="26">
        <v>-16.7</v>
      </c>
      <c r="E22" s="27">
        <v>-0.01</v>
      </c>
      <c r="F22" s="27">
        <f t="shared" ref="F22:F23" si="1">D22+E22</f>
        <v>-16.71</v>
      </c>
    </row>
    <row r="23" spans="1:6" x14ac:dyDescent="0.25">
      <c r="A23" s="19"/>
      <c r="B23" s="30" t="s">
        <v>36</v>
      </c>
      <c r="C23" s="26" t="s">
        <v>37</v>
      </c>
      <c r="D23" s="26">
        <v>16.7</v>
      </c>
      <c r="E23" s="27">
        <v>0.01</v>
      </c>
      <c r="F23" s="27">
        <f t="shared" si="1"/>
        <v>16.71</v>
      </c>
    </row>
    <row r="24" spans="1:6" ht="27" x14ac:dyDescent="0.25">
      <c r="A24" s="23"/>
      <c r="B24" s="31" t="s">
        <v>38</v>
      </c>
      <c r="C24" s="24" t="s">
        <v>19</v>
      </c>
      <c r="D24" s="24">
        <v>4862.6899999999996</v>
      </c>
      <c r="E24" s="22"/>
      <c r="F24" s="22"/>
    </row>
    <row r="25" spans="1:6" x14ac:dyDescent="0.25">
      <c r="A25" s="19"/>
      <c r="B25" s="23" t="s">
        <v>20</v>
      </c>
      <c r="C25" s="24" t="s">
        <v>39</v>
      </c>
      <c r="D25" s="24">
        <v>1469.85</v>
      </c>
      <c r="E25" s="22"/>
      <c r="F25" s="22">
        <f>D25</f>
        <v>1469.85</v>
      </c>
    </row>
    <row r="26" spans="1:6" x14ac:dyDescent="0.25">
      <c r="A26" s="23"/>
      <c r="B26" s="23" t="s">
        <v>22</v>
      </c>
      <c r="C26" s="24" t="s">
        <v>40</v>
      </c>
      <c r="D26" s="24">
        <f>D27+D28+D29</f>
        <v>45887</v>
      </c>
      <c r="E26" s="22">
        <f>E27+E28</f>
        <v>196.8</v>
      </c>
      <c r="F26" s="22">
        <f>D26+E26</f>
        <v>46083.8</v>
      </c>
    </row>
    <row r="27" spans="1:6" ht="25.5" x14ac:dyDescent="0.25">
      <c r="A27" s="9"/>
      <c r="B27" s="19" t="s">
        <v>41</v>
      </c>
      <c r="C27" s="26" t="s">
        <v>42</v>
      </c>
      <c r="D27" s="26">
        <v>500</v>
      </c>
      <c r="E27" s="27"/>
      <c r="F27" s="27">
        <f>SUM(D27:E27)</f>
        <v>500</v>
      </c>
    </row>
    <row r="28" spans="1:6" ht="25.5" x14ac:dyDescent="0.25">
      <c r="A28" s="19"/>
      <c r="B28" s="19" t="s">
        <v>43</v>
      </c>
      <c r="C28" s="26" t="s">
        <v>44</v>
      </c>
      <c r="D28" s="27">
        <v>187</v>
      </c>
      <c r="E28" s="26">
        <v>196.8</v>
      </c>
      <c r="F28" s="27">
        <f>SUM(D28:E28)</f>
        <v>383.8</v>
      </c>
    </row>
    <row r="29" spans="1:6" ht="24" x14ac:dyDescent="0.25">
      <c r="A29" s="19"/>
      <c r="B29" s="32" t="s">
        <v>45</v>
      </c>
      <c r="C29" s="26" t="s">
        <v>46</v>
      </c>
      <c r="D29" s="27">
        <v>45200</v>
      </c>
      <c r="E29" s="26"/>
      <c r="F29" s="27">
        <f>SUM(D29:E29)</f>
        <v>45200</v>
      </c>
    </row>
    <row r="30" spans="1:6" x14ac:dyDescent="0.25">
      <c r="A30" s="19"/>
      <c r="B30" s="33"/>
      <c r="C30" s="26"/>
      <c r="D30" s="27"/>
      <c r="E30" s="26"/>
      <c r="F30" s="27"/>
    </row>
    <row r="31" spans="1:6" x14ac:dyDescent="0.25">
      <c r="A31" s="9" t="s">
        <v>47</v>
      </c>
      <c r="B31" s="9" t="s">
        <v>48</v>
      </c>
      <c r="C31" s="17"/>
      <c r="D31" s="16">
        <v>420</v>
      </c>
      <c r="E31" s="17">
        <f>E32+E35</f>
        <v>0</v>
      </c>
      <c r="F31" s="16">
        <f>D31+E31</f>
        <v>420</v>
      </c>
    </row>
    <row r="32" spans="1:6" x14ac:dyDescent="0.25">
      <c r="A32" s="34"/>
      <c r="B32" s="20" t="s">
        <v>49</v>
      </c>
      <c r="C32" s="21" t="s">
        <v>15</v>
      </c>
      <c r="D32" s="22">
        <v>35</v>
      </c>
      <c r="E32" s="22">
        <v>-30</v>
      </c>
      <c r="F32" s="22">
        <f>D32+E32</f>
        <v>5</v>
      </c>
    </row>
    <row r="33" spans="1:7" x14ac:dyDescent="0.25">
      <c r="A33" s="19"/>
      <c r="B33" s="33" t="s">
        <v>50</v>
      </c>
      <c r="C33" s="35" t="s">
        <v>51</v>
      </c>
      <c r="D33" s="27">
        <v>35</v>
      </c>
      <c r="E33" s="27">
        <v>-30</v>
      </c>
      <c r="F33" s="27">
        <f>SUM(D33:E33)</f>
        <v>5</v>
      </c>
    </row>
    <row r="34" spans="1:7" x14ac:dyDescent="0.25">
      <c r="A34" s="34"/>
      <c r="B34" s="20" t="s">
        <v>52</v>
      </c>
      <c r="C34" s="21" t="s">
        <v>53</v>
      </c>
      <c r="D34" s="22">
        <v>15</v>
      </c>
      <c r="E34" s="22"/>
      <c r="F34" s="22">
        <f>D34+E34</f>
        <v>15</v>
      </c>
    </row>
    <row r="35" spans="1:7" x14ac:dyDescent="0.25">
      <c r="A35" s="34"/>
      <c r="B35" s="20" t="s">
        <v>22</v>
      </c>
      <c r="C35" s="21" t="s">
        <v>23</v>
      </c>
      <c r="D35" s="22">
        <v>370</v>
      </c>
      <c r="E35" s="22">
        <f>E36</f>
        <v>30</v>
      </c>
      <c r="F35" s="22">
        <f>D35+E35</f>
        <v>400</v>
      </c>
    </row>
    <row r="36" spans="1:7" x14ac:dyDescent="0.25">
      <c r="A36" s="19"/>
      <c r="B36" s="33" t="s">
        <v>54</v>
      </c>
      <c r="C36" s="35" t="s">
        <v>55</v>
      </c>
      <c r="D36" s="27">
        <v>370</v>
      </c>
      <c r="E36" s="27">
        <v>30</v>
      </c>
      <c r="F36" s="27">
        <f>D36+E36</f>
        <v>400</v>
      </c>
    </row>
    <row r="37" spans="1:7" x14ac:dyDescent="0.25">
      <c r="A37" s="19"/>
      <c r="B37" s="33"/>
      <c r="C37" s="35"/>
      <c r="D37" s="27"/>
      <c r="E37" s="27"/>
      <c r="F37" s="27"/>
    </row>
    <row r="38" spans="1:7" x14ac:dyDescent="0.25">
      <c r="A38" s="9" t="s">
        <v>56</v>
      </c>
      <c r="B38" s="13" t="s">
        <v>57</v>
      </c>
      <c r="C38" s="15"/>
      <c r="D38" s="16">
        <v>182</v>
      </c>
      <c r="E38" s="16"/>
      <c r="F38" s="16">
        <f>D38</f>
        <v>182</v>
      </c>
    </row>
    <row r="39" spans="1:7" x14ac:dyDescent="0.25">
      <c r="A39" s="19"/>
      <c r="B39" s="33"/>
      <c r="C39" s="35"/>
      <c r="D39" s="27"/>
      <c r="E39" s="26"/>
      <c r="F39" s="27"/>
      <c r="G39" s="36"/>
    </row>
    <row r="40" spans="1:7" x14ac:dyDescent="0.25">
      <c r="A40" s="37"/>
      <c r="B40" s="38"/>
      <c r="C40" s="39"/>
      <c r="D40" s="40"/>
      <c r="E40" s="41"/>
      <c r="F40" s="41"/>
    </row>
    <row r="41" spans="1:7" ht="36" x14ac:dyDescent="0.25">
      <c r="A41" s="42"/>
      <c r="B41" s="43" t="s">
        <v>58</v>
      </c>
      <c r="C41" s="44" t="s">
        <v>9</v>
      </c>
      <c r="D41" s="7" t="s">
        <v>10</v>
      </c>
      <c r="E41" s="8" t="s">
        <v>11</v>
      </c>
      <c r="F41" s="7" t="s">
        <v>12</v>
      </c>
    </row>
    <row r="42" spans="1:7" ht="27" x14ac:dyDescent="0.25">
      <c r="A42" s="42"/>
      <c r="B42" s="43" t="s">
        <v>59</v>
      </c>
      <c r="C42" s="45">
        <v>5010</v>
      </c>
      <c r="D42" s="16">
        <v>104419.63</v>
      </c>
      <c r="E42" s="16">
        <f>E49</f>
        <v>196.81</v>
      </c>
      <c r="F42" s="16">
        <f>SUM(D42:E42)</f>
        <v>104616.44</v>
      </c>
    </row>
    <row r="43" spans="1:7" x14ac:dyDescent="0.25">
      <c r="A43" s="42"/>
      <c r="B43" s="43" t="s">
        <v>60</v>
      </c>
      <c r="C43" s="45">
        <v>9910</v>
      </c>
      <c r="D43" s="16">
        <v>-170.63</v>
      </c>
      <c r="E43" s="16"/>
      <c r="F43" s="16">
        <f>SUM(D43:E43)</f>
        <v>-170.63</v>
      </c>
    </row>
    <row r="44" spans="1:7" x14ac:dyDescent="0.25">
      <c r="A44" s="42"/>
      <c r="B44" s="43" t="s">
        <v>61</v>
      </c>
      <c r="C44" s="45"/>
      <c r="D44" s="16">
        <f>D42+D43</f>
        <v>104249</v>
      </c>
      <c r="E44" s="16">
        <f>E42</f>
        <v>196.81</v>
      </c>
      <c r="F44" s="16">
        <f>SUM(F42:F43)</f>
        <v>104445.81</v>
      </c>
    </row>
    <row r="45" spans="1:7" x14ac:dyDescent="0.25">
      <c r="A45" s="42"/>
      <c r="B45" s="46"/>
      <c r="C45" s="47"/>
      <c r="D45" s="27"/>
      <c r="E45" s="27"/>
      <c r="F45" s="27"/>
    </row>
    <row r="46" spans="1:7" x14ac:dyDescent="0.25">
      <c r="A46" s="43" t="s">
        <v>24</v>
      </c>
      <c r="B46" s="43" t="s">
        <v>62</v>
      </c>
      <c r="C46" s="48" t="s">
        <v>63</v>
      </c>
      <c r="D46" s="49">
        <v>426.81</v>
      </c>
      <c r="E46" s="50"/>
      <c r="F46" s="49">
        <f>D46+E46</f>
        <v>426.81</v>
      </c>
    </row>
    <row r="47" spans="1:7" ht="25.5" x14ac:dyDescent="0.25">
      <c r="A47" s="51"/>
      <c r="B47" s="52" t="s">
        <v>64</v>
      </c>
      <c r="C47" s="53">
        <v>65101103</v>
      </c>
      <c r="D47" s="54">
        <v>206.81</v>
      </c>
      <c r="E47" s="54"/>
      <c r="F47" s="54">
        <f>D47+E47</f>
        <v>206.81</v>
      </c>
    </row>
    <row r="48" spans="1:7" ht="25.5" x14ac:dyDescent="0.25">
      <c r="A48" s="51"/>
      <c r="B48" s="52" t="s">
        <v>65</v>
      </c>
      <c r="C48" s="53">
        <v>65101103</v>
      </c>
      <c r="D48" s="54">
        <v>220</v>
      </c>
      <c r="E48" s="54"/>
      <c r="F48" s="54">
        <f>D48+E48</f>
        <v>220</v>
      </c>
    </row>
    <row r="49" spans="1:6" ht="27" x14ac:dyDescent="0.25">
      <c r="A49" s="43" t="s">
        <v>66</v>
      </c>
      <c r="B49" s="43" t="s">
        <v>29</v>
      </c>
      <c r="C49" s="48">
        <v>66100601</v>
      </c>
      <c r="D49" s="49">
        <v>103322.34</v>
      </c>
      <c r="E49" s="50">
        <f>E53+E50</f>
        <v>196.81</v>
      </c>
      <c r="F49" s="55">
        <f>D49+E49</f>
        <v>103519.15</v>
      </c>
    </row>
    <row r="50" spans="1:6" ht="27" x14ac:dyDescent="0.25">
      <c r="A50" s="43"/>
      <c r="B50" s="23" t="s">
        <v>67</v>
      </c>
      <c r="C50" s="56" t="s">
        <v>68</v>
      </c>
      <c r="D50" s="55">
        <v>1458.55</v>
      </c>
      <c r="E50" s="57">
        <f>E52</f>
        <v>0.01</v>
      </c>
      <c r="F50" s="55">
        <f>SUM(D50:E50)</f>
        <v>1458.56</v>
      </c>
    </row>
    <row r="51" spans="1:6" x14ac:dyDescent="0.25">
      <c r="A51" s="43"/>
      <c r="B51" s="46" t="s">
        <v>69</v>
      </c>
      <c r="C51" s="58" t="s">
        <v>70</v>
      </c>
      <c r="D51" s="59">
        <v>1233.5</v>
      </c>
      <c r="E51" s="59"/>
      <c r="F51" s="59">
        <f>D51+E51</f>
        <v>1233.5</v>
      </c>
    </row>
    <row r="52" spans="1:6" x14ac:dyDescent="0.25">
      <c r="A52" s="46"/>
      <c r="B52" s="46" t="s">
        <v>71</v>
      </c>
      <c r="C52" s="58" t="s">
        <v>72</v>
      </c>
      <c r="D52" s="59">
        <v>253.05</v>
      </c>
      <c r="E52" s="60">
        <v>0.01</v>
      </c>
      <c r="F52" s="59">
        <f>SUM(D52:E52)</f>
        <v>253.06</v>
      </c>
    </row>
    <row r="53" spans="1:6" x14ac:dyDescent="0.25">
      <c r="A53" s="43"/>
      <c r="B53" s="43" t="s">
        <v>73</v>
      </c>
      <c r="C53" s="48" t="s">
        <v>74</v>
      </c>
      <c r="D53" s="49">
        <v>3591</v>
      </c>
      <c r="E53" s="50">
        <f>E54</f>
        <v>196.8</v>
      </c>
      <c r="F53" s="55">
        <f>SUM(D53:E53)</f>
        <v>3787.8</v>
      </c>
    </row>
    <row r="54" spans="1:6" x14ac:dyDescent="0.25">
      <c r="A54" s="61"/>
      <c r="B54" s="61" t="s">
        <v>75</v>
      </c>
      <c r="C54" s="56" t="s">
        <v>76</v>
      </c>
      <c r="D54" s="55">
        <v>3591</v>
      </c>
      <c r="E54" s="57">
        <f>E55+E56</f>
        <v>196.8</v>
      </c>
      <c r="F54" s="55">
        <f>SUM(D54:E54)</f>
        <v>3787.8</v>
      </c>
    </row>
    <row r="55" spans="1:6" x14ac:dyDescent="0.25">
      <c r="A55" s="46"/>
      <c r="B55" s="19" t="s">
        <v>77</v>
      </c>
      <c r="C55" s="58" t="s">
        <v>78</v>
      </c>
      <c r="D55" s="59">
        <v>1525</v>
      </c>
      <c r="E55" s="60">
        <v>106.8</v>
      </c>
      <c r="F55" s="59">
        <f>SUM(D55:E55)</f>
        <v>1631.8</v>
      </c>
    </row>
    <row r="56" spans="1:6" x14ac:dyDescent="0.25">
      <c r="A56" s="43"/>
      <c r="B56" s="46" t="s">
        <v>79</v>
      </c>
      <c r="C56" s="58" t="s">
        <v>80</v>
      </c>
      <c r="D56" s="59">
        <v>2004</v>
      </c>
      <c r="E56" s="59">
        <v>90</v>
      </c>
      <c r="F56" s="59">
        <f t="shared" ref="F56:F57" si="2">SUM(D56:E56)</f>
        <v>2094</v>
      </c>
    </row>
    <row r="57" spans="1:6" x14ac:dyDescent="0.25">
      <c r="A57" s="43"/>
      <c r="B57" s="46" t="s">
        <v>81</v>
      </c>
      <c r="C57" s="58" t="s">
        <v>82</v>
      </c>
      <c r="D57" s="59">
        <v>62</v>
      </c>
      <c r="E57" s="59">
        <v>0</v>
      </c>
      <c r="F57" s="59">
        <f t="shared" si="2"/>
        <v>62</v>
      </c>
    </row>
    <row r="58" spans="1:6" x14ac:dyDescent="0.25">
      <c r="A58" s="43"/>
      <c r="B58" s="46"/>
      <c r="C58" s="58"/>
      <c r="D58" s="59"/>
      <c r="E58" s="59"/>
      <c r="F58" s="59"/>
    </row>
    <row r="59" spans="1:6" ht="27" x14ac:dyDescent="0.25">
      <c r="A59" s="43" t="s">
        <v>47</v>
      </c>
      <c r="B59" s="43" t="s">
        <v>83</v>
      </c>
      <c r="C59" s="48">
        <v>67100501</v>
      </c>
      <c r="D59" s="49">
        <v>420</v>
      </c>
      <c r="E59" s="50">
        <f>E60+E70</f>
        <v>0</v>
      </c>
      <c r="F59" s="49">
        <f t="shared" ref="F59" si="3">D59+E59</f>
        <v>420</v>
      </c>
    </row>
    <row r="60" spans="1:6" x14ac:dyDescent="0.25">
      <c r="A60" s="61"/>
      <c r="B60" s="61" t="s">
        <v>84</v>
      </c>
      <c r="C60" s="56" t="s">
        <v>85</v>
      </c>
      <c r="D60" s="55">
        <v>324.39999999999998</v>
      </c>
      <c r="E60" s="57">
        <f>E61+E66+E68</f>
        <v>20</v>
      </c>
      <c r="F60" s="55">
        <f>SUM(D60:E60)</f>
        <v>344.4</v>
      </c>
    </row>
    <row r="61" spans="1:6" x14ac:dyDescent="0.25">
      <c r="A61" s="61"/>
      <c r="B61" s="61" t="s">
        <v>84</v>
      </c>
      <c r="C61" s="56">
        <v>2001</v>
      </c>
      <c r="D61" s="55">
        <v>28.1</v>
      </c>
      <c r="E61" s="57">
        <f>E62+E63+E64+E65</f>
        <v>7.5</v>
      </c>
      <c r="F61" s="55">
        <f>SUM(D61:E61)</f>
        <v>35.6</v>
      </c>
    </row>
    <row r="62" spans="1:6" x14ac:dyDescent="0.25">
      <c r="A62" s="43"/>
      <c r="B62" s="62" t="s">
        <v>86</v>
      </c>
      <c r="C62" s="58">
        <v>200103</v>
      </c>
      <c r="D62" s="59">
        <v>18</v>
      </c>
      <c r="E62" s="60">
        <v>6</v>
      </c>
      <c r="F62" s="59">
        <f>SUM(D62:E62)</f>
        <v>24</v>
      </c>
    </row>
    <row r="63" spans="1:6" x14ac:dyDescent="0.25">
      <c r="A63" s="43"/>
      <c r="B63" s="62" t="s">
        <v>87</v>
      </c>
      <c r="C63" s="58">
        <v>200104</v>
      </c>
      <c r="D63" s="59">
        <v>6.5</v>
      </c>
      <c r="E63" s="60">
        <v>1</v>
      </c>
      <c r="F63" s="59">
        <f t="shared" ref="F63:F69" si="4">SUM(D63:E63)</f>
        <v>7.5</v>
      </c>
    </row>
    <row r="64" spans="1:6" x14ac:dyDescent="0.25">
      <c r="A64" s="43"/>
      <c r="B64" s="62" t="s">
        <v>88</v>
      </c>
      <c r="C64" s="58">
        <v>200105</v>
      </c>
      <c r="D64" s="59">
        <v>1</v>
      </c>
      <c r="E64" s="60">
        <v>0.3</v>
      </c>
      <c r="F64" s="59">
        <f t="shared" si="4"/>
        <v>1.3</v>
      </c>
    </row>
    <row r="65" spans="1:6" x14ac:dyDescent="0.25">
      <c r="A65" s="43"/>
      <c r="B65" s="62" t="s">
        <v>89</v>
      </c>
      <c r="C65" s="58">
        <v>200108</v>
      </c>
      <c r="D65" s="59">
        <v>1.9</v>
      </c>
      <c r="E65" s="60">
        <v>0.2</v>
      </c>
      <c r="F65" s="59">
        <f t="shared" si="4"/>
        <v>2.1</v>
      </c>
    </row>
    <row r="66" spans="1:6" x14ac:dyDescent="0.25">
      <c r="A66" s="61"/>
      <c r="B66" s="61" t="s">
        <v>90</v>
      </c>
      <c r="C66" s="56">
        <v>2006</v>
      </c>
      <c r="D66" s="55">
        <v>33.1</v>
      </c>
      <c r="E66" s="57">
        <f>E67</f>
        <v>2.5</v>
      </c>
      <c r="F66" s="55">
        <f t="shared" si="4"/>
        <v>35.6</v>
      </c>
    </row>
    <row r="67" spans="1:6" x14ac:dyDescent="0.25">
      <c r="A67" s="43"/>
      <c r="B67" s="63" t="s">
        <v>91</v>
      </c>
      <c r="C67" s="58">
        <v>200601</v>
      </c>
      <c r="D67" s="59">
        <v>33.1</v>
      </c>
      <c r="E67" s="60">
        <v>2.5</v>
      </c>
      <c r="F67" s="59">
        <f t="shared" si="4"/>
        <v>35.6</v>
      </c>
    </row>
    <row r="68" spans="1:6" x14ac:dyDescent="0.25">
      <c r="A68" s="61"/>
      <c r="B68" s="61"/>
      <c r="C68" s="56">
        <v>2030</v>
      </c>
      <c r="D68" s="55">
        <v>242.1</v>
      </c>
      <c r="E68" s="57">
        <f>E69</f>
        <v>10</v>
      </c>
      <c r="F68" s="55">
        <f t="shared" si="4"/>
        <v>252.1</v>
      </c>
    </row>
    <row r="69" spans="1:6" x14ac:dyDescent="0.25">
      <c r="A69" s="43"/>
      <c r="B69" s="63" t="s">
        <v>92</v>
      </c>
      <c r="C69" s="58">
        <v>203030</v>
      </c>
      <c r="D69" s="59">
        <v>242.1</v>
      </c>
      <c r="E69" s="60">
        <v>10</v>
      </c>
      <c r="F69" s="59">
        <f t="shared" si="4"/>
        <v>252.1</v>
      </c>
    </row>
    <row r="70" spans="1:6" ht="27" x14ac:dyDescent="0.25">
      <c r="A70" s="43"/>
      <c r="B70" s="64" t="s">
        <v>93</v>
      </c>
      <c r="C70" s="65" t="s">
        <v>94</v>
      </c>
      <c r="D70" s="55">
        <v>0</v>
      </c>
      <c r="E70" s="57">
        <v>-20</v>
      </c>
      <c r="F70" s="55">
        <f>SUM(D70:E70)</f>
        <v>-20</v>
      </c>
    </row>
    <row r="71" spans="1:6" ht="25.5" x14ac:dyDescent="0.25">
      <c r="A71" s="43"/>
      <c r="B71" s="66" t="s">
        <v>95</v>
      </c>
      <c r="C71" s="47">
        <v>850101</v>
      </c>
      <c r="D71" s="59">
        <v>0</v>
      </c>
      <c r="E71" s="60">
        <v>-20</v>
      </c>
      <c r="F71" s="59">
        <f>SUM(D71:E71)</f>
        <v>-20</v>
      </c>
    </row>
    <row r="72" spans="1:6" x14ac:dyDescent="0.25">
      <c r="A72" s="43"/>
      <c r="B72" s="66"/>
      <c r="C72" s="47"/>
      <c r="D72" s="59"/>
      <c r="E72" s="60"/>
      <c r="F72" s="59"/>
    </row>
    <row r="73" spans="1:6" ht="27" x14ac:dyDescent="0.25">
      <c r="A73" s="43" t="s">
        <v>56</v>
      </c>
      <c r="B73" s="43" t="s">
        <v>96</v>
      </c>
      <c r="C73" s="48">
        <v>701004</v>
      </c>
      <c r="D73" s="49">
        <v>250.48</v>
      </c>
      <c r="E73" s="50"/>
      <c r="F73" s="49">
        <f>SUM(D73:E73)</f>
        <v>250.48</v>
      </c>
    </row>
    <row r="75" spans="1:6" x14ac:dyDescent="0.25">
      <c r="B75" s="63" t="s">
        <v>97</v>
      </c>
      <c r="C75" s="63"/>
      <c r="D75" s="67"/>
      <c r="E75" s="68" t="s">
        <v>98</v>
      </c>
      <c r="F75" s="68"/>
    </row>
    <row r="76" spans="1:6" x14ac:dyDescent="0.25">
      <c r="B76" s="63" t="s">
        <v>99</v>
      </c>
      <c r="C76" s="63"/>
      <c r="D76" s="63"/>
      <c r="E76" s="68" t="s">
        <v>100</v>
      </c>
      <c r="F76" s="68"/>
    </row>
    <row r="77" spans="1:6" x14ac:dyDescent="0.25">
      <c r="E77" s="69"/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Conta2025</dc:creator>
  <cp:lastModifiedBy>Conta2025</cp:lastModifiedBy>
  <dcterms:created xsi:type="dcterms:W3CDTF">2026-09-16T08:47:32Z</dcterms:created>
  <dcterms:modified xsi:type="dcterms:W3CDTF">2026-09-16T08:49:31Z</dcterms:modified>
</cp:coreProperties>
</file>