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ta2025\Desktop\"/>
    </mc:Choice>
  </mc:AlternateContent>
  <xr:revisionPtr revIDLastSave="0" documentId="13_ncr:1_{52CD28A7-1405-4023-9DD5-FBD0F4176205}" xr6:coauthVersionLast="47" xr6:coauthVersionMax="47" xr10:uidLastSave="{00000000-0000-0000-0000-000000000000}"/>
  <bookViews>
    <workbookView xWindow="-120" yWindow="-120" windowWidth="29040" windowHeight="15720" xr2:uid="{C40A3B7F-5F17-420B-807D-BA0E5D0E53C1}"/>
  </bookViews>
  <sheets>
    <sheet name="Progr Inv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3" i="1" l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A49" i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F48" i="1"/>
  <c r="E47" i="1"/>
  <c r="D47" i="1"/>
  <c r="F45" i="1"/>
  <c r="E44" i="1"/>
  <c r="D44" i="1"/>
  <c r="F44" i="1" s="1"/>
  <c r="F43" i="1"/>
  <c r="F42" i="1"/>
  <c r="E41" i="1"/>
  <c r="D41" i="1"/>
  <c r="E34" i="1"/>
  <c r="D34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47" i="1" l="1"/>
  <c r="F41" i="1"/>
  <c r="F34" i="1"/>
  <c r="D85" i="1"/>
  <c r="E85" i="1"/>
  <c r="F85" i="1" l="1"/>
</calcChain>
</file>

<file path=xl/sharedStrings.xml><?xml version="1.0" encoding="utf-8"?>
<sst xmlns="http://schemas.openxmlformats.org/spreadsheetml/2006/main" count="125" uniqueCount="111">
  <si>
    <r>
      <t xml:space="preserve">U.A.T ORAȘ TÂRGU CĂRBUNEȘTI                  </t>
    </r>
    <r>
      <rPr>
        <sz val="10"/>
        <rFont val="Times New Roman"/>
        <family val="1"/>
      </rPr>
      <t xml:space="preserve"> </t>
    </r>
    <r>
      <rPr>
        <sz val="11"/>
        <rFont val="Times New Roman"/>
        <family val="1"/>
      </rPr>
      <t>Anexa nr. 3 -Formular instituție la Proiectul dehotărâre nr. .... din .....09.2026</t>
    </r>
  </si>
  <si>
    <t>JUDETUL GORJ</t>
  </si>
  <si>
    <t xml:space="preserve">                                                       </t>
  </si>
  <si>
    <t>CUI : 4898681</t>
  </si>
  <si>
    <t xml:space="preserve">PROGRAM DE INVESTIȚII PROPUSE A SE REALIZA ÎN ANUL  2026 DIN BUGETUL LOCAL AL ORAȘULUI TÂRGU CĂRBUNEȘTI </t>
  </si>
  <si>
    <t>mii lei</t>
  </si>
  <si>
    <t>Nr. crt.</t>
  </si>
  <si>
    <t>Subcapitol bugetar</t>
  </si>
  <si>
    <t xml:space="preserve">Denumire obiectiv de investiții </t>
  </si>
  <si>
    <t>Buget rectificat prin H.C.L. nr. 62 din 23.07.2026</t>
  </si>
  <si>
    <t>Influențe trim III</t>
  </si>
  <si>
    <t>Buget rectificat prin H.C.L. nr. ..... din 23.09.2026</t>
  </si>
  <si>
    <t>510103 -5653</t>
  </si>
  <si>
    <t>Dotarea UAT Oraș Târgu Cărbunești cu utilaje pentru prestări servicii publice (112,50 mii lei din BL, 435,80 mii lei AFIR)</t>
  </si>
  <si>
    <t>510103-710102</t>
  </si>
  <si>
    <t>Triciclu cu remorca</t>
  </si>
  <si>
    <t>610500-710102</t>
  </si>
  <si>
    <t xml:space="preserve">Centrală alarmare </t>
  </si>
  <si>
    <t>610500-710103</t>
  </si>
  <si>
    <t>Instalație de filtroventilație pentru adăposturi de protecție civilă</t>
  </si>
  <si>
    <t>650401-710101</t>
  </si>
  <si>
    <t>Reabilitare, modernizare, dotare corpuri C1, C2 si construire acoperis tip șarpantă corp C2, Școala Gimnazială nr. 1”George Uscătescu” Târgu Cărbunești</t>
  </si>
  <si>
    <t>700600/6001/6002/6003/710101</t>
  </si>
  <si>
    <t>6 stații (12 puncte) de reîncărcare mașini electrice PNRR(21,50 mii lei BL, 834,09 mii lei PNRR)</t>
  </si>
  <si>
    <t>650402-710101</t>
  </si>
  <si>
    <t>Reabilitare energetică Liceul TeoreticTudor Arghezi Oraș Targu Cărbunești</t>
  </si>
  <si>
    <t>650402-Titlul 56.48.</t>
  </si>
  <si>
    <t>660601-710101</t>
  </si>
  <si>
    <t>Reabilitare, modernizare, extindere și dotare Secție Chirurgie-Ortopedie și Secție Psihiatrie, Spital de Urgență Târgu Cărbunești</t>
  </si>
  <si>
    <t>670503-710101</t>
  </si>
  <si>
    <t>PT+execuție loc de agrement zona Grădinița cu Program Prelungit</t>
  </si>
  <si>
    <t>700301-710102</t>
  </si>
  <si>
    <t>Centrale termice</t>
  </si>
  <si>
    <t>700501-710130</t>
  </si>
  <si>
    <t>Cofinanțare -Proiectul regional de dezvoltare a infrastructurii de apă și apă uzată din judetul Gorj</t>
  </si>
  <si>
    <t>Pompe fântână arteziană parc primărie</t>
  </si>
  <si>
    <t>700600-5842/710101</t>
  </si>
  <si>
    <t>Înființare capacitate de producere a energiei electrice produsă din surse regenerabile pentru autoconsum în cadrul UAT Oraș Tg Cărbunești(6.085,69 mii lei FondModernizare, 125 mii lei BL)</t>
  </si>
  <si>
    <t>700600-710101</t>
  </si>
  <si>
    <t>Modernizarea sistemului de iluminat public stradal, în orașul Târgu Cărbunești, județul Gorj(2.968,30 mii lei APM, 150 mii lei BL)</t>
  </si>
  <si>
    <t>Stâlpi iluminat public stradal 20 buc</t>
  </si>
  <si>
    <t>700700-710101</t>
  </si>
  <si>
    <t>Înființare distribuție de gaze naturale în satele Pojogeni, Ștefănești și Cărbunești-sat, aparținătoare orașului Târgu Cărbunești, județul Gorj(350 mii lei BL, 100 mii lei Anghel Saligny)</t>
  </si>
  <si>
    <t>840301-710101</t>
  </si>
  <si>
    <t>Realizare zid de sprijin pe DC 27 pe o lungime de 40 m, Tg Cărbunești</t>
  </si>
  <si>
    <t>Reabilitare drum DC 18A Cojani , Targu Carbunesti, judetul Gorj</t>
  </si>
  <si>
    <t>840303-710101</t>
  </si>
  <si>
    <t>PT + execuție parcări str.Pădurea Mamului(etapa a III a)</t>
  </si>
  <si>
    <t>PT + execuție amenajare parcări str. Minerilor-Pădurea Mamului</t>
  </si>
  <si>
    <t>PT+execuție parcări zona bloc ANL Nestor Vornicescu</t>
  </si>
  <si>
    <t>PT+execuție parcări și rigole str.Eroilor</t>
  </si>
  <si>
    <t>Modernizare strada Tudor Arghezi</t>
  </si>
  <si>
    <t>74020501-710102</t>
  </si>
  <si>
    <t>Container special pentru deșeuri textile(4 bucăți)</t>
  </si>
  <si>
    <t>650401-710103</t>
  </si>
  <si>
    <t>Sistem de alarmare la efracție și de supraveghere video -Școala Gimnazială nr. 1 „George Uscătescu”</t>
  </si>
  <si>
    <t>pag.1</t>
  </si>
  <si>
    <t>PROGRAM DE INVESTIȚII PROPUSE A SE REALIZA  DIN BUGETUL INSTITUȚIILOR PUBLICE ȘI  ACTIVITĂȚILOR FINANȚATE INTEGRAL SAU PARȚIAL DIN VENITURI PROPRII  PE ANUL 2026</t>
  </si>
  <si>
    <t>Nr crt</t>
  </si>
  <si>
    <t>I</t>
  </si>
  <si>
    <t>66.10.06.01</t>
  </si>
  <si>
    <t>A. Lucrări în continuare</t>
  </si>
  <si>
    <t xml:space="preserve"> Modernizarea cabinetului de planificare familială din cadrul Spitalului de Urgență Târgu Cărbunești-PNRR</t>
  </si>
  <si>
    <t>60 Proiecte cu finanțare PNRR „ Inovația digitală pentru optimizarea serviciilor la  Spitalul de Urgență Târgu Cărbunești”</t>
  </si>
  <si>
    <t>II</t>
  </si>
  <si>
    <t>B. Lucrări (proiecte) noi</t>
  </si>
  <si>
    <t xml:space="preserve">Extindere secții </t>
  </si>
  <si>
    <t>III</t>
  </si>
  <si>
    <t>C. Alte cheltuieli de investiții  - dotăriindependente</t>
  </si>
  <si>
    <t>71.01.02</t>
  </si>
  <si>
    <t>Sistem automat de analiză a susceptibilității</t>
  </si>
  <si>
    <t xml:space="preserve">Aparat anestezie </t>
  </si>
  <si>
    <t>Aparat terapie cu laser</t>
  </si>
  <si>
    <t>Aparat unde scurte</t>
  </si>
  <si>
    <t>Cadă galvanică</t>
  </si>
  <si>
    <t>Videolaringoscop</t>
  </si>
  <si>
    <t>Dermatoscop</t>
  </si>
  <si>
    <t>Trusă amigdalotomie</t>
  </si>
  <si>
    <t>Toaletă modulară</t>
  </si>
  <si>
    <t>Microscop binocular</t>
  </si>
  <si>
    <t xml:space="preserve">Aparat automat hemoculturi </t>
  </si>
  <si>
    <t>Centrifugă 2 buc</t>
  </si>
  <si>
    <t>Video colposcop</t>
  </si>
  <si>
    <t>UPS - stabilizator tensiune</t>
  </si>
  <si>
    <t>Container sterilizare cu valvă permanentă aluminiu 3B</t>
  </si>
  <si>
    <t>Lampă fototerapie nou-născuți</t>
  </si>
  <si>
    <t>Electrocauter pentru rezecții bipolare</t>
  </si>
  <si>
    <t xml:space="preserve">Ecograf  3 sonde </t>
  </si>
  <si>
    <t>Sistem de microaerofilie și anaerobioza</t>
  </si>
  <si>
    <t>Analizor de electroliți ioni</t>
  </si>
  <si>
    <t>Trusă laringoscopie suspendată</t>
  </si>
  <si>
    <t>Monitor funcții vitale</t>
  </si>
  <si>
    <t>Stație diagnostic CT</t>
  </si>
  <si>
    <t>Autorefractometru oftalmologie</t>
  </si>
  <si>
    <t>Tonometru oftalmologie</t>
  </si>
  <si>
    <t>Imprimantă multifuncțională 2 buc</t>
  </si>
  <si>
    <t>Calculatoare All In One-10 buc</t>
  </si>
  <si>
    <t>Trusă oftalmologie</t>
  </si>
  <si>
    <t>Targă transport hidraulică</t>
  </si>
  <si>
    <t>Ventilator de transport</t>
  </si>
  <si>
    <t>Set motoare system 9-Ortopedie</t>
  </si>
  <si>
    <t>Centrală termică 2 buc</t>
  </si>
  <si>
    <t>Cazan centrală termică</t>
  </si>
  <si>
    <t>Aspirator chirurgical 2 buc</t>
  </si>
  <si>
    <t>660601-710130</t>
  </si>
  <si>
    <t>Sistem Wireless de alarmare la capul pacientului</t>
  </si>
  <si>
    <t>TOTAL PROGRAM INVESTIȚII SPITALUL DE URGENȚĂ  TÂRGU CĂRBUNEȘTI</t>
  </si>
  <si>
    <t xml:space="preserve">      PRIMAR, </t>
  </si>
  <si>
    <t xml:space="preserve">    ȘEF SERVICIU,</t>
  </si>
  <si>
    <t>BIRĂU DĂNUȚ</t>
  </si>
  <si>
    <t>BORCAN ALIN PAUL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</si>
</sst>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i/>
      <sz val="10"/>
      <name val="Times New Roman"/>
      <family val="1"/>
    </font>
    <font>
      <b/>
      <i/>
      <sz val="9"/>
      <color indexed="8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i/>
      <sz val="10"/>
      <color indexed="8"/>
      <name val="Times New Roman"/>
      <family val="1"/>
      <charset val="238"/>
    </font>
    <font>
      <b/>
      <i/>
      <sz val="10"/>
      <color indexed="8"/>
      <name val="Times New Roman"/>
      <family val="1"/>
    </font>
    <font>
      <sz val="11"/>
      <name val="Times New Roman"/>
      <family val="1"/>
      <charset val="238"/>
    </font>
    <font>
      <sz val="10"/>
      <name val="Arial"/>
      <family val="2"/>
    </font>
    <font>
      <sz val="10"/>
      <name val="Times New Roman"/>
      <family val="1"/>
      <charset val="238"/>
    </font>
    <font>
      <sz val="10"/>
      <color rgb="FFFF0000"/>
      <name val="Times New Roman"/>
      <family val="1"/>
    </font>
    <font>
      <b/>
      <sz val="9"/>
      <name val="Times New Roman"/>
      <family val="1"/>
    </font>
    <font>
      <sz val="10"/>
      <color theme="1"/>
      <name val="Aptos Narrow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4" fontId="6" fillId="0" borderId="2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4" fontId="2" fillId="0" borderId="2" xfId="0" applyNumberFormat="1" applyFont="1" applyBorder="1" applyAlignment="1">
      <alignment horizontal="center" vertical="top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4" fontId="9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2" fontId="8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4" fontId="4" fillId="0" borderId="2" xfId="0" applyNumberFormat="1" applyFont="1" applyBorder="1"/>
    <xf numFmtId="4" fontId="10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4" fontId="7" fillId="0" borderId="4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/>
    </xf>
    <xf numFmtId="4" fontId="11" fillId="0" borderId="4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4" fontId="3" fillId="0" borderId="2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" fontId="12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4" fontId="13" fillId="0" borderId="2" xfId="0" applyNumberFormat="1" applyFont="1" applyBorder="1" applyAlignment="1">
      <alignment horizontal="center"/>
    </xf>
    <xf numFmtId="4" fontId="14" fillId="0" borderId="2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 vertical="center"/>
    </xf>
    <xf numFmtId="0" fontId="17" fillId="0" borderId="0" xfId="0" applyFont="1"/>
    <xf numFmtId="0" fontId="18" fillId="0" borderId="0" xfId="0" applyFont="1"/>
    <xf numFmtId="4" fontId="18" fillId="0" borderId="0" xfId="0" applyNumberFormat="1" applyFont="1"/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01155-E4BA-4612-9E3A-C0154AD7466C}">
  <dimension ref="A1:F174"/>
  <sheetViews>
    <sheetView tabSelected="1" view="pageBreakPreview" topLeftCell="A36" zoomScale="112" zoomScaleNormal="100" zoomScaleSheetLayoutView="112" workbookViewId="0">
      <selection activeCell="G43" sqref="G43:I47"/>
    </sheetView>
  </sheetViews>
  <sheetFormatPr defaultRowHeight="15" x14ac:dyDescent="0.25"/>
  <cols>
    <col min="1" max="1" width="7.28515625" customWidth="1"/>
    <col min="2" max="2" width="17.42578125" customWidth="1"/>
    <col min="3" max="3" width="49" customWidth="1"/>
    <col min="4" max="4" width="14.85546875" customWidth="1"/>
    <col min="5" max="5" width="8.5703125" customWidth="1"/>
    <col min="6" max="6" width="14.85546875" customWidth="1"/>
  </cols>
  <sheetData>
    <row r="1" spans="1:6" ht="15.75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1" t="s">
        <v>1</v>
      </c>
      <c r="B2" s="1"/>
      <c r="C2" s="1" t="s">
        <v>2</v>
      </c>
      <c r="D2" s="2"/>
      <c r="E2" s="2"/>
    </row>
    <row r="3" spans="1:6" ht="15.75" x14ac:dyDescent="0.25">
      <c r="A3" s="1" t="s">
        <v>3</v>
      </c>
      <c r="B3" s="1"/>
      <c r="C3" s="1"/>
      <c r="D3" s="1"/>
      <c r="E3" s="1"/>
      <c r="F3" s="1"/>
    </row>
    <row r="4" spans="1:6" ht="32.25" customHeight="1" x14ac:dyDescent="0.25">
      <c r="A4" s="69" t="s">
        <v>4</v>
      </c>
      <c r="B4" s="69"/>
      <c r="C4" s="69"/>
      <c r="D4" s="69"/>
      <c r="E4" s="69"/>
      <c r="F4" s="69"/>
    </row>
    <row r="5" spans="1:6" ht="15.75" x14ac:dyDescent="0.25">
      <c r="A5" s="1"/>
      <c r="B5" s="3"/>
      <c r="C5" s="1"/>
      <c r="D5" s="4"/>
      <c r="E5" s="4"/>
      <c r="F5" s="1" t="s">
        <v>5</v>
      </c>
    </row>
    <row r="6" spans="1:6" ht="36" x14ac:dyDescent="0.25">
      <c r="A6" s="5" t="s">
        <v>6</v>
      </c>
      <c r="B6" s="6" t="s">
        <v>7</v>
      </c>
      <c r="C6" s="7" t="s">
        <v>8</v>
      </c>
      <c r="D6" s="8" t="s">
        <v>9</v>
      </c>
      <c r="E6" s="9" t="s">
        <v>10</v>
      </c>
      <c r="F6" s="8" t="s">
        <v>11</v>
      </c>
    </row>
    <row r="7" spans="1:6" ht="25.5" x14ac:dyDescent="0.25">
      <c r="A7" s="10">
        <v>1</v>
      </c>
      <c r="B7" s="11" t="s">
        <v>12</v>
      </c>
      <c r="C7" s="12" t="s">
        <v>13</v>
      </c>
      <c r="D7" s="13">
        <v>586.29999999999995</v>
      </c>
      <c r="E7" s="14"/>
      <c r="F7" s="15">
        <f>D7+E7</f>
        <v>586.29999999999995</v>
      </c>
    </row>
    <row r="8" spans="1:6" x14ac:dyDescent="0.25">
      <c r="A8" s="10">
        <v>2</v>
      </c>
      <c r="B8" s="16" t="s">
        <v>14</v>
      </c>
      <c r="C8" s="17" t="s">
        <v>15</v>
      </c>
      <c r="D8" s="13">
        <v>15</v>
      </c>
      <c r="E8" s="18"/>
      <c r="F8" s="15">
        <f t="shared" ref="F8:F32" si="0">D8+E8</f>
        <v>15</v>
      </c>
    </row>
    <row r="9" spans="1:6" x14ac:dyDescent="0.25">
      <c r="A9" s="10">
        <v>3</v>
      </c>
      <c r="B9" s="16" t="s">
        <v>16</v>
      </c>
      <c r="C9" s="19" t="s">
        <v>17</v>
      </c>
      <c r="D9" s="13">
        <v>5</v>
      </c>
      <c r="E9" s="14"/>
      <c r="F9" s="15">
        <f t="shared" si="0"/>
        <v>5</v>
      </c>
    </row>
    <row r="10" spans="1:6" ht="25.5" x14ac:dyDescent="0.25">
      <c r="A10" s="10">
        <v>4</v>
      </c>
      <c r="B10" s="16" t="s">
        <v>18</v>
      </c>
      <c r="C10" s="12" t="s">
        <v>19</v>
      </c>
      <c r="D10" s="13">
        <v>5</v>
      </c>
      <c r="E10" s="14"/>
      <c r="F10" s="15">
        <f t="shared" si="0"/>
        <v>5</v>
      </c>
    </row>
    <row r="11" spans="1:6" ht="38.25" x14ac:dyDescent="0.25">
      <c r="A11" s="20">
        <v>5</v>
      </c>
      <c r="B11" s="16" t="s">
        <v>20</v>
      </c>
      <c r="C11" s="12" t="s">
        <v>21</v>
      </c>
      <c r="D11" s="13">
        <v>25</v>
      </c>
      <c r="E11" s="21"/>
      <c r="F11" s="15">
        <f t="shared" si="0"/>
        <v>25</v>
      </c>
    </row>
    <row r="12" spans="1:6" ht="25.5" x14ac:dyDescent="0.25">
      <c r="A12" s="20">
        <v>6</v>
      </c>
      <c r="B12" s="20" t="s">
        <v>22</v>
      </c>
      <c r="C12" s="12" t="s">
        <v>23</v>
      </c>
      <c r="D12" s="13">
        <v>855.59</v>
      </c>
      <c r="E12" s="14"/>
      <c r="F12" s="15">
        <f t="shared" si="0"/>
        <v>855.59</v>
      </c>
    </row>
    <row r="13" spans="1:6" x14ac:dyDescent="0.25">
      <c r="A13" s="70">
        <v>7</v>
      </c>
      <c r="B13" s="22" t="s">
        <v>24</v>
      </c>
      <c r="C13" s="72" t="s">
        <v>25</v>
      </c>
      <c r="D13" s="13">
        <v>100</v>
      </c>
      <c r="E13" s="14"/>
      <c r="F13" s="15">
        <f t="shared" si="0"/>
        <v>100</v>
      </c>
    </row>
    <row r="14" spans="1:6" x14ac:dyDescent="0.25">
      <c r="A14" s="71"/>
      <c r="B14" s="22" t="s">
        <v>26</v>
      </c>
      <c r="C14" s="73"/>
      <c r="D14" s="13">
        <v>9467.48</v>
      </c>
      <c r="E14" s="14"/>
      <c r="F14" s="15">
        <f t="shared" si="0"/>
        <v>9467.48</v>
      </c>
    </row>
    <row r="15" spans="1:6" ht="38.25" x14ac:dyDescent="0.25">
      <c r="A15" s="10">
        <v>8</v>
      </c>
      <c r="B15" s="16" t="s">
        <v>27</v>
      </c>
      <c r="C15" s="12" t="s">
        <v>28</v>
      </c>
      <c r="D15" s="13">
        <v>5</v>
      </c>
      <c r="E15" s="23"/>
      <c r="F15" s="15">
        <f t="shared" si="0"/>
        <v>5</v>
      </c>
    </row>
    <row r="16" spans="1:6" ht="25.5" x14ac:dyDescent="0.25">
      <c r="A16" s="24">
        <v>9</v>
      </c>
      <c r="B16" s="16" t="s">
        <v>29</v>
      </c>
      <c r="C16" s="12" t="s">
        <v>30</v>
      </c>
      <c r="D16" s="13">
        <v>201</v>
      </c>
      <c r="E16" s="21"/>
      <c r="F16" s="15">
        <f t="shared" si="0"/>
        <v>201</v>
      </c>
    </row>
    <row r="17" spans="1:6" x14ac:dyDescent="0.25">
      <c r="A17" s="10">
        <v>10</v>
      </c>
      <c r="B17" s="16" t="s">
        <v>31</v>
      </c>
      <c r="C17" s="12" t="s">
        <v>32</v>
      </c>
      <c r="D17" s="13">
        <v>60</v>
      </c>
      <c r="E17" s="23"/>
      <c r="F17" s="15">
        <f t="shared" si="0"/>
        <v>60</v>
      </c>
    </row>
    <row r="18" spans="1:6" ht="25.5" x14ac:dyDescent="0.25">
      <c r="A18" s="10">
        <v>11</v>
      </c>
      <c r="B18" s="16" t="s">
        <v>33</v>
      </c>
      <c r="C18" s="17" t="s">
        <v>34</v>
      </c>
      <c r="D18" s="13">
        <v>535</v>
      </c>
      <c r="E18" s="25"/>
      <c r="F18" s="15">
        <f t="shared" si="0"/>
        <v>535</v>
      </c>
    </row>
    <row r="19" spans="1:6" x14ac:dyDescent="0.25">
      <c r="A19" s="10">
        <v>12</v>
      </c>
      <c r="B19" s="16" t="s">
        <v>33</v>
      </c>
      <c r="C19" s="17" t="s">
        <v>35</v>
      </c>
      <c r="D19" s="13">
        <v>15</v>
      </c>
      <c r="E19" s="25"/>
      <c r="F19" s="15">
        <f t="shared" si="0"/>
        <v>15</v>
      </c>
    </row>
    <row r="20" spans="1:6" ht="51" x14ac:dyDescent="0.25">
      <c r="A20" s="20">
        <v>13</v>
      </c>
      <c r="B20" s="20" t="s">
        <v>36</v>
      </c>
      <c r="C20" s="12" t="s">
        <v>37</v>
      </c>
      <c r="D20" s="13">
        <v>6158.79</v>
      </c>
      <c r="E20" s="14"/>
      <c r="F20" s="15">
        <f t="shared" si="0"/>
        <v>6158.79</v>
      </c>
    </row>
    <row r="21" spans="1:6" ht="38.25" x14ac:dyDescent="0.25">
      <c r="A21" s="20">
        <v>14</v>
      </c>
      <c r="B21" s="16" t="s">
        <v>38</v>
      </c>
      <c r="C21" s="12" t="s">
        <v>39</v>
      </c>
      <c r="D21" s="13">
        <v>3118.3</v>
      </c>
      <c r="E21" s="14"/>
      <c r="F21" s="15">
        <f t="shared" si="0"/>
        <v>3118.3</v>
      </c>
    </row>
    <row r="22" spans="1:6" x14ac:dyDescent="0.25">
      <c r="A22" s="26">
        <v>15</v>
      </c>
      <c r="B22" s="16" t="s">
        <v>38</v>
      </c>
      <c r="C22" s="12" t="s">
        <v>40</v>
      </c>
      <c r="D22" s="13">
        <v>80</v>
      </c>
      <c r="E22" s="14"/>
      <c r="F22" s="15">
        <f t="shared" si="0"/>
        <v>80</v>
      </c>
    </row>
    <row r="23" spans="1:6" ht="51" x14ac:dyDescent="0.25">
      <c r="A23" s="10">
        <v>16</v>
      </c>
      <c r="B23" s="16" t="s">
        <v>41</v>
      </c>
      <c r="C23" s="17" t="s">
        <v>42</v>
      </c>
      <c r="D23" s="13">
        <v>450</v>
      </c>
      <c r="E23" s="14"/>
      <c r="F23" s="15">
        <f t="shared" si="0"/>
        <v>450</v>
      </c>
    </row>
    <row r="24" spans="1:6" ht="25.5" x14ac:dyDescent="0.25">
      <c r="A24" s="10">
        <v>17</v>
      </c>
      <c r="B24" s="16" t="s">
        <v>43</v>
      </c>
      <c r="C24" s="12" t="s">
        <v>44</v>
      </c>
      <c r="D24" s="13">
        <v>210</v>
      </c>
      <c r="E24" s="13"/>
      <c r="F24" s="15">
        <f t="shared" si="0"/>
        <v>210</v>
      </c>
    </row>
    <row r="25" spans="1:6" ht="25.5" x14ac:dyDescent="0.25">
      <c r="A25" s="10">
        <v>18</v>
      </c>
      <c r="B25" s="16" t="s">
        <v>43</v>
      </c>
      <c r="C25" s="12" t="s">
        <v>45</v>
      </c>
      <c r="D25" s="13">
        <v>750</v>
      </c>
      <c r="E25" s="23"/>
      <c r="F25" s="15">
        <f t="shared" si="0"/>
        <v>750</v>
      </c>
    </row>
    <row r="26" spans="1:6" x14ac:dyDescent="0.25">
      <c r="A26" s="27">
        <v>19</v>
      </c>
      <c r="B26" s="28" t="s">
        <v>46</v>
      </c>
      <c r="C26" s="29" t="s">
        <v>47</v>
      </c>
      <c r="D26" s="13">
        <v>1</v>
      </c>
      <c r="E26" s="23"/>
      <c r="F26" s="15">
        <f t="shared" si="0"/>
        <v>1</v>
      </c>
    </row>
    <row r="27" spans="1:6" ht="25.5" x14ac:dyDescent="0.25">
      <c r="A27" s="27">
        <v>20</v>
      </c>
      <c r="B27" s="28" t="s">
        <v>46</v>
      </c>
      <c r="C27" s="30" t="s">
        <v>48</v>
      </c>
      <c r="D27" s="13">
        <v>130</v>
      </c>
      <c r="E27" s="23"/>
      <c r="F27" s="15">
        <f t="shared" si="0"/>
        <v>130</v>
      </c>
    </row>
    <row r="28" spans="1:6" x14ac:dyDescent="0.25">
      <c r="A28" s="27">
        <v>21</v>
      </c>
      <c r="B28" s="28" t="s">
        <v>46</v>
      </c>
      <c r="C28" s="30" t="s">
        <v>49</v>
      </c>
      <c r="D28" s="13">
        <v>120</v>
      </c>
      <c r="E28" s="23"/>
      <c r="F28" s="15">
        <f t="shared" si="0"/>
        <v>120</v>
      </c>
    </row>
    <row r="29" spans="1:6" x14ac:dyDescent="0.25">
      <c r="A29" s="27">
        <v>22</v>
      </c>
      <c r="B29" s="28" t="s">
        <v>46</v>
      </c>
      <c r="C29" s="30" t="s">
        <v>50</v>
      </c>
      <c r="D29" s="13">
        <v>630.47</v>
      </c>
      <c r="E29" s="23"/>
      <c r="F29" s="15">
        <f t="shared" si="0"/>
        <v>630.47</v>
      </c>
    </row>
    <row r="30" spans="1:6" x14ac:dyDescent="0.25">
      <c r="A30" s="27">
        <v>23</v>
      </c>
      <c r="B30" s="28" t="s">
        <v>46</v>
      </c>
      <c r="C30" s="30" t="s">
        <v>51</v>
      </c>
      <c r="D30" s="13">
        <v>650</v>
      </c>
      <c r="E30" s="23"/>
      <c r="F30" s="15">
        <f t="shared" si="0"/>
        <v>650</v>
      </c>
    </row>
    <row r="31" spans="1:6" x14ac:dyDescent="0.25">
      <c r="A31" s="27">
        <v>24</v>
      </c>
      <c r="B31" s="28" t="s">
        <v>52</v>
      </c>
      <c r="C31" s="28" t="s">
        <v>53</v>
      </c>
      <c r="D31" s="23">
        <v>25</v>
      </c>
      <c r="E31" s="23"/>
      <c r="F31" s="23">
        <f t="shared" si="0"/>
        <v>25</v>
      </c>
    </row>
    <row r="32" spans="1:6" ht="25.5" x14ac:dyDescent="0.25">
      <c r="A32" s="27">
        <v>25</v>
      </c>
      <c r="B32" s="28" t="s">
        <v>54</v>
      </c>
      <c r="C32" s="30" t="s">
        <v>55</v>
      </c>
      <c r="D32" s="23">
        <v>0</v>
      </c>
      <c r="E32" s="23">
        <v>69.099999999999994</v>
      </c>
      <c r="F32" s="23">
        <f t="shared" si="0"/>
        <v>69.099999999999994</v>
      </c>
    </row>
    <row r="33" spans="1:6" x14ac:dyDescent="0.25">
      <c r="A33" s="31"/>
      <c r="B33" s="31"/>
      <c r="C33" s="28"/>
      <c r="D33" s="23"/>
      <c r="E33" s="23"/>
      <c r="F33" s="23"/>
    </row>
    <row r="34" spans="1:6" x14ac:dyDescent="0.25">
      <c r="A34" s="31"/>
      <c r="B34" s="31"/>
      <c r="C34" s="31"/>
      <c r="D34" s="32">
        <f>SUM(D7:D32)</f>
        <v>24198.93</v>
      </c>
      <c r="E34" s="32">
        <f>SUM(E7:E33)</f>
        <v>69.099999999999994</v>
      </c>
      <c r="F34" s="32">
        <f>SUM(F7:F32)</f>
        <v>24268.03</v>
      </c>
    </row>
    <row r="35" spans="1:6" x14ac:dyDescent="0.25">
      <c r="A35" s="33"/>
      <c r="B35" s="33"/>
      <c r="C35" s="33"/>
      <c r="D35" s="34"/>
      <c r="E35" s="34"/>
      <c r="F35" s="34"/>
    </row>
    <row r="36" spans="1:6" x14ac:dyDescent="0.25">
      <c r="A36" s="67" t="s">
        <v>56</v>
      </c>
      <c r="B36" s="67"/>
      <c r="C36" s="67"/>
      <c r="D36" s="67"/>
      <c r="E36" s="67"/>
      <c r="F36" s="67"/>
    </row>
    <row r="37" spans="1:6" x14ac:dyDescent="0.25">
      <c r="A37" s="35"/>
      <c r="B37" s="35"/>
      <c r="C37" s="35"/>
      <c r="D37" s="35"/>
      <c r="E37" s="35"/>
      <c r="F37" s="35"/>
    </row>
    <row r="38" spans="1:6" ht="26.25" customHeight="1" x14ac:dyDescent="0.25">
      <c r="A38" s="68" t="s">
        <v>57</v>
      </c>
      <c r="B38" s="68"/>
      <c r="C38" s="68"/>
      <c r="D38" s="68"/>
      <c r="E38" s="68"/>
      <c r="F38" s="68"/>
    </row>
    <row r="39" spans="1:6" x14ac:dyDescent="0.25">
      <c r="A39" s="36"/>
      <c r="B39" s="36"/>
      <c r="C39" s="36"/>
      <c r="D39" s="36"/>
      <c r="E39" s="36"/>
      <c r="F39" s="36" t="s">
        <v>5</v>
      </c>
    </row>
    <row r="40" spans="1:6" ht="36" x14ac:dyDescent="0.25">
      <c r="A40" s="6" t="s">
        <v>58</v>
      </c>
      <c r="B40" s="6" t="s">
        <v>7</v>
      </c>
      <c r="C40" s="6" t="s">
        <v>8</v>
      </c>
      <c r="D40" s="8" t="s">
        <v>9</v>
      </c>
      <c r="E40" s="9" t="s">
        <v>10</v>
      </c>
      <c r="F40" s="8" t="s">
        <v>11</v>
      </c>
    </row>
    <row r="41" spans="1:6" x14ac:dyDescent="0.25">
      <c r="A41" s="37" t="s">
        <v>59</v>
      </c>
      <c r="B41" s="38" t="s">
        <v>60</v>
      </c>
      <c r="C41" s="39" t="s">
        <v>61</v>
      </c>
      <c r="D41" s="40">
        <f>D42+D43</f>
        <v>1486.55</v>
      </c>
      <c r="E41" s="41">
        <f>E43</f>
        <v>0.01</v>
      </c>
      <c r="F41" s="41">
        <f>D41+E41</f>
        <v>1486.56</v>
      </c>
    </row>
    <row r="42" spans="1:6" ht="26.25" x14ac:dyDescent="0.25">
      <c r="A42" s="37"/>
      <c r="B42" s="38"/>
      <c r="C42" s="42" t="s">
        <v>62</v>
      </c>
      <c r="D42" s="23">
        <v>12</v>
      </c>
      <c r="E42" s="43"/>
      <c r="F42" s="43">
        <f>D42+E42</f>
        <v>12</v>
      </c>
    </row>
    <row r="43" spans="1:6" ht="29.25" customHeight="1" x14ac:dyDescent="0.25">
      <c r="A43" s="37"/>
      <c r="B43" s="38"/>
      <c r="C43" s="42" t="s">
        <v>63</v>
      </c>
      <c r="D43" s="23">
        <v>1474.55</v>
      </c>
      <c r="E43" s="43">
        <v>0.01</v>
      </c>
      <c r="F43" s="43">
        <f>D43+E43</f>
        <v>1474.56</v>
      </c>
    </row>
    <row r="44" spans="1:6" x14ac:dyDescent="0.25">
      <c r="A44" s="37" t="s">
        <v>64</v>
      </c>
      <c r="B44" s="38"/>
      <c r="C44" s="39" t="s">
        <v>65</v>
      </c>
      <c r="D44" s="44">
        <f>D45</f>
        <v>1525</v>
      </c>
      <c r="E44" s="45">
        <f>E45</f>
        <v>106.8</v>
      </c>
      <c r="F44" s="45">
        <f>SUM(D44:E44)</f>
        <v>1631.8</v>
      </c>
    </row>
    <row r="45" spans="1:6" x14ac:dyDescent="0.25">
      <c r="A45" s="37"/>
      <c r="B45" s="38"/>
      <c r="C45" s="38" t="s">
        <v>66</v>
      </c>
      <c r="D45" s="46">
        <v>1525</v>
      </c>
      <c r="E45" s="43">
        <v>106.8</v>
      </c>
      <c r="F45" s="43">
        <f>SUM(D45:E45)</f>
        <v>1631.8</v>
      </c>
    </row>
    <row r="46" spans="1:6" x14ac:dyDescent="0.25">
      <c r="A46" s="47"/>
      <c r="B46" s="38"/>
      <c r="C46" s="38"/>
      <c r="D46" s="46"/>
      <c r="E46" s="48"/>
      <c r="F46" s="48"/>
    </row>
    <row r="47" spans="1:6" x14ac:dyDescent="0.25">
      <c r="A47" s="47" t="s">
        <v>67</v>
      </c>
      <c r="B47" s="39"/>
      <c r="C47" s="39" t="s">
        <v>68</v>
      </c>
      <c r="D47" s="44">
        <f>D48+D49+D50+D51+D52+D53+D54+D55+D56+D57+D58+D59+D60+D61+D62+D63+D64+D65+D66+D67+D68+D69+D70+D71+D83</f>
        <v>2066</v>
      </c>
      <c r="E47" s="44">
        <f>E48+E49+E50+E51+E52+E53+E54+E55+E56+E57+E58+E59+E60+E61+E62+E63+E64+E65+E66+E67+E68+E69+E70+E71+E72+E73+E74+E75+E76+E77+E78+E79+E80+E81+E82</f>
        <v>90</v>
      </c>
      <c r="F47" s="48">
        <f t="shared" ref="F47:F70" si="1">D47+E47</f>
        <v>2156</v>
      </c>
    </row>
    <row r="48" spans="1:6" x14ac:dyDescent="0.25">
      <c r="A48" s="16">
        <v>1</v>
      </c>
      <c r="B48" s="38" t="s">
        <v>69</v>
      </c>
      <c r="C48" s="49" t="s">
        <v>70</v>
      </c>
      <c r="D48" s="50">
        <v>384</v>
      </c>
      <c r="E48" s="23">
        <v>-244</v>
      </c>
      <c r="F48" s="23">
        <f t="shared" si="1"/>
        <v>140</v>
      </c>
    </row>
    <row r="49" spans="1:6" x14ac:dyDescent="0.25">
      <c r="A49" s="16">
        <f>A48+1</f>
        <v>2</v>
      </c>
      <c r="B49" s="38"/>
      <c r="C49" s="49" t="s">
        <v>71</v>
      </c>
      <c r="D49" s="51">
        <v>180</v>
      </c>
      <c r="E49" s="23">
        <v>40</v>
      </c>
      <c r="F49" s="23">
        <f t="shared" si="1"/>
        <v>220</v>
      </c>
    </row>
    <row r="50" spans="1:6" x14ac:dyDescent="0.25">
      <c r="A50" s="16">
        <f t="shared" ref="A50:A68" si="2">A49+1</f>
        <v>3</v>
      </c>
      <c r="B50" s="38"/>
      <c r="C50" s="49" t="s">
        <v>72</v>
      </c>
      <c r="D50" s="51">
        <v>120</v>
      </c>
      <c r="E50" s="13">
        <v>-10</v>
      </c>
      <c r="F50" s="23">
        <f t="shared" si="1"/>
        <v>110</v>
      </c>
    </row>
    <row r="51" spans="1:6" x14ac:dyDescent="0.25">
      <c r="A51" s="16">
        <f t="shared" si="2"/>
        <v>4</v>
      </c>
      <c r="B51" s="38"/>
      <c r="C51" s="49" t="s">
        <v>73</v>
      </c>
      <c r="D51" s="51">
        <v>60</v>
      </c>
      <c r="E51" s="23"/>
      <c r="F51" s="23">
        <f t="shared" si="1"/>
        <v>60</v>
      </c>
    </row>
    <row r="52" spans="1:6" x14ac:dyDescent="0.25">
      <c r="A52" s="16">
        <f t="shared" si="2"/>
        <v>5</v>
      </c>
      <c r="B52" s="38"/>
      <c r="C52" s="49" t="s">
        <v>74</v>
      </c>
      <c r="D52" s="51">
        <v>101</v>
      </c>
      <c r="E52" s="23"/>
      <c r="F52" s="23">
        <f t="shared" si="1"/>
        <v>101</v>
      </c>
    </row>
    <row r="53" spans="1:6" x14ac:dyDescent="0.25">
      <c r="A53" s="16">
        <f t="shared" si="2"/>
        <v>6</v>
      </c>
      <c r="B53" s="38"/>
      <c r="C53" s="52" t="s">
        <v>75</v>
      </c>
      <c r="D53" s="51">
        <v>100</v>
      </c>
      <c r="E53" s="23">
        <v>-43</v>
      </c>
      <c r="F53" s="23">
        <f t="shared" si="1"/>
        <v>57</v>
      </c>
    </row>
    <row r="54" spans="1:6" x14ac:dyDescent="0.25">
      <c r="A54" s="16">
        <f t="shared" si="2"/>
        <v>7</v>
      </c>
      <c r="B54" s="38"/>
      <c r="C54" s="52" t="s">
        <v>76</v>
      </c>
      <c r="D54" s="51">
        <v>100</v>
      </c>
      <c r="E54" s="23">
        <v>-80</v>
      </c>
      <c r="F54" s="23">
        <f t="shared" si="1"/>
        <v>20</v>
      </c>
    </row>
    <row r="55" spans="1:6" x14ac:dyDescent="0.25">
      <c r="A55" s="16">
        <f t="shared" si="2"/>
        <v>8</v>
      </c>
      <c r="B55" s="38"/>
      <c r="C55" s="52" t="s">
        <v>77</v>
      </c>
      <c r="D55" s="51">
        <v>0</v>
      </c>
      <c r="E55" s="23"/>
      <c r="F55" s="23">
        <f t="shared" si="1"/>
        <v>0</v>
      </c>
    </row>
    <row r="56" spans="1:6" x14ac:dyDescent="0.25">
      <c r="A56" s="16">
        <f t="shared" si="2"/>
        <v>9</v>
      </c>
      <c r="B56" s="38"/>
      <c r="C56" s="52" t="s">
        <v>78</v>
      </c>
      <c r="D56" s="51">
        <v>100</v>
      </c>
      <c r="E56" s="23"/>
      <c r="F56" s="23">
        <f t="shared" si="1"/>
        <v>100</v>
      </c>
    </row>
    <row r="57" spans="1:6" x14ac:dyDescent="0.25">
      <c r="A57" s="16">
        <f t="shared" si="2"/>
        <v>10</v>
      </c>
      <c r="B57" s="38"/>
      <c r="C57" s="52" t="s">
        <v>79</v>
      </c>
      <c r="D57" s="51">
        <v>28</v>
      </c>
      <c r="E57" s="23"/>
      <c r="F57" s="23">
        <f t="shared" si="1"/>
        <v>28</v>
      </c>
    </row>
    <row r="58" spans="1:6" x14ac:dyDescent="0.25">
      <c r="A58" s="16">
        <f t="shared" si="2"/>
        <v>11</v>
      </c>
      <c r="B58" s="38"/>
      <c r="C58" s="52" t="s">
        <v>80</v>
      </c>
      <c r="D58" s="51">
        <v>265</v>
      </c>
      <c r="E58" s="23">
        <v>-162</v>
      </c>
      <c r="F58" s="23">
        <f t="shared" si="1"/>
        <v>103</v>
      </c>
    </row>
    <row r="59" spans="1:6" x14ac:dyDescent="0.25">
      <c r="A59" s="16">
        <f t="shared" si="2"/>
        <v>12</v>
      </c>
      <c r="B59" s="38"/>
      <c r="C59" s="52" t="s">
        <v>81</v>
      </c>
      <c r="D59" s="51">
        <v>9</v>
      </c>
      <c r="E59" s="23"/>
      <c r="F59" s="23">
        <f t="shared" si="1"/>
        <v>9</v>
      </c>
    </row>
    <row r="60" spans="1:6" x14ac:dyDescent="0.25">
      <c r="A60" s="16">
        <f t="shared" si="2"/>
        <v>13</v>
      </c>
      <c r="B60" s="38"/>
      <c r="C60" s="52" t="s">
        <v>82</v>
      </c>
      <c r="D60" s="51">
        <v>20</v>
      </c>
      <c r="E60" s="23">
        <v>30</v>
      </c>
      <c r="F60" s="23">
        <f t="shared" si="1"/>
        <v>50</v>
      </c>
    </row>
    <row r="61" spans="1:6" x14ac:dyDescent="0.25">
      <c r="A61" s="16">
        <f t="shared" si="2"/>
        <v>14</v>
      </c>
      <c r="B61" s="38"/>
      <c r="C61" s="52" t="s">
        <v>83</v>
      </c>
      <c r="D61" s="50">
        <v>4</v>
      </c>
      <c r="E61" s="23"/>
      <c r="F61" s="23">
        <f t="shared" si="1"/>
        <v>4</v>
      </c>
    </row>
    <row r="62" spans="1:6" x14ac:dyDescent="0.25">
      <c r="A62" s="16">
        <f t="shared" si="2"/>
        <v>15</v>
      </c>
      <c r="B62" s="38"/>
      <c r="C62" s="52" t="s">
        <v>84</v>
      </c>
      <c r="D62" s="53">
        <v>15</v>
      </c>
      <c r="E62" s="25"/>
      <c r="F62" s="25">
        <f t="shared" si="1"/>
        <v>15</v>
      </c>
    </row>
    <row r="63" spans="1:6" x14ac:dyDescent="0.25">
      <c r="A63" s="16">
        <f t="shared" si="2"/>
        <v>16</v>
      </c>
      <c r="B63" s="38"/>
      <c r="C63" s="54" t="s">
        <v>85</v>
      </c>
      <c r="D63" s="55">
        <v>7</v>
      </c>
      <c r="E63" s="25"/>
      <c r="F63" s="25">
        <f t="shared" si="1"/>
        <v>7</v>
      </c>
    </row>
    <row r="64" spans="1:6" x14ac:dyDescent="0.25">
      <c r="A64" s="16">
        <f t="shared" si="2"/>
        <v>17</v>
      </c>
      <c r="B64" s="38"/>
      <c r="C64" s="54" t="s">
        <v>86</v>
      </c>
      <c r="D64" s="56">
        <v>90</v>
      </c>
      <c r="E64" s="13">
        <v>-65</v>
      </c>
      <c r="F64" s="25">
        <f t="shared" si="1"/>
        <v>25</v>
      </c>
    </row>
    <row r="65" spans="1:6" x14ac:dyDescent="0.25">
      <c r="A65" s="16">
        <f t="shared" si="2"/>
        <v>18</v>
      </c>
      <c r="B65" s="38"/>
      <c r="C65" s="54" t="s">
        <v>87</v>
      </c>
      <c r="D65" s="56">
        <v>250</v>
      </c>
      <c r="E65" s="23"/>
      <c r="F65" s="25">
        <f t="shared" si="1"/>
        <v>250</v>
      </c>
    </row>
    <row r="66" spans="1:6" x14ac:dyDescent="0.25">
      <c r="A66" s="16">
        <f t="shared" si="2"/>
        <v>19</v>
      </c>
      <c r="B66" s="38"/>
      <c r="C66" s="54" t="s">
        <v>88</v>
      </c>
      <c r="D66" s="53">
        <v>35</v>
      </c>
      <c r="E66" s="23"/>
      <c r="F66" s="23">
        <f t="shared" si="1"/>
        <v>35</v>
      </c>
    </row>
    <row r="67" spans="1:6" x14ac:dyDescent="0.25">
      <c r="A67" s="16">
        <f t="shared" si="2"/>
        <v>20</v>
      </c>
      <c r="B67" s="38"/>
      <c r="C67" s="54" t="s">
        <v>89</v>
      </c>
      <c r="D67" s="53">
        <v>16</v>
      </c>
      <c r="E67" s="57"/>
      <c r="F67" s="23">
        <f t="shared" si="1"/>
        <v>16</v>
      </c>
    </row>
    <row r="68" spans="1:6" x14ac:dyDescent="0.25">
      <c r="A68" s="16">
        <f t="shared" si="2"/>
        <v>21</v>
      </c>
      <c r="B68" s="38"/>
      <c r="C68" s="54" t="s">
        <v>90</v>
      </c>
      <c r="D68" s="53">
        <v>60</v>
      </c>
      <c r="E68" s="57"/>
      <c r="F68" s="23">
        <f t="shared" si="1"/>
        <v>60</v>
      </c>
    </row>
    <row r="69" spans="1:6" x14ac:dyDescent="0.25">
      <c r="A69" s="58">
        <v>22</v>
      </c>
      <c r="B69" s="38"/>
      <c r="C69" s="38" t="s">
        <v>91</v>
      </c>
      <c r="D69" s="46">
        <v>25</v>
      </c>
      <c r="E69" s="57"/>
      <c r="F69" s="23">
        <f t="shared" si="1"/>
        <v>25</v>
      </c>
    </row>
    <row r="70" spans="1:6" x14ac:dyDescent="0.25">
      <c r="A70" s="58">
        <v>23</v>
      </c>
      <c r="B70" s="38"/>
      <c r="C70" s="38" t="s">
        <v>92</v>
      </c>
      <c r="D70" s="46">
        <v>35</v>
      </c>
      <c r="E70" s="57">
        <v>25</v>
      </c>
      <c r="F70" s="23">
        <f t="shared" si="1"/>
        <v>60</v>
      </c>
    </row>
    <row r="71" spans="1:6" x14ac:dyDescent="0.25">
      <c r="A71" s="59">
        <v>24</v>
      </c>
      <c r="B71" s="38"/>
      <c r="C71" s="38" t="s">
        <v>93</v>
      </c>
      <c r="D71" s="46">
        <v>0</v>
      </c>
      <c r="E71" s="57">
        <v>35</v>
      </c>
      <c r="F71" s="23">
        <f>SUM(D71:E71)</f>
        <v>35</v>
      </c>
    </row>
    <row r="72" spans="1:6" x14ac:dyDescent="0.25">
      <c r="A72" s="58">
        <v>25</v>
      </c>
      <c r="B72" s="38"/>
      <c r="C72" s="38" t="s">
        <v>94</v>
      </c>
      <c r="D72" s="46">
        <v>0</v>
      </c>
      <c r="E72" s="57">
        <v>28</v>
      </c>
      <c r="F72" s="23">
        <f t="shared" ref="F72:F82" si="3">SUM(D72:E72)</f>
        <v>28</v>
      </c>
    </row>
    <row r="73" spans="1:6" x14ac:dyDescent="0.25">
      <c r="A73" s="58">
        <v>26</v>
      </c>
      <c r="B73" s="38"/>
      <c r="C73" s="38" t="s">
        <v>95</v>
      </c>
      <c r="D73" s="46">
        <v>0</v>
      </c>
      <c r="E73" s="57">
        <v>15</v>
      </c>
      <c r="F73" s="23">
        <f t="shared" si="3"/>
        <v>15</v>
      </c>
    </row>
    <row r="74" spans="1:6" x14ac:dyDescent="0.25">
      <c r="A74" s="58">
        <v>27</v>
      </c>
      <c r="B74" s="38"/>
      <c r="C74" s="38" t="s">
        <v>96</v>
      </c>
      <c r="D74" s="46">
        <v>0</v>
      </c>
      <c r="E74" s="57">
        <v>50</v>
      </c>
      <c r="F74" s="23">
        <f t="shared" si="3"/>
        <v>50</v>
      </c>
    </row>
    <row r="75" spans="1:6" x14ac:dyDescent="0.25">
      <c r="A75" s="58">
        <v>28</v>
      </c>
      <c r="B75" s="38"/>
      <c r="C75" s="38" t="s">
        <v>97</v>
      </c>
      <c r="D75" s="46">
        <v>0</v>
      </c>
      <c r="E75" s="57">
        <v>10</v>
      </c>
      <c r="F75" s="23">
        <f t="shared" si="3"/>
        <v>10</v>
      </c>
    </row>
    <row r="76" spans="1:6" x14ac:dyDescent="0.25">
      <c r="A76" s="58">
        <v>29</v>
      </c>
      <c r="B76" s="38"/>
      <c r="C76" s="38" t="s">
        <v>77</v>
      </c>
      <c r="D76" s="46">
        <v>0</v>
      </c>
      <c r="E76" s="57">
        <v>10</v>
      </c>
      <c r="F76" s="23">
        <f t="shared" si="3"/>
        <v>10</v>
      </c>
    </row>
    <row r="77" spans="1:6" x14ac:dyDescent="0.25">
      <c r="A77" s="58">
        <v>30</v>
      </c>
      <c r="B77" s="38"/>
      <c r="C77" s="38" t="s">
        <v>98</v>
      </c>
      <c r="D77" s="46">
        <v>0</v>
      </c>
      <c r="E77" s="57">
        <v>15</v>
      </c>
      <c r="F77" s="23">
        <f t="shared" si="3"/>
        <v>15</v>
      </c>
    </row>
    <row r="78" spans="1:6" x14ac:dyDescent="0.25">
      <c r="A78" s="58">
        <v>31</v>
      </c>
      <c r="B78" s="38"/>
      <c r="C78" s="38" t="s">
        <v>99</v>
      </c>
      <c r="D78" s="46">
        <v>0</v>
      </c>
      <c r="E78" s="57">
        <v>36</v>
      </c>
      <c r="F78" s="23">
        <f t="shared" si="3"/>
        <v>36</v>
      </c>
    </row>
    <row r="79" spans="1:6" x14ac:dyDescent="0.25">
      <c r="A79" s="58">
        <v>32</v>
      </c>
      <c r="B79" s="38"/>
      <c r="C79" s="38" t="s">
        <v>100</v>
      </c>
      <c r="D79" s="46">
        <v>0</v>
      </c>
      <c r="E79" s="57">
        <v>104</v>
      </c>
      <c r="F79" s="23">
        <f t="shared" si="3"/>
        <v>104</v>
      </c>
    </row>
    <row r="80" spans="1:6" x14ac:dyDescent="0.25">
      <c r="A80" s="58">
        <v>33</v>
      </c>
      <c r="B80" s="38"/>
      <c r="C80" s="38" t="s">
        <v>101</v>
      </c>
      <c r="D80" s="46">
        <v>0</v>
      </c>
      <c r="E80" s="57">
        <v>16</v>
      </c>
      <c r="F80" s="23">
        <f t="shared" si="3"/>
        <v>16</v>
      </c>
    </row>
    <row r="81" spans="1:6" x14ac:dyDescent="0.25">
      <c r="A81" s="58">
        <v>34</v>
      </c>
      <c r="B81" s="38"/>
      <c r="C81" s="38" t="s">
        <v>102</v>
      </c>
      <c r="D81" s="46">
        <v>0</v>
      </c>
      <c r="E81" s="57">
        <v>270</v>
      </c>
      <c r="F81" s="23">
        <f t="shared" si="3"/>
        <v>270</v>
      </c>
    </row>
    <row r="82" spans="1:6" x14ac:dyDescent="0.25">
      <c r="A82" s="58">
        <v>35</v>
      </c>
      <c r="B82" s="38"/>
      <c r="C82" s="38" t="s">
        <v>103</v>
      </c>
      <c r="D82" s="46">
        <v>0</v>
      </c>
      <c r="E82" s="57">
        <v>10</v>
      </c>
      <c r="F82" s="23">
        <f t="shared" si="3"/>
        <v>10</v>
      </c>
    </row>
    <row r="83" spans="1:6" x14ac:dyDescent="0.25">
      <c r="A83" s="58">
        <v>36</v>
      </c>
      <c r="B83" s="38" t="s">
        <v>104</v>
      </c>
      <c r="C83" s="54" t="s">
        <v>105</v>
      </c>
      <c r="D83" s="53">
        <v>62</v>
      </c>
      <c r="E83" s="57"/>
      <c r="F83" s="23">
        <f t="shared" ref="F83" si="4">D83+E83</f>
        <v>62</v>
      </c>
    </row>
    <row r="84" spans="1:6" x14ac:dyDescent="0.25">
      <c r="A84" s="58"/>
      <c r="B84" s="38"/>
      <c r="C84" s="38"/>
      <c r="D84" s="46"/>
      <c r="E84" s="57"/>
      <c r="F84" s="23"/>
    </row>
    <row r="85" spans="1:6" ht="15.75" customHeight="1" x14ac:dyDescent="0.25">
      <c r="A85" s="58"/>
      <c r="B85" s="74" t="s">
        <v>106</v>
      </c>
      <c r="C85" s="75"/>
      <c r="D85" s="60">
        <f>D47+D44+D41</f>
        <v>5077.55</v>
      </c>
      <c r="E85" s="61">
        <f>E47+E44+E41</f>
        <v>196.81</v>
      </c>
      <c r="F85" s="32">
        <f t="shared" ref="F85" si="5">D85+E85</f>
        <v>5274.3600000000006</v>
      </c>
    </row>
    <row r="86" spans="1:6" x14ac:dyDescent="0.25">
      <c r="A86" s="62"/>
      <c r="B86" s="62"/>
      <c r="C86" s="62"/>
      <c r="D86" s="62"/>
      <c r="E86" s="62"/>
      <c r="F86" s="62"/>
    </row>
    <row r="87" spans="1:6" x14ac:dyDescent="0.25">
      <c r="A87" s="63"/>
      <c r="B87" s="63" t="s">
        <v>107</v>
      </c>
      <c r="C87" s="63"/>
      <c r="D87" s="64"/>
      <c r="E87" s="65" t="s">
        <v>108</v>
      </c>
      <c r="F87" s="65"/>
    </row>
    <row r="88" spans="1:6" x14ac:dyDescent="0.25">
      <c r="A88" s="63"/>
      <c r="B88" s="63" t="s">
        <v>109</v>
      </c>
      <c r="C88" s="63"/>
      <c r="D88" s="63"/>
      <c r="E88" s="65" t="s">
        <v>110</v>
      </c>
      <c r="F88" s="65"/>
    </row>
    <row r="89" spans="1:6" x14ac:dyDescent="0.25">
      <c r="D89" s="2"/>
      <c r="F89" s="2"/>
    </row>
    <row r="130" spans="1:1" x14ac:dyDescent="0.25">
      <c r="A130" s="66"/>
    </row>
    <row r="131" spans="1:1" x14ac:dyDescent="0.25">
      <c r="A131" s="66"/>
    </row>
    <row r="132" spans="1:1" x14ac:dyDescent="0.25">
      <c r="A132" s="66"/>
    </row>
    <row r="133" spans="1:1" x14ac:dyDescent="0.25">
      <c r="A133" s="66"/>
    </row>
    <row r="134" spans="1:1" x14ac:dyDescent="0.25">
      <c r="A134" s="66"/>
    </row>
    <row r="135" spans="1:1" x14ac:dyDescent="0.25">
      <c r="A135" s="66"/>
    </row>
    <row r="136" spans="1:1" x14ac:dyDescent="0.25">
      <c r="A136" s="66"/>
    </row>
    <row r="137" spans="1:1" x14ac:dyDescent="0.25">
      <c r="A137" s="66"/>
    </row>
    <row r="138" spans="1:1" x14ac:dyDescent="0.25">
      <c r="A138" s="66"/>
    </row>
    <row r="139" spans="1:1" x14ac:dyDescent="0.25">
      <c r="A139" s="66"/>
    </row>
    <row r="140" spans="1:1" x14ac:dyDescent="0.25">
      <c r="A140" s="66"/>
    </row>
    <row r="141" spans="1:1" x14ac:dyDescent="0.25">
      <c r="A141" s="66"/>
    </row>
    <row r="142" spans="1:1" x14ac:dyDescent="0.25">
      <c r="A142" s="66"/>
    </row>
    <row r="143" spans="1:1" x14ac:dyDescent="0.25">
      <c r="A143" s="66"/>
    </row>
    <row r="144" spans="1:1" x14ac:dyDescent="0.25">
      <c r="A144" s="66"/>
    </row>
    <row r="145" spans="1:1" x14ac:dyDescent="0.25">
      <c r="A145" s="66"/>
    </row>
    <row r="146" spans="1:1" x14ac:dyDescent="0.25">
      <c r="A146" s="66"/>
    </row>
    <row r="147" spans="1:1" x14ac:dyDescent="0.25">
      <c r="A147" s="66"/>
    </row>
    <row r="148" spans="1:1" x14ac:dyDescent="0.25">
      <c r="A148" s="66"/>
    </row>
    <row r="149" spans="1:1" x14ac:dyDescent="0.25">
      <c r="A149" s="66"/>
    </row>
    <row r="150" spans="1:1" x14ac:dyDescent="0.25">
      <c r="A150" s="66"/>
    </row>
    <row r="151" spans="1:1" x14ac:dyDescent="0.25">
      <c r="A151" s="66"/>
    </row>
    <row r="152" spans="1:1" x14ac:dyDescent="0.25">
      <c r="A152" s="66"/>
    </row>
    <row r="153" spans="1:1" x14ac:dyDescent="0.25">
      <c r="A153" s="66"/>
    </row>
    <row r="154" spans="1:1" x14ac:dyDescent="0.25">
      <c r="A154" s="66"/>
    </row>
    <row r="155" spans="1:1" x14ac:dyDescent="0.25">
      <c r="A155" s="66"/>
    </row>
    <row r="156" spans="1:1" x14ac:dyDescent="0.25">
      <c r="A156" s="66"/>
    </row>
    <row r="157" spans="1:1" x14ac:dyDescent="0.25">
      <c r="A157" s="66"/>
    </row>
    <row r="158" spans="1:1" x14ac:dyDescent="0.25">
      <c r="A158" s="66"/>
    </row>
    <row r="159" spans="1:1" x14ac:dyDescent="0.25">
      <c r="A159" s="66"/>
    </row>
    <row r="160" spans="1:1" x14ac:dyDescent="0.25">
      <c r="A160" s="66"/>
    </row>
    <row r="161" spans="1:1" x14ac:dyDescent="0.25">
      <c r="A161" s="66"/>
    </row>
    <row r="162" spans="1:1" x14ac:dyDescent="0.25">
      <c r="A162" s="66"/>
    </row>
    <row r="163" spans="1:1" x14ac:dyDescent="0.25">
      <c r="A163" s="66"/>
    </row>
    <row r="164" spans="1:1" x14ac:dyDescent="0.25">
      <c r="A164" s="66"/>
    </row>
    <row r="165" spans="1:1" x14ac:dyDescent="0.25">
      <c r="A165" s="66"/>
    </row>
    <row r="166" spans="1:1" x14ac:dyDescent="0.25">
      <c r="A166" s="66"/>
    </row>
    <row r="167" spans="1:1" x14ac:dyDescent="0.25">
      <c r="A167" s="66"/>
    </row>
    <row r="168" spans="1:1" x14ac:dyDescent="0.25">
      <c r="A168" s="66"/>
    </row>
    <row r="169" spans="1:1" x14ac:dyDescent="0.25">
      <c r="A169" s="66"/>
    </row>
    <row r="170" spans="1:1" x14ac:dyDescent="0.25">
      <c r="A170" s="66"/>
    </row>
    <row r="171" spans="1:1" x14ac:dyDescent="0.25">
      <c r="A171" s="66"/>
    </row>
    <row r="172" spans="1:1" x14ac:dyDescent="0.25">
      <c r="A172" s="66"/>
    </row>
    <row r="173" spans="1:1" x14ac:dyDescent="0.25">
      <c r="A173" s="66"/>
    </row>
    <row r="174" spans="1:1" x14ac:dyDescent="0.25">
      <c r="A174" s="66"/>
    </row>
  </sheetData>
  <mergeCells count="6">
    <mergeCell ref="B85:C85"/>
    <mergeCell ref="A4:F4"/>
    <mergeCell ref="A13:A14"/>
    <mergeCell ref="C13:C14"/>
    <mergeCell ref="A36:F36"/>
    <mergeCell ref="A38:F38"/>
  </mergeCells>
  <pageMargins left="0.7" right="0.7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 Invest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Conta2025</dc:creator>
  <cp:lastModifiedBy>Conta2025</cp:lastModifiedBy>
  <dcterms:created xsi:type="dcterms:W3CDTF">2026-09-16T08:47:57Z</dcterms:created>
  <dcterms:modified xsi:type="dcterms:W3CDTF">2026-09-16T08:50:23Z</dcterms:modified>
</cp:coreProperties>
</file>