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ctivitati zilnice\SEDINTE CL\2026\SEDINTA ORDINARA ULTERIOARA\"/>
    </mc:Choice>
  </mc:AlternateContent>
  <xr:revisionPtr revIDLastSave="0" documentId="13_ncr:1_{CDA79247-B747-45C2-AE49-B0CCCCC0C11F}" xr6:coauthVersionLast="47" xr6:coauthVersionMax="47" xr10:uidLastSave="{00000000-0000-0000-0000-000000000000}"/>
  <bookViews>
    <workbookView xWindow="-120" yWindow="-120" windowWidth="29040" windowHeight="15720" xr2:uid="{608CB6D2-7C14-4B08-9B2B-BC8B1C368BC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7" i="1" l="1"/>
  <c r="F58" i="1"/>
  <c r="F60" i="1"/>
  <c r="F66" i="1"/>
  <c r="F67" i="1"/>
  <c r="F69" i="1"/>
  <c r="F71" i="1"/>
  <c r="F73" i="1"/>
  <c r="F76" i="1"/>
  <c r="F77" i="1"/>
  <c r="F83" i="1"/>
  <c r="F84" i="1"/>
  <c r="F85" i="1"/>
  <c r="F13" i="1"/>
  <c r="F14" i="1"/>
  <c r="F15" i="1"/>
  <c r="F16" i="1"/>
  <c r="F17" i="1"/>
  <c r="F19" i="1"/>
  <c r="F21" i="1"/>
  <c r="F25" i="1"/>
  <c r="F26" i="1"/>
  <c r="F35" i="1"/>
  <c r="F37" i="1"/>
  <c r="F39" i="1"/>
  <c r="F40" i="1"/>
  <c r="F41" i="1"/>
  <c r="F42" i="1"/>
  <c r="F44" i="1"/>
  <c r="F45" i="1"/>
  <c r="D81" i="1" l="1"/>
  <c r="E81" i="1"/>
  <c r="F81" i="1" s="1"/>
  <c r="D80" i="1"/>
  <c r="E80" i="1"/>
  <c r="D79" i="1"/>
  <c r="E79" i="1"/>
  <c r="D82" i="1"/>
  <c r="E82" i="1"/>
  <c r="F82" i="1" s="1"/>
  <c r="D59" i="1"/>
  <c r="E59" i="1"/>
  <c r="F59" i="1" s="1"/>
  <c r="D20" i="1"/>
  <c r="E20" i="1"/>
  <c r="D24" i="1"/>
  <c r="E24" i="1"/>
  <c r="E23" i="1" s="1"/>
  <c r="E22" i="1" s="1"/>
  <c r="D18" i="1"/>
  <c r="E18" i="1"/>
  <c r="F18" i="1" s="1"/>
  <c r="D12" i="1"/>
  <c r="E12" i="1"/>
  <c r="D57" i="1"/>
  <c r="E57" i="1"/>
  <c r="E56" i="1" s="1"/>
  <c r="E55" i="1" s="1"/>
  <c r="E54" i="1" s="1"/>
  <c r="D65" i="1"/>
  <c r="E65" i="1"/>
  <c r="D68" i="1"/>
  <c r="E68" i="1"/>
  <c r="D72" i="1"/>
  <c r="E72" i="1"/>
  <c r="D75" i="1"/>
  <c r="E75" i="1"/>
  <c r="E74" i="1" s="1"/>
  <c r="D31" i="1"/>
  <c r="E31" i="1"/>
  <c r="D30" i="1"/>
  <c r="E30" i="1"/>
  <c r="F30" i="1" s="1"/>
  <c r="D28" i="1"/>
  <c r="E28" i="1"/>
  <c r="F28" i="1" s="1"/>
  <c r="D38" i="1"/>
  <c r="E38" i="1"/>
  <c r="F38" i="1" s="1"/>
  <c r="D43" i="1"/>
  <c r="E43" i="1"/>
  <c r="D36" i="1"/>
  <c r="E36" i="1"/>
  <c r="D34" i="1"/>
  <c r="E34" i="1"/>
  <c r="D33" i="1"/>
  <c r="E33" i="1"/>
  <c r="E32" i="1" s="1"/>
  <c r="F43" i="1" l="1"/>
  <c r="F34" i="1"/>
  <c r="F68" i="1"/>
  <c r="F20" i="1"/>
  <c r="F80" i="1"/>
  <c r="D32" i="1"/>
  <c r="F32" i="1" s="1"/>
  <c r="F33" i="1"/>
  <c r="F36" i="1"/>
  <c r="F29" i="1"/>
  <c r="F31" i="1"/>
  <c r="F72" i="1"/>
  <c r="F65" i="1"/>
  <c r="F12" i="1"/>
  <c r="D23" i="1"/>
  <c r="F24" i="1"/>
  <c r="D78" i="1"/>
  <c r="F79" i="1"/>
  <c r="D74" i="1"/>
  <c r="F74" i="1" s="1"/>
  <c r="F75" i="1"/>
  <c r="D56" i="1"/>
  <c r="F57" i="1"/>
  <c r="E78" i="1"/>
  <c r="E11" i="1"/>
  <c r="D27" i="1"/>
  <c r="D64" i="1"/>
  <c r="E70" i="1"/>
  <c r="E64" i="1"/>
  <c r="E63" i="1" s="1"/>
  <c r="D11" i="1"/>
  <c r="D70" i="1" l="1"/>
  <c r="F70" i="1" s="1"/>
  <c r="F27" i="1"/>
  <c r="F78" i="1"/>
  <c r="D22" i="1"/>
  <c r="F22" i="1" s="1"/>
  <c r="F23" i="1"/>
  <c r="D63" i="1"/>
  <c r="F63" i="1" s="1"/>
  <c r="F64" i="1"/>
  <c r="D55" i="1"/>
  <c r="F56" i="1"/>
  <c r="E10" i="1"/>
  <c r="F11" i="1"/>
  <c r="D10" i="1"/>
  <c r="E62" i="1"/>
  <c r="E61" i="1" s="1"/>
  <c r="E53" i="1" s="1"/>
  <c r="D62" i="1" l="1"/>
  <c r="F62" i="1" s="1"/>
  <c r="D61" i="1"/>
  <c r="F61" i="1" s="1"/>
  <c r="D54" i="1"/>
  <c r="F54" i="1" s="1"/>
  <c r="F55" i="1"/>
  <c r="E86" i="1"/>
  <c r="E9" i="1"/>
  <c r="F10" i="1"/>
  <c r="D9" i="1"/>
  <c r="D53" i="1" l="1"/>
  <c r="D86" i="1" s="1"/>
  <c r="F53" i="1"/>
  <c r="F86" i="1"/>
  <c r="E8" i="1"/>
  <c r="F9" i="1"/>
  <c r="D8" i="1"/>
  <c r="F8" i="1" l="1"/>
  <c r="E46" i="1"/>
  <c r="D46" i="1"/>
  <c r="F46" i="1" l="1"/>
</calcChain>
</file>

<file path=xl/sharedStrings.xml><?xml version="1.0" encoding="utf-8"?>
<sst xmlns="http://schemas.openxmlformats.org/spreadsheetml/2006/main" count="164" uniqueCount="125">
  <si>
    <t>Nr. Crt.</t>
  </si>
  <si>
    <t>Denumire indicator</t>
  </si>
  <si>
    <t>Indicator</t>
  </si>
  <si>
    <t>TOTAL VENITURI (cod 00.02+00.15+00.17+45.10+46.10+48.10)</t>
  </si>
  <si>
    <t>00.01</t>
  </si>
  <si>
    <t>I.  VENITURI CURENTE ( cod 00.03+00.12)</t>
  </si>
  <si>
    <t>00.02</t>
  </si>
  <si>
    <t>C.   VENITURI NEFISCALE ( cod 00.13+00.14)</t>
  </si>
  <si>
    <t>00.12</t>
  </si>
  <si>
    <t>C2.  VANZARI DE BUNURI SI SERVICII (cod 33.10+34.10+35.10+36.10+37.10)</t>
  </si>
  <si>
    <t>00.14</t>
  </si>
  <si>
    <t xml:space="preserve">Venituri din prestari de servicii si alte activitati (cod 33.10.05+33.10.08+33.10.13+33.10.14+33.10.16+33.10.17+33.10.19+33.10.21+33.10.50) </t>
  </si>
  <si>
    <t>33.10</t>
  </si>
  <si>
    <t>Venituri din prestari de servicii</t>
  </si>
  <si>
    <t>33.10.08</t>
  </si>
  <si>
    <t>Contributia elevilor si studentilor pentru internate, camine si cantine</t>
  </si>
  <si>
    <t>33.10.14</t>
  </si>
  <si>
    <t>Venituri din contractele incheiate cu casele de asigurari sociale de sanatate</t>
  </si>
  <si>
    <t>33.10.21</t>
  </si>
  <si>
    <t>Venituri din contractele incheiate cu directiile de sanatate publica din sume alocate de la bugetul de stat</t>
  </si>
  <si>
    <t>33.10.30</t>
  </si>
  <si>
    <t>Alte venituri din prestari de servicii si alte activitati</t>
  </si>
  <si>
    <t>33.10.50</t>
  </si>
  <si>
    <t xml:space="preserve">Vărsăminte din secţiunea de funcţionare pentru finanţarea secţiunii de dezvoltare a bugetului local (cu semnul minus) </t>
  </si>
  <si>
    <t>37.10.03</t>
  </si>
  <si>
    <t>Vărsăminte din secţiunea de funcţionare</t>
  </si>
  <si>
    <t>37.10.04</t>
  </si>
  <si>
    <t>IV.  SUBVENTII (cod 00.18)</t>
  </si>
  <si>
    <t>00.17</t>
  </si>
  <si>
    <t>SUBVENTII DE LA ALTE NIVELE ALE ADMINISTRATIEI PUBLICE (cod 42.10+43.10)</t>
  </si>
  <si>
    <t>00.18</t>
  </si>
  <si>
    <t>Subventii de la bugetul de stat (cod 00.19)</t>
  </si>
  <si>
    <t>42.10</t>
  </si>
  <si>
    <t>A. De capital ( cod 42.10.11+42.10.39)</t>
  </si>
  <si>
    <t>00.19</t>
  </si>
  <si>
    <t>Alocări de sume din PNRR aferente asistenţei financiare nerambursabile   ( cod 42.10.88.01 la 42.10.88.03)</t>
  </si>
  <si>
    <t>42.10.88</t>
  </si>
  <si>
    <t>Fonduri europene nerambursabile</t>
  </si>
  <si>
    <t>42.10.88.01</t>
  </si>
  <si>
    <t>Sume aferente TVA</t>
  </si>
  <si>
    <t>42.10.88.03</t>
  </si>
  <si>
    <t>Subvenţii de la bugetul de stat necesare susţinerii derulării proiectelor finanţate din fonduri externe nerambursabile (FEN) postaderare, aferete perioadei de programare 2021-2027</t>
  </si>
  <si>
    <t>42.10.93</t>
  </si>
  <si>
    <t>Subvenţii de la bugetul de stat către instituţii publice finanţate parţial sau integral din venituri proprii pentru proiecte finanţate din FEN postaderare, aferente perioadei de programare 2021-2027</t>
  </si>
  <si>
    <t>42.10.93.04</t>
  </si>
  <si>
    <t>SUBVENTII DE LA ALTE ADMINISTRATII (cod43.10.09+43.10.10+43.10.14 la 43.10.17+43.10.19+43.10.22+43.10.25+43.10.26+43.10.27+43.10.31+43.10.32+43.10.33+43.10.34+43.10.35+43.10.37+43.10.38+43.10.40+43.10.43+43.10.45)</t>
  </si>
  <si>
    <t>43.10</t>
  </si>
  <si>
    <t>Subventii pentru institutii publice</t>
  </si>
  <si>
    <t>43.10.09</t>
  </si>
  <si>
    <t>Subventii din bugetele locale pentru finantarea cheltuielilor de capital din domeniul sanatatii</t>
  </si>
  <si>
    <t>43.10.14</t>
  </si>
  <si>
    <t>Sume din veniturile proprii ale Ministerului Sanatatii catre bugetele locale pentru finantarea investitiilor in sanatate</t>
  </si>
  <si>
    <t>43.10.17</t>
  </si>
  <si>
    <t>Sume din veniturile proprii ale Ministerului Sanatatii catre bugetele locale pentru finantarea reparatiilor capitale in sanatate</t>
  </si>
  <si>
    <t>43.10.17.02</t>
  </si>
  <si>
    <t>Subventii din bugetul Fondului national unic de asigurări sociale de sănătate pentru acoperirea cresterilor salariale</t>
  </si>
  <si>
    <t>43.10.33</t>
  </si>
  <si>
    <t>Sume FEN postaderare in contul platilor efectuate si prefinantari (cod 45.10.01 la 45.10.05 +45.10.07+45.10.08+45.10.15+45.10.16)</t>
  </si>
  <si>
    <t>45.10</t>
  </si>
  <si>
    <t>Instrumentul de asistenţă pentru preaderare (IPA III) (cod 45.10.65.01 la 45.10.65.03)</t>
  </si>
  <si>
    <t>45.10.65</t>
  </si>
  <si>
    <t>Sume primite în contul plăţilor efectuate în anul curent</t>
  </si>
  <si>
    <t>45.10.65.01</t>
  </si>
  <si>
    <t>Prefinanţare</t>
  </si>
  <si>
    <t>45.10.65.03</t>
  </si>
  <si>
    <t>TOTAL CHELTUIELI ( cod 50.10+59.10+63.10+69.10+79.10)</t>
  </si>
  <si>
    <t>49.10</t>
  </si>
  <si>
    <t>TITLUL I  CHELTUIELI DE PERSONAL   (cod 10.01 la 10.03)</t>
  </si>
  <si>
    <t>4910.10</t>
  </si>
  <si>
    <t>TITLUL II  BUNURI SI SERVICII  (cod 20.01 la 20.06+20.09 la 20.16+20.18 la 20.27+20.30)</t>
  </si>
  <si>
    <t>4910.20</t>
  </si>
  <si>
    <t>Titlul VIII Proiecte cu finantare din  Fonduri externe nerambursabile (FEN) postaderare (cod 56.01 la 56.31+ 56.35 la 56.40)</t>
  </si>
  <si>
    <t>4910.56</t>
  </si>
  <si>
    <t>TITLUL XI ALTE CHELTUIELI   (cod 59.01+59.02+59.11+59.12+59.15+59.17+59.22+59.25+59.30+59.35+59.38+59.40+59.41+59.42)</t>
  </si>
  <si>
    <t>4910.59</t>
  </si>
  <si>
    <t>Titlul XII Proiecte cu finanţare din sumele reprezentând asistenţa financiară nerambursabilă aferentă PNRR ( cod 60.01 la 60.11)</t>
  </si>
  <si>
    <t>4910.60</t>
  </si>
  <si>
    <t>TITLUL XV  ACTIVE NEFINANCIARE  (cod 71.01 la 71.03)</t>
  </si>
  <si>
    <t>4910.71</t>
  </si>
  <si>
    <t>TITLUL XXI PLATI EFECTUATE IN ANII PRECEDENTI SI RECUPERATE IN ANUL CURENT</t>
  </si>
  <si>
    <t>4910.85</t>
  </si>
  <si>
    <t>Invatamant (cod 65.10.01 la 65.10.05+65.10.07+65.10.11+65.10.50)</t>
  </si>
  <si>
    <t>65.10</t>
  </si>
  <si>
    <t>6510.20</t>
  </si>
  <si>
    <t xml:space="preserve">Invatamant secundar superior   </t>
  </si>
  <si>
    <t>65.10.04.02</t>
  </si>
  <si>
    <t>65100402.20</t>
  </si>
  <si>
    <t xml:space="preserve">Internate si cantine pentru elevi </t>
  </si>
  <si>
    <t>65.10.11.03</t>
  </si>
  <si>
    <t>65101103.20</t>
  </si>
  <si>
    <t>Spitale generale</t>
  </si>
  <si>
    <t>66.10.06.01</t>
  </si>
  <si>
    <t>66100601.10</t>
  </si>
  <si>
    <t>66100601.20</t>
  </si>
  <si>
    <t>66100601.56</t>
  </si>
  <si>
    <t>66100601.59</t>
  </si>
  <si>
    <t>66100601.60</t>
  </si>
  <si>
    <t>66100601.71</t>
  </si>
  <si>
    <t>66100601.85</t>
  </si>
  <si>
    <t>Sport</t>
  </si>
  <si>
    <t>67.10.05.01</t>
  </si>
  <si>
    <t>67100501.10</t>
  </si>
  <si>
    <t>67100501.20</t>
  </si>
  <si>
    <t>VII. REZERVE, EXCEDENT / DEFICIT</t>
  </si>
  <si>
    <t>96.10</t>
  </si>
  <si>
    <t>Transferuri voluntare, altele decât subvenţiile (cod 37.10.01+37.10.50)</t>
  </si>
  <si>
    <t>37.10</t>
  </si>
  <si>
    <t xml:space="preserve"> Bugetul institutiilor publice si activitatilor finantate integral sau partial din venituri proprii  - secțiunea fucncționare</t>
  </si>
  <si>
    <t>cod</t>
  </si>
  <si>
    <t>III. OPERAȚIUNI FINANCIARE</t>
  </si>
  <si>
    <t>40.10</t>
  </si>
  <si>
    <t>41.10.06</t>
  </si>
  <si>
    <t>Sume din excedentul anului precedent pentru acoperirea golului temporar de casa</t>
  </si>
  <si>
    <t>III OPERATIUNI FINANCIARE</t>
  </si>
  <si>
    <t>Sume utilizate din excedentul aului anterior pentru sectiunea de dezvoltare</t>
  </si>
  <si>
    <t>40.10.15</t>
  </si>
  <si>
    <t xml:space="preserve">     Bugetul institutiilor publice si activitatilor finantate integral sau partial din venituri proprii - secțiune dezvoltare</t>
  </si>
  <si>
    <t>buget initial 2026</t>
  </si>
  <si>
    <t>rectificare 2026</t>
  </si>
  <si>
    <t>beget rectificat 2026</t>
  </si>
  <si>
    <t>buget rectificat 2026</t>
  </si>
  <si>
    <t xml:space="preserve">      România</t>
  </si>
  <si>
    <t xml:space="preserve">             U.A.T.O. Deta</t>
  </si>
  <si>
    <t xml:space="preserve">          Județ Timiș</t>
  </si>
  <si>
    <t>Anexa nr.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</si>
</sst>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</font>
    <font>
      <sz val="8"/>
      <color theme="1"/>
      <name val="Times New Roman"/>
      <family val="1"/>
    </font>
    <font>
      <sz val="8"/>
      <color theme="1"/>
      <name val="Calibri"/>
      <family val="2"/>
      <charset val="238"/>
      <scheme val="minor"/>
    </font>
    <font>
      <b/>
      <sz val="8"/>
      <color rgb="FFFF0000"/>
      <name val="Times New Roman"/>
      <family val="1"/>
    </font>
    <font>
      <i/>
      <sz val="8"/>
      <color theme="1"/>
      <name val="Times New Roman"/>
      <family val="1"/>
    </font>
    <font>
      <i/>
      <sz val="11"/>
      <color theme="1"/>
      <name val="Calibri"/>
      <family val="2"/>
      <charset val="238"/>
      <scheme val="minor"/>
    </font>
    <font>
      <b/>
      <sz val="9"/>
      <color rgb="FFFF0000"/>
      <name val="Times New Roman"/>
      <family val="1"/>
    </font>
    <font>
      <sz val="9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name val="Times New Roman"/>
      <family val="1"/>
    </font>
    <font>
      <sz val="9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Calibri"/>
      <family val="2"/>
      <charset val="238"/>
      <scheme val="minor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wrapText="1"/>
    </xf>
    <xf numFmtId="49" fontId="2" fillId="0" borderId="1" xfId="0" applyNumberFormat="1" applyFont="1" applyBorder="1" applyAlignment="1">
      <alignment horizontal="center" wrapText="1"/>
    </xf>
    <xf numFmtId="4" fontId="2" fillId="0" borderId="1" xfId="0" applyNumberFormat="1" applyFont="1" applyBorder="1" applyAlignment="1">
      <alignment horizontal="right" wrapText="1"/>
    </xf>
    <xf numFmtId="0" fontId="2" fillId="0" borderId="0" xfId="0" applyFont="1"/>
    <xf numFmtId="49" fontId="2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right"/>
    </xf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wrapText="1"/>
    </xf>
    <xf numFmtId="49" fontId="4" fillId="2" borderId="1" xfId="0" applyNumberFormat="1" applyFont="1" applyFill="1" applyBorder="1" applyAlignment="1">
      <alignment horizontal="center" wrapText="1"/>
    </xf>
    <xf numFmtId="4" fontId="4" fillId="2" borderId="1" xfId="0" applyNumberFormat="1" applyFont="1" applyFill="1" applyBorder="1" applyAlignment="1">
      <alignment horizontal="right" wrapText="1"/>
    </xf>
    <xf numFmtId="0" fontId="2" fillId="2" borderId="1" xfId="0" applyFont="1" applyFill="1" applyBorder="1" applyAlignment="1">
      <alignment wrapText="1"/>
    </xf>
    <xf numFmtId="49" fontId="2" fillId="2" borderId="1" xfId="0" applyNumberFormat="1" applyFont="1" applyFill="1" applyBorder="1" applyAlignment="1">
      <alignment horizontal="center" wrapText="1"/>
    </xf>
    <xf numFmtId="4" fontId="2" fillId="2" borderId="1" xfId="0" applyNumberFormat="1" applyFont="1" applyFill="1" applyBorder="1" applyAlignment="1">
      <alignment horizontal="right" wrapText="1"/>
    </xf>
    <xf numFmtId="0" fontId="6" fillId="0" borderId="0" xfId="0" applyFont="1"/>
    <xf numFmtId="0" fontId="5" fillId="2" borderId="1" xfId="0" applyFont="1" applyFill="1" applyBorder="1" applyAlignment="1">
      <alignment wrapText="1"/>
    </xf>
    <xf numFmtId="49" fontId="5" fillId="2" borderId="1" xfId="0" applyNumberFormat="1" applyFont="1" applyFill="1" applyBorder="1" applyAlignment="1">
      <alignment horizontal="center" wrapText="1"/>
    </xf>
    <xf numFmtId="4" fontId="5" fillId="2" borderId="1" xfId="0" applyNumberFormat="1" applyFont="1" applyFill="1" applyBorder="1" applyAlignment="1">
      <alignment horizontal="right" wrapText="1"/>
    </xf>
    <xf numFmtId="0" fontId="7" fillId="2" borderId="1" xfId="0" applyFont="1" applyFill="1" applyBorder="1" applyAlignment="1">
      <alignment wrapText="1"/>
    </xf>
    <xf numFmtId="49" fontId="7" fillId="2" borderId="1" xfId="0" applyNumberFormat="1" applyFont="1" applyFill="1" applyBorder="1" applyAlignment="1">
      <alignment horizontal="center" wrapText="1"/>
    </xf>
    <xf numFmtId="4" fontId="7" fillId="2" borderId="1" xfId="0" applyNumberFormat="1" applyFont="1" applyFill="1" applyBorder="1" applyAlignment="1">
      <alignment horizontal="right" wrapText="1"/>
    </xf>
    <xf numFmtId="0" fontId="8" fillId="0" borderId="0" xfId="0" applyFont="1"/>
    <xf numFmtId="0" fontId="0" fillId="0" borderId="0" xfId="0" applyAlignment="1">
      <alignment horizontal="center"/>
    </xf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12" fillId="2" borderId="1" xfId="0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center" wrapText="1"/>
    </xf>
    <xf numFmtId="0" fontId="14" fillId="0" borderId="0" xfId="0" applyFont="1"/>
    <xf numFmtId="0" fontId="7" fillId="2" borderId="1" xfId="0" applyFont="1" applyFill="1" applyBorder="1" applyAlignment="1">
      <alignment horizontal="center" wrapText="1"/>
    </xf>
    <xf numFmtId="0" fontId="12" fillId="0" borderId="0" xfId="0" applyFont="1" applyAlignment="1">
      <alignment horizontal="right"/>
    </xf>
    <xf numFmtId="0" fontId="15" fillId="0" borderId="0" xfId="0" applyFont="1"/>
    <xf numFmtId="0" fontId="11" fillId="0" borderId="1" xfId="0" applyFont="1" applyBorder="1" applyAlignment="1">
      <alignment horizontal="center"/>
    </xf>
    <xf numFmtId="4" fontId="12" fillId="2" borderId="1" xfId="0" applyNumberFormat="1" applyFont="1" applyFill="1" applyBorder="1" applyAlignment="1">
      <alignment horizontal="right" wrapText="1"/>
    </xf>
    <xf numFmtId="4" fontId="12" fillId="3" borderId="1" xfId="0" applyNumberFormat="1" applyFont="1" applyFill="1" applyBorder="1" applyAlignment="1">
      <alignment horizontal="right" wrapText="1"/>
    </xf>
    <xf numFmtId="4" fontId="11" fillId="3" borderId="1" xfId="0" applyNumberFormat="1" applyFont="1" applyFill="1" applyBorder="1" applyAlignment="1">
      <alignment horizontal="right" wrapText="1"/>
    </xf>
    <xf numFmtId="0" fontId="4" fillId="2" borderId="1" xfId="0" applyFont="1" applyFill="1" applyBorder="1" applyAlignment="1">
      <alignment horizontal="center" wrapText="1"/>
    </xf>
    <xf numFmtId="0" fontId="7" fillId="2" borderId="0" xfId="0" applyFont="1" applyFill="1" applyAlignment="1">
      <alignment horizontal="center" wrapText="1"/>
    </xf>
    <xf numFmtId="0" fontId="7" fillId="2" borderId="0" xfId="0" applyFont="1" applyFill="1" applyAlignment="1">
      <alignment wrapText="1"/>
    </xf>
    <xf numFmtId="49" fontId="7" fillId="2" borderId="0" xfId="0" applyNumberFormat="1" applyFont="1" applyFill="1" applyAlignment="1">
      <alignment horizontal="center" wrapText="1"/>
    </xf>
    <xf numFmtId="4" fontId="7" fillId="2" borderId="0" xfId="0" applyNumberFormat="1" applyFont="1" applyFill="1" applyAlignment="1">
      <alignment horizontal="right" wrapText="1"/>
    </xf>
    <xf numFmtId="0" fontId="13" fillId="0" borderId="0" xfId="0" applyFont="1" applyAlignment="1">
      <alignment horizontal="center" vertical="center"/>
    </xf>
    <xf numFmtId="2" fontId="2" fillId="0" borderId="1" xfId="0" applyNumberFormat="1" applyFont="1" applyBorder="1"/>
    <xf numFmtId="2" fontId="2" fillId="3" borderId="1" xfId="0" applyNumberFormat="1" applyFont="1" applyFill="1" applyBorder="1"/>
    <xf numFmtId="0" fontId="13" fillId="0" borderId="0" xfId="0" applyFon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AB14D-4046-46EA-B662-812F9AA0AB1F}">
  <dimension ref="A1:H86"/>
  <sheetViews>
    <sheetView tabSelected="1" topLeftCell="A71" zoomScale="154" zoomScaleNormal="154" workbookViewId="0">
      <selection sqref="A1:F86"/>
    </sheetView>
  </sheetViews>
  <sheetFormatPr defaultRowHeight="15" x14ac:dyDescent="0.25"/>
  <cols>
    <col min="1" max="1" width="4.28515625" style="31" customWidth="1"/>
    <col min="2" max="2" width="54.5703125" style="5" customWidth="1"/>
    <col min="3" max="3" width="9.28515625" style="6" customWidth="1"/>
    <col min="4" max="4" width="11.28515625" style="7" customWidth="1"/>
    <col min="5" max="5" width="10.28515625" style="1" customWidth="1"/>
    <col min="6" max="6" width="13" style="38" customWidth="1"/>
  </cols>
  <sheetData>
    <row r="1" spans="1:6" x14ac:dyDescent="0.25">
      <c r="A1" s="31" t="s">
        <v>121</v>
      </c>
      <c r="F1" s="37" t="s">
        <v>124</v>
      </c>
    </row>
    <row r="2" spans="1:6" x14ac:dyDescent="0.25">
      <c r="A2" s="31" t="s">
        <v>123</v>
      </c>
    </row>
    <row r="3" spans="1:6" x14ac:dyDescent="0.25">
      <c r="A3" s="31" t="s">
        <v>122</v>
      </c>
    </row>
    <row r="5" spans="1:6" x14ac:dyDescent="0.25">
      <c r="A5" s="51" t="s">
        <v>107</v>
      </c>
      <c r="B5" s="51"/>
      <c r="C5" s="51"/>
      <c r="D5" s="51"/>
      <c r="E5" s="52"/>
      <c r="F5" s="52"/>
    </row>
    <row r="6" spans="1:6" ht="9.6" customHeight="1" x14ac:dyDescent="0.25">
      <c r="A6" s="48"/>
      <c r="B6" s="48"/>
      <c r="C6" s="48"/>
      <c r="D6" s="48"/>
      <c r="E6"/>
      <c r="F6"/>
    </row>
    <row r="7" spans="1:6" s="13" customFormat="1" ht="18.600000000000001" customHeight="1" x14ac:dyDescent="0.2">
      <c r="A7" s="32" t="s">
        <v>0</v>
      </c>
      <c r="B7" s="10" t="s">
        <v>1</v>
      </c>
      <c r="C7" s="3" t="s">
        <v>108</v>
      </c>
      <c r="D7" s="11" t="s">
        <v>117</v>
      </c>
      <c r="E7" s="12" t="s">
        <v>118</v>
      </c>
      <c r="F7" s="39" t="s">
        <v>119</v>
      </c>
    </row>
    <row r="8" spans="1:6" s="27" customFormat="1" ht="15" customHeight="1" x14ac:dyDescent="0.2">
      <c r="A8" s="33">
        <v>1</v>
      </c>
      <c r="B8" s="24" t="s">
        <v>3</v>
      </c>
      <c r="C8" s="25" t="s">
        <v>4</v>
      </c>
      <c r="D8" s="26">
        <f t="shared" ref="D8:E8" si="0">D9+D22+D20</f>
        <v>23329.54</v>
      </c>
      <c r="E8" s="26">
        <f t="shared" si="0"/>
        <v>-0.08</v>
      </c>
      <c r="F8" s="26">
        <f>D8+E8</f>
        <v>23329.46</v>
      </c>
    </row>
    <row r="9" spans="1:6" x14ac:dyDescent="0.25">
      <c r="A9" s="34">
        <v>2</v>
      </c>
      <c r="B9" s="17" t="s">
        <v>5</v>
      </c>
      <c r="C9" s="18" t="s">
        <v>6</v>
      </c>
      <c r="D9" s="19">
        <f t="shared" ref="D9:E9" si="1">D10</f>
        <v>11777.44</v>
      </c>
      <c r="E9" s="19">
        <f t="shared" si="1"/>
        <v>-0.08</v>
      </c>
      <c r="F9" s="40">
        <f t="shared" ref="F9:F46" si="2">D9+E9</f>
        <v>11777.36</v>
      </c>
    </row>
    <row r="10" spans="1:6" x14ac:dyDescent="0.25">
      <c r="A10" s="33">
        <v>3</v>
      </c>
      <c r="B10" s="17" t="s">
        <v>7</v>
      </c>
      <c r="C10" s="18" t="s">
        <v>8</v>
      </c>
      <c r="D10" s="19">
        <f t="shared" ref="D10:E10" si="3">D11</f>
        <v>11777.44</v>
      </c>
      <c r="E10" s="19">
        <f t="shared" si="3"/>
        <v>-0.08</v>
      </c>
      <c r="F10" s="40">
        <f t="shared" si="2"/>
        <v>11777.36</v>
      </c>
    </row>
    <row r="11" spans="1:6" ht="23.25" x14ac:dyDescent="0.25">
      <c r="A11" s="34">
        <v>4</v>
      </c>
      <c r="B11" s="17" t="s">
        <v>9</v>
      </c>
      <c r="C11" s="18" t="s">
        <v>10</v>
      </c>
      <c r="D11" s="19">
        <f t="shared" ref="D11:E11" si="4">D12+D18</f>
        <v>11777.44</v>
      </c>
      <c r="E11" s="19">
        <f t="shared" si="4"/>
        <v>-0.08</v>
      </c>
      <c r="F11" s="40">
        <f t="shared" si="2"/>
        <v>11777.36</v>
      </c>
    </row>
    <row r="12" spans="1:6" ht="34.5" x14ac:dyDescent="0.25">
      <c r="A12" s="33">
        <v>5</v>
      </c>
      <c r="B12" s="17" t="s">
        <v>11</v>
      </c>
      <c r="C12" s="18" t="s">
        <v>12</v>
      </c>
      <c r="D12" s="19">
        <f t="shared" ref="D12:E12" si="5">D13+D14+D15+D16+D17</f>
        <v>11937</v>
      </c>
      <c r="E12" s="19">
        <f t="shared" si="5"/>
        <v>0</v>
      </c>
      <c r="F12" s="40">
        <f t="shared" si="2"/>
        <v>11937</v>
      </c>
    </row>
    <row r="13" spans="1:6" x14ac:dyDescent="0.25">
      <c r="A13" s="34">
        <v>6</v>
      </c>
      <c r="B13" s="2" t="s">
        <v>13</v>
      </c>
      <c r="C13" s="3" t="s">
        <v>14</v>
      </c>
      <c r="D13" s="4">
        <v>120</v>
      </c>
      <c r="E13" s="49">
        <v>0</v>
      </c>
      <c r="F13" s="41">
        <f t="shared" si="2"/>
        <v>120</v>
      </c>
    </row>
    <row r="14" spans="1:6" x14ac:dyDescent="0.25">
      <c r="A14" s="33">
        <v>7</v>
      </c>
      <c r="B14" s="2" t="s">
        <v>15</v>
      </c>
      <c r="C14" s="3" t="s">
        <v>16</v>
      </c>
      <c r="D14" s="4">
        <v>300</v>
      </c>
      <c r="E14" s="49">
        <v>0</v>
      </c>
      <c r="F14" s="41">
        <f t="shared" si="2"/>
        <v>300</v>
      </c>
    </row>
    <row r="15" spans="1:6" x14ac:dyDescent="0.25">
      <c r="A15" s="34">
        <v>8</v>
      </c>
      <c r="B15" s="2" t="s">
        <v>17</v>
      </c>
      <c r="C15" s="3" t="s">
        <v>18</v>
      </c>
      <c r="D15" s="4">
        <v>10048</v>
      </c>
      <c r="E15" s="49">
        <v>0</v>
      </c>
      <c r="F15" s="41">
        <f t="shared" si="2"/>
        <v>10048</v>
      </c>
    </row>
    <row r="16" spans="1:6" ht="21.6" customHeight="1" x14ac:dyDescent="0.25">
      <c r="A16" s="33">
        <v>9</v>
      </c>
      <c r="B16" s="2" t="s">
        <v>19</v>
      </c>
      <c r="C16" s="3" t="s">
        <v>20</v>
      </c>
      <c r="D16" s="4">
        <v>1449</v>
      </c>
      <c r="E16" s="49">
        <v>0</v>
      </c>
      <c r="F16" s="41">
        <f t="shared" si="2"/>
        <v>1449</v>
      </c>
    </row>
    <row r="17" spans="1:6" x14ac:dyDescent="0.25">
      <c r="A17" s="34">
        <v>10</v>
      </c>
      <c r="B17" s="2" t="s">
        <v>21</v>
      </c>
      <c r="C17" s="3" t="s">
        <v>22</v>
      </c>
      <c r="D17" s="4">
        <v>20</v>
      </c>
      <c r="E17" s="49">
        <v>0</v>
      </c>
      <c r="F17" s="41">
        <f t="shared" si="2"/>
        <v>20</v>
      </c>
    </row>
    <row r="18" spans="1:6" x14ac:dyDescent="0.25">
      <c r="A18" s="33">
        <v>11</v>
      </c>
      <c r="B18" s="17" t="s">
        <v>105</v>
      </c>
      <c r="C18" s="18" t="s">
        <v>106</v>
      </c>
      <c r="D18" s="19">
        <f t="shared" ref="D18:E18" si="6">D19</f>
        <v>-159.56</v>
      </c>
      <c r="E18" s="19">
        <f t="shared" si="6"/>
        <v>-0.08</v>
      </c>
      <c r="F18" s="40">
        <f t="shared" si="2"/>
        <v>-159.64000000000001</v>
      </c>
    </row>
    <row r="19" spans="1:6" ht="23.25" x14ac:dyDescent="0.25">
      <c r="A19" s="34">
        <v>12</v>
      </c>
      <c r="B19" s="2" t="s">
        <v>23</v>
      </c>
      <c r="C19" s="3" t="s">
        <v>24</v>
      </c>
      <c r="D19" s="4">
        <v>-159.56</v>
      </c>
      <c r="E19" s="50">
        <v>-0.08</v>
      </c>
      <c r="F19" s="41">
        <f t="shared" si="2"/>
        <v>-159.64000000000001</v>
      </c>
    </row>
    <row r="20" spans="1:6" x14ac:dyDescent="0.25">
      <c r="A20" s="33">
        <v>13</v>
      </c>
      <c r="B20" s="17" t="s">
        <v>109</v>
      </c>
      <c r="C20" s="18" t="s">
        <v>110</v>
      </c>
      <c r="D20" s="19">
        <f t="shared" ref="D20:E20" si="7">D21</f>
        <v>1172.0999999999999</v>
      </c>
      <c r="E20" s="19">
        <f t="shared" si="7"/>
        <v>0</v>
      </c>
      <c r="F20" s="40">
        <f t="shared" si="2"/>
        <v>1172.0999999999999</v>
      </c>
    </row>
    <row r="21" spans="1:6" x14ac:dyDescent="0.25">
      <c r="A21" s="34">
        <v>14</v>
      </c>
      <c r="B21" s="2" t="s">
        <v>112</v>
      </c>
      <c r="C21" s="3" t="s">
        <v>111</v>
      </c>
      <c r="D21" s="4">
        <v>1172.0999999999999</v>
      </c>
      <c r="E21" s="8"/>
      <c r="F21" s="41">
        <f t="shared" si="2"/>
        <v>1172.0999999999999</v>
      </c>
    </row>
    <row r="22" spans="1:6" x14ac:dyDescent="0.25">
      <c r="A22" s="33">
        <v>15</v>
      </c>
      <c r="B22" s="17" t="s">
        <v>27</v>
      </c>
      <c r="C22" s="18" t="s">
        <v>28</v>
      </c>
      <c r="D22" s="19">
        <f t="shared" ref="D22:E22" si="8">D23</f>
        <v>10380</v>
      </c>
      <c r="E22" s="19">
        <f t="shared" si="8"/>
        <v>0</v>
      </c>
      <c r="F22" s="40">
        <f t="shared" si="2"/>
        <v>10380</v>
      </c>
    </row>
    <row r="23" spans="1:6" ht="23.25" x14ac:dyDescent="0.25">
      <c r="A23" s="34">
        <v>16</v>
      </c>
      <c r="B23" s="17" t="s">
        <v>29</v>
      </c>
      <c r="C23" s="18" t="s">
        <v>30</v>
      </c>
      <c r="D23" s="19">
        <f t="shared" ref="D23:E23" si="9">D24</f>
        <v>10380</v>
      </c>
      <c r="E23" s="19">
        <f t="shared" si="9"/>
        <v>0</v>
      </c>
      <c r="F23" s="40">
        <f t="shared" si="2"/>
        <v>10380</v>
      </c>
    </row>
    <row r="24" spans="1:6" ht="57" x14ac:dyDescent="0.25">
      <c r="A24" s="33">
        <v>17</v>
      </c>
      <c r="B24" s="17" t="s">
        <v>45</v>
      </c>
      <c r="C24" s="18" t="s">
        <v>46</v>
      </c>
      <c r="D24" s="19">
        <f t="shared" ref="D24:E24" si="10">D25+D26</f>
        <v>10380</v>
      </c>
      <c r="E24" s="19">
        <f t="shared" si="10"/>
        <v>0</v>
      </c>
      <c r="F24" s="40">
        <f t="shared" si="2"/>
        <v>10380</v>
      </c>
    </row>
    <row r="25" spans="1:6" x14ac:dyDescent="0.25">
      <c r="A25" s="34">
        <v>18</v>
      </c>
      <c r="B25" s="2" t="s">
        <v>47</v>
      </c>
      <c r="C25" s="3" t="s">
        <v>48</v>
      </c>
      <c r="D25" s="4">
        <v>475</v>
      </c>
      <c r="E25" s="49">
        <v>0</v>
      </c>
      <c r="F25" s="41">
        <f t="shared" si="2"/>
        <v>475</v>
      </c>
    </row>
    <row r="26" spans="1:6" ht="23.25" x14ac:dyDescent="0.25">
      <c r="A26" s="33">
        <v>19</v>
      </c>
      <c r="B26" s="2" t="s">
        <v>55</v>
      </c>
      <c r="C26" s="3" t="s">
        <v>56</v>
      </c>
      <c r="D26" s="4">
        <v>9905</v>
      </c>
      <c r="E26" s="49">
        <v>0</v>
      </c>
      <c r="F26" s="41">
        <f t="shared" si="2"/>
        <v>9905</v>
      </c>
    </row>
    <row r="27" spans="1:6" s="27" customFormat="1" ht="12" x14ac:dyDescent="0.2">
      <c r="A27" s="34">
        <v>20</v>
      </c>
      <c r="B27" s="24" t="s">
        <v>65</v>
      </c>
      <c r="C27" s="25" t="s">
        <v>66</v>
      </c>
      <c r="D27" s="26">
        <f t="shared" ref="D27:E27" si="11">D28+D29+D30+D31</f>
        <v>23329.54</v>
      </c>
      <c r="E27" s="26">
        <f t="shared" si="11"/>
        <v>-0.08</v>
      </c>
      <c r="F27" s="26">
        <f t="shared" si="2"/>
        <v>23329.46</v>
      </c>
    </row>
    <row r="28" spans="1:6" x14ac:dyDescent="0.25">
      <c r="A28" s="33">
        <v>21</v>
      </c>
      <c r="B28" s="17" t="s">
        <v>67</v>
      </c>
      <c r="C28" s="18" t="s">
        <v>68</v>
      </c>
      <c r="D28" s="19">
        <f t="shared" ref="D28:E28" si="12">D39+D44</f>
        <v>16264.37</v>
      </c>
      <c r="E28" s="19">
        <f t="shared" si="12"/>
        <v>0</v>
      </c>
      <c r="F28" s="40">
        <f t="shared" si="2"/>
        <v>16264.37</v>
      </c>
    </row>
    <row r="29" spans="1:6" ht="14.25" customHeight="1" x14ac:dyDescent="0.25">
      <c r="A29" s="34">
        <v>22</v>
      </c>
      <c r="B29" s="17" t="s">
        <v>69</v>
      </c>
      <c r="C29" s="18" t="s">
        <v>70</v>
      </c>
      <c r="D29" s="19">
        <v>5757.13</v>
      </c>
      <c r="E29" s="19">
        <v>-0.08</v>
      </c>
      <c r="F29" s="40">
        <f t="shared" si="2"/>
        <v>5757.05</v>
      </c>
    </row>
    <row r="30" spans="1:6" ht="24.75" customHeight="1" x14ac:dyDescent="0.25">
      <c r="A30" s="33">
        <v>23</v>
      </c>
      <c r="B30" s="17" t="s">
        <v>73</v>
      </c>
      <c r="C30" s="18" t="s">
        <v>74</v>
      </c>
      <c r="D30" s="19">
        <f t="shared" ref="D30:E30" si="13">D41</f>
        <v>1308.04</v>
      </c>
      <c r="E30" s="19">
        <f t="shared" si="13"/>
        <v>0</v>
      </c>
      <c r="F30" s="40">
        <f t="shared" si="2"/>
        <v>1308.04</v>
      </c>
    </row>
    <row r="31" spans="1:6" ht="17.25" customHeight="1" x14ac:dyDescent="0.25">
      <c r="A31" s="34">
        <v>24</v>
      </c>
      <c r="B31" s="17" t="s">
        <v>79</v>
      </c>
      <c r="C31" s="18" t="s">
        <v>80</v>
      </c>
      <c r="D31" s="19">
        <f t="shared" ref="D31:E31" si="14">D42</f>
        <v>0</v>
      </c>
      <c r="E31" s="19">
        <f t="shared" si="14"/>
        <v>0</v>
      </c>
      <c r="F31" s="40">
        <f t="shared" si="2"/>
        <v>0</v>
      </c>
    </row>
    <row r="32" spans="1:6" x14ac:dyDescent="0.25">
      <c r="A32" s="33">
        <v>25</v>
      </c>
      <c r="B32" s="14" t="s">
        <v>81</v>
      </c>
      <c r="C32" s="15" t="s">
        <v>82</v>
      </c>
      <c r="D32" s="16">
        <f t="shared" ref="D32:E32" si="15">D33</f>
        <v>320</v>
      </c>
      <c r="E32" s="16">
        <f t="shared" si="15"/>
        <v>0</v>
      </c>
      <c r="F32" s="26">
        <f t="shared" si="2"/>
        <v>320</v>
      </c>
    </row>
    <row r="33" spans="1:6" ht="23.25" x14ac:dyDescent="0.25">
      <c r="A33" s="34">
        <v>26</v>
      </c>
      <c r="B33" s="17" t="s">
        <v>69</v>
      </c>
      <c r="C33" s="18" t="s">
        <v>83</v>
      </c>
      <c r="D33" s="19">
        <f t="shared" ref="D33:E33" si="16">D35+D37</f>
        <v>320</v>
      </c>
      <c r="E33" s="19">
        <f t="shared" si="16"/>
        <v>0</v>
      </c>
      <c r="F33" s="40">
        <f t="shared" si="2"/>
        <v>320</v>
      </c>
    </row>
    <row r="34" spans="1:6" s="20" customFormat="1" ht="23.25" x14ac:dyDescent="0.25">
      <c r="A34" s="33">
        <v>27</v>
      </c>
      <c r="B34" s="21" t="s">
        <v>84</v>
      </c>
      <c r="C34" s="22" t="s">
        <v>85</v>
      </c>
      <c r="D34" s="23">
        <f t="shared" ref="D34:E34" si="17">D35</f>
        <v>20</v>
      </c>
      <c r="E34" s="23">
        <f t="shared" si="17"/>
        <v>0</v>
      </c>
      <c r="F34" s="40">
        <f t="shared" si="2"/>
        <v>20</v>
      </c>
    </row>
    <row r="35" spans="1:6" ht="23.25" x14ac:dyDescent="0.25">
      <c r="A35" s="34">
        <v>28</v>
      </c>
      <c r="B35" s="2" t="s">
        <v>69</v>
      </c>
      <c r="C35" s="3" t="s">
        <v>86</v>
      </c>
      <c r="D35" s="4">
        <v>20</v>
      </c>
      <c r="E35" s="49">
        <v>0</v>
      </c>
      <c r="F35" s="41">
        <f t="shared" si="2"/>
        <v>20</v>
      </c>
    </row>
    <row r="36" spans="1:6" s="20" customFormat="1" ht="23.25" x14ac:dyDescent="0.25">
      <c r="A36" s="33">
        <v>29</v>
      </c>
      <c r="B36" s="21" t="s">
        <v>87</v>
      </c>
      <c r="C36" s="22" t="s">
        <v>88</v>
      </c>
      <c r="D36" s="23">
        <f t="shared" ref="D36:E36" si="18">D37</f>
        <v>300</v>
      </c>
      <c r="E36" s="23">
        <f t="shared" si="18"/>
        <v>0</v>
      </c>
      <c r="F36" s="40">
        <f t="shared" si="2"/>
        <v>300</v>
      </c>
    </row>
    <row r="37" spans="1:6" ht="23.25" x14ac:dyDescent="0.25">
      <c r="A37" s="34">
        <v>30</v>
      </c>
      <c r="B37" s="2" t="s">
        <v>69</v>
      </c>
      <c r="C37" s="3" t="s">
        <v>89</v>
      </c>
      <c r="D37" s="4">
        <v>300</v>
      </c>
      <c r="E37" s="49">
        <v>0</v>
      </c>
      <c r="F37" s="41">
        <f t="shared" si="2"/>
        <v>300</v>
      </c>
    </row>
    <row r="38" spans="1:6" x14ac:dyDescent="0.25">
      <c r="A38" s="33">
        <v>31</v>
      </c>
      <c r="B38" s="14" t="s">
        <v>90</v>
      </c>
      <c r="C38" s="15" t="s">
        <v>91</v>
      </c>
      <c r="D38" s="16">
        <f t="shared" ref="D38:E38" si="19">D39+D40+D41+D42</f>
        <v>22609.54</v>
      </c>
      <c r="E38" s="16">
        <f t="shared" si="19"/>
        <v>-0.08</v>
      </c>
      <c r="F38" s="26">
        <f t="shared" si="2"/>
        <v>22609.46</v>
      </c>
    </row>
    <row r="39" spans="1:6" ht="23.25" x14ac:dyDescent="0.25">
      <c r="A39" s="34">
        <v>32</v>
      </c>
      <c r="B39" s="2" t="s">
        <v>67</v>
      </c>
      <c r="C39" s="3" t="s">
        <v>92</v>
      </c>
      <c r="D39" s="4">
        <v>16219</v>
      </c>
      <c r="E39" s="49">
        <v>0</v>
      </c>
      <c r="F39" s="41">
        <f t="shared" si="2"/>
        <v>16219</v>
      </c>
    </row>
    <row r="40" spans="1:6" ht="23.25" x14ac:dyDescent="0.25">
      <c r="A40" s="33">
        <v>33</v>
      </c>
      <c r="B40" s="2" t="s">
        <v>69</v>
      </c>
      <c r="C40" s="3" t="s">
        <v>93</v>
      </c>
      <c r="D40" s="4">
        <v>5082.5</v>
      </c>
      <c r="E40" s="49">
        <v>-0.08</v>
      </c>
      <c r="F40" s="41">
        <f t="shared" si="2"/>
        <v>5082.42</v>
      </c>
    </row>
    <row r="41" spans="1:6" ht="33" customHeight="1" x14ac:dyDescent="0.25">
      <c r="A41" s="34">
        <v>34</v>
      </c>
      <c r="B41" s="2" t="s">
        <v>73</v>
      </c>
      <c r="C41" s="3" t="s">
        <v>95</v>
      </c>
      <c r="D41" s="4">
        <v>1308.04</v>
      </c>
      <c r="E41" s="49">
        <v>0</v>
      </c>
      <c r="F41" s="41">
        <f t="shared" si="2"/>
        <v>1308.04</v>
      </c>
    </row>
    <row r="42" spans="1:6" ht="21.6" customHeight="1" x14ac:dyDescent="0.25">
      <c r="A42" s="33">
        <v>35</v>
      </c>
      <c r="B42" s="2" t="s">
        <v>79</v>
      </c>
      <c r="C42" s="3" t="s">
        <v>98</v>
      </c>
      <c r="D42" s="4">
        <v>0</v>
      </c>
      <c r="E42" s="49">
        <v>0</v>
      </c>
      <c r="F42" s="41">
        <f t="shared" si="2"/>
        <v>0</v>
      </c>
    </row>
    <row r="43" spans="1:6" x14ac:dyDescent="0.25">
      <c r="A43" s="34">
        <v>36</v>
      </c>
      <c r="B43" s="14" t="s">
        <v>99</v>
      </c>
      <c r="C43" s="15" t="s">
        <v>100</v>
      </c>
      <c r="D43" s="16">
        <f t="shared" ref="D43:E43" si="20">D44+D45</f>
        <v>400</v>
      </c>
      <c r="E43" s="16">
        <f t="shared" si="20"/>
        <v>0</v>
      </c>
      <c r="F43" s="26">
        <f t="shared" si="2"/>
        <v>400</v>
      </c>
    </row>
    <row r="44" spans="1:6" ht="23.25" x14ac:dyDescent="0.25">
      <c r="A44" s="33">
        <v>37</v>
      </c>
      <c r="B44" s="2" t="s">
        <v>67</v>
      </c>
      <c r="C44" s="3" t="s">
        <v>101</v>
      </c>
      <c r="D44" s="4">
        <v>45.37</v>
      </c>
      <c r="E44" s="49">
        <v>0</v>
      </c>
      <c r="F44" s="41">
        <f t="shared" si="2"/>
        <v>45.37</v>
      </c>
    </row>
    <row r="45" spans="1:6" ht="23.25" x14ac:dyDescent="0.25">
      <c r="A45" s="34">
        <v>38</v>
      </c>
      <c r="B45" s="2" t="s">
        <v>69</v>
      </c>
      <c r="C45" s="3" t="s">
        <v>102</v>
      </c>
      <c r="D45" s="4">
        <v>354.63</v>
      </c>
      <c r="E45" s="49">
        <v>0</v>
      </c>
      <c r="F45" s="41">
        <f t="shared" si="2"/>
        <v>354.63</v>
      </c>
    </row>
    <row r="46" spans="1:6" s="27" customFormat="1" ht="12" x14ac:dyDescent="0.2">
      <c r="A46" s="36">
        <v>39</v>
      </c>
      <c r="B46" s="24" t="s">
        <v>103</v>
      </c>
      <c r="C46" s="25" t="s">
        <v>104</v>
      </c>
      <c r="D46" s="26">
        <f>D8-D27</f>
        <v>0</v>
      </c>
      <c r="E46" s="26">
        <f t="shared" ref="E46" si="21">E8-E27</f>
        <v>0</v>
      </c>
      <c r="F46" s="26">
        <f t="shared" si="2"/>
        <v>0</v>
      </c>
    </row>
    <row r="47" spans="1:6" s="27" customFormat="1" ht="12" x14ac:dyDescent="0.2">
      <c r="A47" s="44"/>
      <c r="B47" s="45"/>
      <c r="C47" s="46"/>
      <c r="D47" s="47"/>
      <c r="E47" s="47"/>
      <c r="F47" s="47"/>
    </row>
    <row r="50" spans="1:6" s="35" customFormat="1" x14ac:dyDescent="0.25">
      <c r="A50" s="51" t="s">
        <v>116</v>
      </c>
      <c r="B50" s="51"/>
      <c r="C50" s="51"/>
      <c r="D50" s="51"/>
      <c r="E50" s="52"/>
      <c r="F50" s="52"/>
    </row>
    <row r="51" spans="1:6" s="35" customFormat="1" x14ac:dyDescent="0.25">
      <c r="A51" s="48"/>
      <c r="B51" s="48"/>
      <c r="C51" s="48"/>
      <c r="D51" s="48"/>
      <c r="E51"/>
      <c r="F51"/>
    </row>
    <row r="52" spans="1:6" s="28" customFormat="1" ht="23.25" x14ac:dyDescent="0.25">
      <c r="A52" s="32" t="s">
        <v>0</v>
      </c>
      <c r="B52" s="10" t="s">
        <v>1</v>
      </c>
      <c r="C52" s="3" t="s">
        <v>2</v>
      </c>
      <c r="D52" s="11" t="s">
        <v>117</v>
      </c>
      <c r="E52" s="12" t="s">
        <v>118</v>
      </c>
      <c r="F52" s="39" t="s">
        <v>120</v>
      </c>
    </row>
    <row r="53" spans="1:6" s="27" customFormat="1" ht="12" x14ac:dyDescent="0.2">
      <c r="A53" s="33">
        <v>1</v>
      </c>
      <c r="B53" s="24" t="s">
        <v>3</v>
      </c>
      <c r="C53" s="25" t="s">
        <v>4</v>
      </c>
      <c r="D53" s="26">
        <f t="shared" ref="D53:E53" si="22">D54+D61+D59</f>
        <v>17543.259999999998</v>
      </c>
      <c r="E53" s="26">
        <f t="shared" si="22"/>
        <v>32.92</v>
      </c>
      <c r="F53" s="26">
        <f>D53+E53</f>
        <v>17576.179999999997</v>
      </c>
    </row>
    <row r="54" spans="1:6" x14ac:dyDescent="0.25">
      <c r="A54" s="34">
        <v>2</v>
      </c>
      <c r="B54" s="17" t="s">
        <v>5</v>
      </c>
      <c r="C54" s="18" t="s">
        <v>6</v>
      </c>
      <c r="D54" s="19">
        <f t="shared" ref="D54:E54" si="23">D55</f>
        <v>159.56</v>
      </c>
      <c r="E54" s="19">
        <f t="shared" si="23"/>
        <v>0</v>
      </c>
      <c r="F54" s="40">
        <f t="shared" ref="F54:F86" si="24">D54+E54</f>
        <v>159.56</v>
      </c>
    </row>
    <row r="55" spans="1:6" x14ac:dyDescent="0.25">
      <c r="A55" s="33">
        <v>3</v>
      </c>
      <c r="B55" s="17" t="s">
        <v>7</v>
      </c>
      <c r="C55" s="18" t="s">
        <v>8</v>
      </c>
      <c r="D55" s="19">
        <f t="shared" ref="D55:E55" si="25">D56</f>
        <v>159.56</v>
      </c>
      <c r="E55" s="19">
        <f t="shared" si="25"/>
        <v>0</v>
      </c>
      <c r="F55" s="40">
        <f t="shared" si="24"/>
        <v>159.56</v>
      </c>
    </row>
    <row r="56" spans="1:6" ht="23.25" x14ac:dyDescent="0.25">
      <c r="A56" s="34">
        <v>4</v>
      </c>
      <c r="B56" s="17" t="s">
        <v>9</v>
      </c>
      <c r="C56" s="18" t="s">
        <v>10</v>
      </c>
      <c r="D56" s="19">
        <f t="shared" ref="D56:E56" si="26">D57</f>
        <v>159.56</v>
      </c>
      <c r="E56" s="19">
        <f t="shared" si="26"/>
        <v>0</v>
      </c>
      <c r="F56" s="40">
        <f t="shared" si="24"/>
        <v>159.56</v>
      </c>
    </row>
    <row r="57" spans="1:6" x14ac:dyDescent="0.25">
      <c r="A57" s="33">
        <v>5</v>
      </c>
      <c r="B57" s="17" t="s">
        <v>105</v>
      </c>
      <c r="C57" s="18" t="s">
        <v>106</v>
      </c>
      <c r="D57" s="19">
        <f t="shared" ref="D57:E57" si="27">D58</f>
        <v>159.56</v>
      </c>
      <c r="E57" s="19">
        <f t="shared" si="27"/>
        <v>0</v>
      </c>
      <c r="F57" s="40">
        <f t="shared" si="24"/>
        <v>159.56</v>
      </c>
    </row>
    <row r="58" spans="1:6" x14ac:dyDescent="0.25">
      <c r="A58" s="34">
        <v>6</v>
      </c>
      <c r="B58" s="2" t="s">
        <v>25</v>
      </c>
      <c r="C58" s="3" t="s">
        <v>26</v>
      </c>
      <c r="D58" s="4">
        <v>159.56</v>
      </c>
      <c r="E58" s="9">
        <v>0</v>
      </c>
      <c r="F58" s="42">
        <f t="shared" si="24"/>
        <v>159.56</v>
      </c>
    </row>
    <row r="59" spans="1:6" x14ac:dyDescent="0.25">
      <c r="A59" s="33">
        <v>7</v>
      </c>
      <c r="B59" s="17" t="s">
        <v>113</v>
      </c>
      <c r="C59" s="18" t="s">
        <v>110</v>
      </c>
      <c r="D59" s="19">
        <f t="shared" ref="D59:E59" si="28">D60</f>
        <v>349.6</v>
      </c>
      <c r="E59" s="19">
        <f t="shared" si="28"/>
        <v>0</v>
      </c>
      <c r="F59" s="40">
        <f t="shared" si="24"/>
        <v>349.6</v>
      </c>
    </row>
    <row r="60" spans="1:6" x14ac:dyDescent="0.25">
      <c r="A60" s="34">
        <v>8</v>
      </c>
      <c r="B60" s="2" t="s">
        <v>114</v>
      </c>
      <c r="C60" s="3" t="s">
        <v>115</v>
      </c>
      <c r="D60" s="4">
        <v>349.6</v>
      </c>
      <c r="E60" s="49">
        <v>0</v>
      </c>
      <c r="F60" s="42">
        <f t="shared" si="24"/>
        <v>349.6</v>
      </c>
    </row>
    <row r="61" spans="1:6" x14ac:dyDescent="0.25">
      <c r="A61" s="33">
        <v>9</v>
      </c>
      <c r="B61" s="17" t="s">
        <v>27</v>
      </c>
      <c r="C61" s="18" t="s">
        <v>28</v>
      </c>
      <c r="D61" s="19">
        <f t="shared" ref="D61:E61" si="29">D62</f>
        <v>17034.099999999999</v>
      </c>
      <c r="E61" s="19">
        <f t="shared" si="29"/>
        <v>32.92</v>
      </c>
      <c r="F61" s="40">
        <f t="shared" si="24"/>
        <v>17067.019999999997</v>
      </c>
    </row>
    <row r="62" spans="1:6" ht="23.25" x14ac:dyDescent="0.25">
      <c r="A62" s="34">
        <v>10</v>
      </c>
      <c r="B62" s="17" t="s">
        <v>29</v>
      </c>
      <c r="C62" s="18" t="s">
        <v>30</v>
      </c>
      <c r="D62" s="19">
        <f t="shared" ref="D62:E62" si="30">D63+D70</f>
        <v>17034.099999999999</v>
      </c>
      <c r="E62" s="19">
        <f t="shared" si="30"/>
        <v>32.92</v>
      </c>
      <c r="F62" s="40">
        <f t="shared" si="24"/>
        <v>17067.019999999997</v>
      </c>
    </row>
    <row r="63" spans="1:6" x14ac:dyDescent="0.25">
      <c r="A63" s="33">
        <v>11</v>
      </c>
      <c r="B63" s="17" t="s">
        <v>31</v>
      </c>
      <c r="C63" s="18" t="s">
        <v>32</v>
      </c>
      <c r="D63" s="19">
        <f t="shared" ref="D63:E63" si="31">D64</f>
        <v>14710.16</v>
      </c>
      <c r="E63" s="19">
        <f t="shared" si="31"/>
        <v>5.36</v>
      </c>
      <c r="F63" s="40">
        <f t="shared" si="24"/>
        <v>14715.52</v>
      </c>
    </row>
    <row r="64" spans="1:6" x14ac:dyDescent="0.25">
      <c r="A64" s="34">
        <v>12</v>
      </c>
      <c r="B64" s="17" t="s">
        <v>33</v>
      </c>
      <c r="C64" s="18" t="s">
        <v>34</v>
      </c>
      <c r="D64" s="19">
        <f t="shared" ref="D64:E64" si="32">D65+D68</f>
        <v>14710.16</v>
      </c>
      <c r="E64" s="19">
        <f t="shared" si="32"/>
        <v>5.36</v>
      </c>
      <c r="F64" s="40">
        <f t="shared" si="24"/>
        <v>14715.52</v>
      </c>
    </row>
    <row r="65" spans="1:6" ht="23.25" x14ac:dyDescent="0.25">
      <c r="A65" s="33">
        <v>13</v>
      </c>
      <c r="B65" s="17" t="s">
        <v>35</v>
      </c>
      <c r="C65" s="18" t="s">
        <v>36</v>
      </c>
      <c r="D65" s="19">
        <f t="shared" ref="D65:E65" si="33">D66+D67</f>
        <v>14579.65</v>
      </c>
      <c r="E65" s="19">
        <f t="shared" si="33"/>
        <v>0</v>
      </c>
      <c r="F65" s="40">
        <f t="shared" si="24"/>
        <v>14579.65</v>
      </c>
    </row>
    <row r="66" spans="1:6" x14ac:dyDescent="0.25">
      <c r="A66" s="34">
        <v>14</v>
      </c>
      <c r="B66" s="2" t="s">
        <v>37</v>
      </c>
      <c r="C66" s="3" t="s">
        <v>38</v>
      </c>
      <c r="D66" s="4">
        <v>12053.65</v>
      </c>
      <c r="E66" s="49">
        <v>0</v>
      </c>
      <c r="F66" s="42">
        <f t="shared" si="24"/>
        <v>12053.65</v>
      </c>
    </row>
    <row r="67" spans="1:6" x14ac:dyDescent="0.25">
      <c r="A67" s="33">
        <v>15</v>
      </c>
      <c r="B67" s="2" t="s">
        <v>39</v>
      </c>
      <c r="C67" s="3" t="s">
        <v>40</v>
      </c>
      <c r="D67" s="4">
        <v>2526</v>
      </c>
      <c r="E67" s="49">
        <v>0</v>
      </c>
      <c r="F67" s="42">
        <f t="shared" si="24"/>
        <v>2526</v>
      </c>
    </row>
    <row r="68" spans="1:6" ht="33.6" customHeight="1" x14ac:dyDescent="0.25">
      <c r="A68" s="34">
        <v>16</v>
      </c>
      <c r="B68" s="17" t="s">
        <v>41</v>
      </c>
      <c r="C68" s="18" t="s">
        <v>42</v>
      </c>
      <c r="D68" s="19">
        <f t="shared" ref="D68:E68" si="34">D69</f>
        <v>130.51</v>
      </c>
      <c r="E68" s="19">
        <f t="shared" si="34"/>
        <v>5.36</v>
      </c>
      <c r="F68" s="40">
        <f t="shared" si="24"/>
        <v>135.87</v>
      </c>
    </row>
    <row r="69" spans="1:6" ht="34.15" customHeight="1" x14ac:dyDescent="0.25">
      <c r="A69" s="33">
        <v>17</v>
      </c>
      <c r="B69" s="2" t="s">
        <v>43</v>
      </c>
      <c r="C69" s="3" t="s">
        <v>44</v>
      </c>
      <c r="D69" s="4">
        <v>130.51</v>
      </c>
      <c r="E69" s="49">
        <v>5.36</v>
      </c>
      <c r="F69" s="42">
        <f t="shared" si="24"/>
        <v>135.87</v>
      </c>
    </row>
    <row r="70" spans="1:6" ht="57" x14ac:dyDescent="0.25">
      <c r="A70" s="34">
        <v>18</v>
      </c>
      <c r="B70" s="17" t="s">
        <v>45</v>
      </c>
      <c r="C70" s="18" t="s">
        <v>46</v>
      </c>
      <c r="D70" s="19">
        <f t="shared" ref="D70:E70" si="35">D71+D72+D74</f>
        <v>2323.94</v>
      </c>
      <c r="E70" s="19">
        <f t="shared" si="35"/>
        <v>27.56</v>
      </c>
      <c r="F70" s="40">
        <f t="shared" si="24"/>
        <v>2351.5</v>
      </c>
    </row>
    <row r="71" spans="1:6" ht="23.25" x14ac:dyDescent="0.25">
      <c r="A71" s="33">
        <v>19</v>
      </c>
      <c r="B71" s="2" t="s">
        <v>49</v>
      </c>
      <c r="C71" s="3" t="s">
        <v>50</v>
      </c>
      <c r="D71" s="4">
        <v>161</v>
      </c>
      <c r="E71" s="49">
        <v>0</v>
      </c>
      <c r="F71" s="42">
        <f t="shared" si="24"/>
        <v>161</v>
      </c>
    </row>
    <row r="72" spans="1:6" ht="23.25" x14ac:dyDescent="0.25">
      <c r="A72" s="34">
        <v>20</v>
      </c>
      <c r="B72" s="17" t="s">
        <v>51</v>
      </c>
      <c r="C72" s="18" t="s">
        <v>52</v>
      </c>
      <c r="D72" s="19">
        <f t="shared" ref="D72:E72" si="36">D73</f>
        <v>1438</v>
      </c>
      <c r="E72" s="19">
        <f t="shared" si="36"/>
        <v>0</v>
      </c>
      <c r="F72" s="40">
        <f t="shared" si="24"/>
        <v>1438</v>
      </c>
    </row>
    <row r="73" spans="1:6" ht="23.25" x14ac:dyDescent="0.25">
      <c r="A73" s="33">
        <v>21</v>
      </c>
      <c r="B73" s="2" t="s">
        <v>53</v>
      </c>
      <c r="C73" s="3" t="s">
        <v>54</v>
      </c>
      <c r="D73" s="4">
        <v>1438</v>
      </c>
      <c r="E73" s="49">
        <v>0</v>
      </c>
      <c r="F73" s="42">
        <f t="shared" si="24"/>
        <v>1438</v>
      </c>
    </row>
    <row r="74" spans="1:6" ht="23.25" x14ac:dyDescent="0.25">
      <c r="A74" s="34">
        <v>22</v>
      </c>
      <c r="B74" s="17" t="s">
        <v>57</v>
      </c>
      <c r="C74" s="18" t="s">
        <v>58</v>
      </c>
      <c r="D74" s="19">
        <f t="shared" ref="D74:E74" si="37">D75</f>
        <v>724.94</v>
      </c>
      <c r="E74" s="19">
        <f t="shared" si="37"/>
        <v>27.56</v>
      </c>
      <c r="F74" s="40">
        <f t="shared" si="24"/>
        <v>752.5</v>
      </c>
    </row>
    <row r="75" spans="1:6" ht="23.25" x14ac:dyDescent="0.25">
      <c r="A75" s="33">
        <v>23</v>
      </c>
      <c r="B75" s="17" t="s">
        <v>59</v>
      </c>
      <c r="C75" s="18" t="s">
        <v>60</v>
      </c>
      <c r="D75" s="19">
        <f t="shared" ref="D75:E75" si="38">D76+D77</f>
        <v>724.94</v>
      </c>
      <c r="E75" s="19">
        <f t="shared" si="38"/>
        <v>27.56</v>
      </c>
      <c r="F75" s="40">
        <f t="shared" si="24"/>
        <v>752.5</v>
      </c>
    </row>
    <row r="76" spans="1:6" x14ac:dyDescent="0.25">
      <c r="A76" s="34">
        <v>24</v>
      </c>
      <c r="B76" s="2" t="s">
        <v>61</v>
      </c>
      <c r="C76" s="3" t="s">
        <v>62</v>
      </c>
      <c r="D76" s="4">
        <v>724.94</v>
      </c>
      <c r="E76" s="49">
        <v>0</v>
      </c>
      <c r="F76" s="42">
        <f t="shared" si="24"/>
        <v>724.94</v>
      </c>
    </row>
    <row r="77" spans="1:6" x14ac:dyDescent="0.25">
      <c r="A77" s="33">
        <v>25</v>
      </c>
      <c r="B77" s="2" t="s">
        <v>63</v>
      </c>
      <c r="C77" s="3" t="s">
        <v>64</v>
      </c>
      <c r="D77" s="4">
        <v>0</v>
      </c>
      <c r="E77" s="49">
        <v>27.56</v>
      </c>
      <c r="F77" s="42">
        <f t="shared" si="24"/>
        <v>27.56</v>
      </c>
    </row>
    <row r="78" spans="1:6" s="27" customFormat="1" ht="17.25" customHeight="1" x14ac:dyDescent="0.2">
      <c r="A78" s="34">
        <v>26</v>
      </c>
      <c r="B78" s="24" t="s">
        <v>65</v>
      </c>
      <c r="C78" s="25" t="s">
        <v>66</v>
      </c>
      <c r="D78" s="26">
        <f t="shared" ref="D78:E78" si="39">D79+D80+D81</f>
        <v>20000.43</v>
      </c>
      <c r="E78" s="16">
        <f t="shared" si="39"/>
        <v>32.92</v>
      </c>
      <c r="F78" s="26">
        <f t="shared" si="24"/>
        <v>20033.349999999999</v>
      </c>
    </row>
    <row r="79" spans="1:6" ht="23.25" x14ac:dyDescent="0.25">
      <c r="A79" s="33">
        <v>27</v>
      </c>
      <c r="B79" s="17" t="s">
        <v>71</v>
      </c>
      <c r="C79" s="18" t="s">
        <v>72</v>
      </c>
      <c r="D79" s="19">
        <f t="shared" ref="D79:E79" si="40">D83</f>
        <v>1013.98</v>
      </c>
      <c r="E79" s="19">
        <f t="shared" si="40"/>
        <v>32.92</v>
      </c>
      <c r="F79" s="40">
        <f t="shared" si="24"/>
        <v>1046.9000000000001</v>
      </c>
    </row>
    <row r="80" spans="1:6" ht="23.25" x14ac:dyDescent="0.25">
      <c r="A80" s="34">
        <v>28</v>
      </c>
      <c r="B80" s="17" t="s">
        <v>75</v>
      </c>
      <c r="C80" s="18" t="s">
        <v>76</v>
      </c>
      <c r="D80" s="19">
        <f t="shared" ref="D80:E80" si="41">D84</f>
        <v>14580.25</v>
      </c>
      <c r="E80" s="19">
        <f t="shared" si="41"/>
        <v>0</v>
      </c>
      <c r="F80" s="40">
        <f t="shared" si="24"/>
        <v>14580.25</v>
      </c>
    </row>
    <row r="81" spans="1:8" x14ac:dyDescent="0.25">
      <c r="A81" s="33">
        <v>29</v>
      </c>
      <c r="B81" s="17" t="s">
        <v>77</v>
      </c>
      <c r="C81" s="18" t="s">
        <v>78</v>
      </c>
      <c r="D81" s="19">
        <f t="shared" ref="D81:E81" si="42">D85</f>
        <v>4406.2</v>
      </c>
      <c r="E81" s="19">
        <f t="shared" si="42"/>
        <v>0</v>
      </c>
      <c r="F81" s="40">
        <f t="shared" si="24"/>
        <v>4406.2</v>
      </c>
    </row>
    <row r="82" spans="1:8" s="29" customFormat="1" x14ac:dyDescent="0.25">
      <c r="A82" s="34">
        <v>30</v>
      </c>
      <c r="B82" s="14" t="s">
        <v>90</v>
      </c>
      <c r="C82" s="15" t="s">
        <v>91</v>
      </c>
      <c r="D82" s="16">
        <f t="shared" ref="D82:E82" si="43">D83+D84+D85</f>
        <v>20000.43</v>
      </c>
      <c r="E82" s="16">
        <f t="shared" si="43"/>
        <v>32.92</v>
      </c>
      <c r="F82" s="26">
        <f t="shared" si="24"/>
        <v>20033.349999999999</v>
      </c>
      <c r="H82" s="30"/>
    </row>
    <row r="83" spans="1:8" ht="23.25" x14ac:dyDescent="0.25">
      <c r="A83" s="33">
        <v>31</v>
      </c>
      <c r="B83" s="2" t="s">
        <v>71</v>
      </c>
      <c r="C83" s="3" t="s">
        <v>94</v>
      </c>
      <c r="D83" s="4">
        <v>1013.98</v>
      </c>
      <c r="E83" s="49">
        <v>32.92</v>
      </c>
      <c r="F83" s="42">
        <f t="shared" si="24"/>
        <v>1046.9000000000001</v>
      </c>
    </row>
    <row r="84" spans="1:8" ht="23.25" x14ac:dyDescent="0.25">
      <c r="A84" s="34">
        <v>32</v>
      </c>
      <c r="B84" s="2" t="s">
        <v>75</v>
      </c>
      <c r="C84" s="3" t="s">
        <v>96</v>
      </c>
      <c r="D84" s="4">
        <v>14580.25</v>
      </c>
      <c r="E84" s="49">
        <v>0</v>
      </c>
      <c r="F84" s="42">
        <f t="shared" si="24"/>
        <v>14580.25</v>
      </c>
    </row>
    <row r="85" spans="1:8" ht="23.25" x14ac:dyDescent="0.25">
      <c r="A85" s="33">
        <v>33</v>
      </c>
      <c r="B85" s="2" t="s">
        <v>77</v>
      </c>
      <c r="C85" s="3" t="s">
        <v>97</v>
      </c>
      <c r="D85" s="4">
        <v>4406.2</v>
      </c>
      <c r="E85" s="9">
        <v>0</v>
      </c>
      <c r="F85" s="42">
        <f t="shared" si="24"/>
        <v>4406.2</v>
      </c>
    </row>
    <row r="86" spans="1:8" x14ac:dyDescent="0.25">
      <c r="A86" s="43">
        <v>34</v>
      </c>
      <c r="B86" s="14" t="s">
        <v>103</v>
      </c>
      <c r="C86" s="15" t="s">
        <v>104</v>
      </c>
      <c r="D86" s="16">
        <f t="shared" ref="D86:E86" si="44">D53-D78</f>
        <v>-2457.1700000000019</v>
      </c>
      <c r="E86" s="16">
        <f t="shared" si="44"/>
        <v>0</v>
      </c>
      <c r="F86" s="26">
        <f t="shared" si="24"/>
        <v>-2457.1700000000019</v>
      </c>
    </row>
  </sheetData>
  <mergeCells count="2">
    <mergeCell ref="A5:F5"/>
    <mergeCell ref="A50:F50"/>
  </mergeCells>
  <pageMargins left="0" right="0" top="0.25" bottom="0" header="0.3" footer="0.3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2026-09-25T08:36:18Z</cp:lastPrinted>
  <dcterms:created xsi:type="dcterms:W3CDTF">2025-12-18T06:16:56Z</dcterms:created>
  <dcterms:modified xsi:type="dcterms:W3CDTF">2026-09-25T08:36:19Z</dcterms:modified>
</cp:coreProperties>
</file>