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DB9A5535-B456-4F5D-AE8F-9CCA5ADD8DC3}" xr6:coauthVersionLast="47" xr6:coauthVersionMax="47" xr10:uidLastSave="{00000000-0000-0000-0000-000000000000}"/>
  <bookViews>
    <workbookView xWindow="-120" yWindow="-120" windowWidth="29040" windowHeight="15840" activeTab="4" xr2:uid="{00000000-000D-0000-FFFF-FFFF00000000}"/>
  </bookViews>
  <sheets>
    <sheet name="Anexa 2.2 a" sheetId="4" r:id="rId1"/>
    <sheet name="Anexa 2.2 b" sheetId="8" r:id="rId2"/>
    <sheet name="Anexa 2.2 c" sheetId="6" r:id="rId3"/>
    <sheet name="Anexa 2.2 d" sheetId="5" r:id="rId4"/>
    <sheet name="DG " sheetId="9" r:id="rId5"/>
  </sheets>
  <definedNames>
    <definedName name="_xlnm.Print_Area" localSheetId="0">'Anexa 2.2 a'!$A$1:$D$43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31" i="6" l="1"/>
  <c r="C14" i="6"/>
  <c r="C21" i="6"/>
  <c r="F21" i="6" s="1"/>
  <c r="I21" i="6" s="1"/>
  <c r="J21" i="6" s="1"/>
  <c r="D21" i="6" s="1"/>
  <c r="I27" i="6"/>
  <c r="J27" i="6" s="1"/>
  <c r="I28" i="6"/>
  <c r="J28" i="6" s="1"/>
  <c r="I29" i="6"/>
  <c r="J29" i="6" s="1"/>
  <c r="I30" i="6"/>
  <c r="J30" i="6" s="1"/>
  <c r="I31" i="6"/>
  <c r="C40" i="9" s="1"/>
  <c r="I26" i="6"/>
  <c r="J26" i="6" s="1"/>
  <c r="C22" i="5"/>
  <c r="G22" i="5" s="1"/>
  <c r="I22" i="5"/>
  <c r="I23" i="5" s="1"/>
  <c r="I24" i="5" s="1"/>
  <c r="I25" i="5" s="1"/>
  <c r="C14" i="5"/>
  <c r="D22" i="5"/>
  <c r="D23" i="5" s="1"/>
  <c r="C73" i="9"/>
  <c r="D72" i="9"/>
  <c r="E72" i="9" s="1"/>
  <c r="F72" i="9" s="1"/>
  <c r="E71" i="9"/>
  <c r="G71" i="9" s="1"/>
  <c r="D71" i="9"/>
  <c r="D73" i="9" s="1"/>
  <c r="D68" i="9"/>
  <c r="E68" i="9" s="1"/>
  <c r="G68" i="9" s="1"/>
  <c r="D66" i="9"/>
  <c r="E66" i="9" s="1"/>
  <c r="G66" i="9" s="1"/>
  <c r="D65" i="9"/>
  <c r="E65" i="9" s="1"/>
  <c r="F65" i="9" s="1"/>
  <c r="D64" i="9"/>
  <c r="D63" i="9"/>
  <c r="E63" i="9" s="1"/>
  <c r="F63" i="9" s="1"/>
  <c r="D62" i="9"/>
  <c r="E62" i="9" s="1"/>
  <c r="G62" i="9" s="1"/>
  <c r="C61" i="9"/>
  <c r="D60" i="9"/>
  <c r="E60" i="9" s="1"/>
  <c r="G60" i="9" s="1"/>
  <c r="D55" i="9"/>
  <c r="E55" i="9" s="1"/>
  <c r="F55" i="9" s="1"/>
  <c r="A55" i="9"/>
  <c r="D54" i="9"/>
  <c r="E54" i="9" s="1"/>
  <c r="A54" i="9"/>
  <c r="C53" i="9"/>
  <c r="D52" i="9"/>
  <c r="E52" i="9" s="1"/>
  <c r="F52" i="9" s="1"/>
  <c r="A52" i="9"/>
  <c r="D51" i="9"/>
  <c r="E51" i="9" s="1"/>
  <c r="A51" i="9"/>
  <c r="C50" i="9"/>
  <c r="D49" i="9"/>
  <c r="E49" i="9" s="1"/>
  <c r="F49" i="9" s="1"/>
  <c r="A49" i="9"/>
  <c r="D48" i="9"/>
  <c r="E48" i="9" s="1"/>
  <c r="A48" i="9"/>
  <c r="C47" i="9"/>
  <c r="D46" i="9"/>
  <c r="A46" i="9"/>
  <c r="D45" i="9"/>
  <c r="E45" i="9" s="1"/>
  <c r="F45" i="9" s="1"/>
  <c r="A45" i="9"/>
  <c r="C44" i="9"/>
  <c r="D43" i="9"/>
  <c r="E43" i="9" s="1"/>
  <c r="F43" i="9" s="1"/>
  <c r="A43" i="9"/>
  <c r="D42" i="9"/>
  <c r="D41" i="9" s="1"/>
  <c r="A42" i="9"/>
  <c r="C41" i="9"/>
  <c r="A40" i="9"/>
  <c r="A39" i="9"/>
  <c r="D34" i="9"/>
  <c r="E34" i="9" s="1"/>
  <c r="G34" i="9" s="1"/>
  <c r="D33" i="9"/>
  <c r="E33" i="9" s="1"/>
  <c r="G33" i="9" s="1"/>
  <c r="D31" i="9"/>
  <c r="E31" i="9" s="1"/>
  <c r="F31" i="9" s="1"/>
  <c r="D30" i="9"/>
  <c r="E30" i="9" s="1"/>
  <c r="F30" i="9" s="1"/>
  <c r="D28" i="9"/>
  <c r="E28" i="9" s="1"/>
  <c r="G28" i="9" s="1"/>
  <c r="D27" i="9"/>
  <c r="E27" i="9" s="1"/>
  <c r="G27" i="9" s="1"/>
  <c r="D25" i="9"/>
  <c r="E25" i="9" s="1"/>
  <c r="G25" i="9" s="1"/>
  <c r="D24" i="9"/>
  <c r="E24" i="9" s="1"/>
  <c r="G24" i="9" s="1"/>
  <c r="D23" i="9"/>
  <c r="E23" i="9" s="1"/>
  <c r="G23" i="9" s="1"/>
  <c r="D22" i="9"/>
  <c r="E22" i="9" s="1"/>
  <c r="C20" i="9"/>
  <c r="D19" i="9"/>
  <c r="D20" i="9" s="1"/>
  <c r="C17" i="9"/>
  <c r="D16" i="9"/>
  <c r="E16" i="9" s="1"/>
  <c r="F16" i="9" s="1"/>
  <c r="D15" i="9"/>
  <c r="E15" i="9" s="1"/>
  <c r="G15" i="9" s="1"/>
  <c r="D14" i="9"/>
  <c r="E14" i="9" s="1"/>
  <c r="F14" i="9" s="1"/>
  <c r="D13" i="9"/>
  <c r="J31" i="6" l="1"/>
  <c r="D31" i="6" s="1"/>
  <c r="D50" i="9"/>
  <c r="K22" i="5"/>
  <c r="L22" i="5" s="1"/>
  <c r="D44" i="9"/>
  <c r="C22" i="6"/>
  <c r="G23" i="5"/>
  <c r="F51" i="9"/>
  <c r="E50" i="9"/>
  <c r="E47" i="9"/>
  <c r="F48" i="9"/>
  <c r="G22" i="9"/>
  <c r="F54" i="9"/>
  <c r="E53" i="9"/>
  <c r="E19" i="9"/>
  <c r="E13" i="9"/>
  <c r="D61" i="9"/>
  <c r="E42" i="9"/>
  <c r="D53" i="9"/>
  <c r="E64" i="9"/>
  <c r="F64" i="9" s="1"/>
  <c r="E46" i="9"/>
  <c r="E73" i="9"/>
  <c r="D47" i="9"/>
  <c r="D17" i="9"/>
  <c r="F22" i="6" l="1"/>
  <c r="I22" i="6" s="1"/>
  <c r="C23" i="6"/>
  <c r="G24" i="5"/>
  <c r="K23" i="5"/>
  <c r="L23" i="5" s="1"/>
  <c r="E17" i="9"/>
  <c r="G13" i="9"/>
  <c r="E61" i="9"/>
  <c r="F46" i="9"/>
  <c r="E44" i="9"/>
  <c r="E20" i="9"/>
  <c r="F19" i="9"/>
  <c r="E41" i="9"/>
  <c r="F42" i="9"/>
  <c r="J22" i="6" l="1"/>
  <c r="D22" i="6" s="1"/>
  <c r="C24" i="6"/>
  <c r="F24" i="6" s="1"/>
  <c r="I24" i="6" s="1"/>
  <c r="J24" i="6" s="1"/>
  <c r="D24" i="6" s="1"/>
  <c r="F23" i="6"/>
  <c r="I23" i="6" s="1"/>
  <c r="J23" i="6" s="1"/>
  <c r="D23" i="6" s="1"/>
  <c r="G25" i="5"/>
  <c r="K25" i="5" s="1"/>
  <c r="L25" i="5" s="1"/>
  <c r="K24" i="5"/>
  <c r="L24" i="5" s="1"/>
  <c r="L26" i="5" l="1"/>
  <c r="I25" i="6"/>
  <c r="C39" i="9" s="1"/>
  <c r="C56" i="9" s="1"/>
  <c r="D84" i="9"/>
  <c r="D40" i="9"/>
  <c r="J25" i="6" l="1"/>
  <c r="D39" i="9"/>
  <c r="E39" i="9" s="1"/>
  <c r="F39" i="9" s="1"/>
  <c r="C84" i="9"/>
  <c r="C38" i="9"/>
  <c r="C35" i="9" s="1"/>
  <c r="D35" i="9" s="1"/>
  <c r="E35" i="9" s="1"/>
  <c r="G35" i="9" s="1"/>
  <c r="C32" i="9"/>
  <c r="D32" i="9" s="1"/>
  <c r="E32" i="9" s="1"/>
  <c r="F32" i="9" s="1"/>
  <c r="C59" i="9"/>
  <c r="C75" i="9" s="1"/>
  <c r="C67" i="9" s="1"/>
  <c r="E40" i="9"/>
  <c r="D29" i="9"/>
  <c r="C58" i="9" l="1"/>
  <c r="D38" i="9"/>
  <c r="D56" i="9"/>
  <c r="D67" i="9"/>
  <c r="E67" i="9" s="1"/>
  <c r="F67" i="9" s="1"/>
  <c r="D85" i="9"/>
  <c r="D87" i="9" s="1"/>
  <c r="C69" i="9"/>
  <c r="C74" i="9"/>
  <c r="D59" i="9"/>
  <c r="D75" i="9" s="1"/>
  <c r="C85" i="9"/>
  <c r="C86" i="9" s="1"/>
  <c r="C26" i="9"/>
  <c r="C36" i="9"/>
  <c r="D36" i="9"/>
  <c r="E29" i="9"/>
  <c r="D26" i="9"/>
  <c r="F40" i="9"/>
  <c r="E38" i="9"/>
  <c r="E56" i="9"/>
  <c r="D58" i="9" l="1"/>
  <c r="E59" i="9"/>
  <c r="E75" i="9" s="1"/>
  <c r="D74" i="9"/>
  <c r="D69" i="9"/>
  <c r="D86" i="9"/>
  <c r="C87" i="9"/>
  <c r="E36" i="9"/>
  <c r="E26" i="9"/>
  <c r="C81" i="9"/>
  <c r="E74" i="9"/>
  <c r="G29" i="9"/>
  <c r="G74" i="9" s="1"/>
  <c r="C80" i="9"/>
  <c r="C15" i="6" s="1"/>
  <c r="C16" i="5" l="1"/>
  <c r="C16" i="6"/>
  <c r="C13" i="5"/>
  <c r="C13" i="6"/>
  <c r="E69" i="9"/>
  <c r="E58" i="9"/>
  <c r="F59" i="9"/>
  <c r="F74" i="9" s="1"/>
  <c r="C15" i="5"/>
  <c r="C79" i="9"/>
  <c r="C12" i="5" l="1"/>
  <c r="C12" i="6"/>
  <c r="C36" i="6" s="1"/>
</calcChain>
</file>

<file path=xl/sharedStrings.xml><?xml version="1.0" encoding="utf-8"?>
<sst xmlns="http://schemas.openxmlformats.org/spreadsheetml/2006/main" count="527" uniqueCount="223">
  <si>
    <t>Caracteristicile principale și indicatorii tehnico - economici</t>
  </si>
  <si>
    <t>ai obiectivului de investiții</t>
  </si>
  <si>
    <t>Faza (Nota conceptuală/SF/DALI/PT)</t>
  </si>
  <si>
    <t>Beneficiar (UAT)</t>
  </si>
  <si>
    <t>Amplasament:</t>
  </si>
  <si>
    <t>Valoarea totală a investiției (lei inclusiv TVA)</t>
  </si>
  <si>
    <t>din care C+M (lei inclusiv TVA)</t>
  </si>
  <si>
    <t>Curs BNR lei/euro  din data ............</t>
  </si>
  <si>
    <t>Valoarea finanțată de Ministerul Dezvoltării, Lucrărilor Publice și Administrației (cheltuieli eligibile lei inclusiv TVA)</t>
  </si>
  <si>
    <t>ALIMENTĂRI CU APĂ ȘI STAȚII DE TRATARE A APEI</t>
  </si>
  <si>
    <t>Indicatori tehnici specifici categoriei de investiții de la art. 4 alin. (1) lit. a) din O.U.G. nr. 95/2021</t>
  </si>
  <si>
    <t>Valoare                             (lei inclusiv TVA)</t>
  </si>
  <si>
    <t xml:space="preserve">Sursa de apă </t>
  </si>
  <si>
    <t xml:space="preserve">Instalaţiile de pompare </t>
  </si>
  <si>
    <t>Staţia de clorinare a apei</t>
  </si>
  <si>
    <t>Staţia de tratare a apei</t>
  </si>
  <si>
    <t>Conductele de aducţiune</t>
  </si>
  <si>
    <t>Rezervor de înmagazinare a apei potabile</t>
  </si>
  <si>
    <t>Staţiile de pompare şi repompare a apei potabile</t>
  </si>
  <si>
    <t>Reţelele de distribuţie</t>
  </si>
  <si>
    <t>Branșamente individuale</t>
  </si>
  <si>
    <t>Alte capacități ...........</t>
  </si>
  <si>
    <t>……….</t>
  </si>
  <si>
    <t>SISTEME DE CANALIZARE ȘI STAȚII DE EPURARE A APELOR UZATE, INCLUSIV CANALIZARE PLUVIALĂ ȘI SISTEME DE CAPTARE A APELOR PLUVIALE</t>
  </si>
  <si>
    <t>Indicatori tehnici specifici categoriei de investiții de la art. 4 alin. (1) lit. b) din O.U.G. nr. 95/2021</t>
  </si>
  <si>
    <t>Stație de  epurare</t>
  </si>
  <si>
    <t xml:space="preserve">Staţii de pompare şi repompare a apei apă uzată </t>
  </si>
  <si>
    <t xml:space="preserve">Rețea de canalizare apă uzată </t>
  </si>
  <si>
    <t>Conducta de evacuare a apei epurate în emisar</t>
  </si>
  <si>
    <t>Guri de vărsare în emisar</t>
  </si>
  <si>
    <t>DRUMURILE PUBLICE CLASIFICATE ȘI ÎNCADRATE ÎN CONFORMITATE CU PREVEDERILE LEGALE ÎN VIGOARE CA DRUMURI JUDEȚENE, DRUMURI DE INTERES LOCAL, RESPECTIV DRUMURI COMUNALE ȘI/SAU DRUMURI PUBLICE DIN INTERIORUL LOCALITĂȚILOR, PRECUM ȘI VARIANTE OCOLITOARE ALE LOCALITĂȚILOR</t>
  </si>
  <si>
    <t>Indicatori tehnici specifici categoriei de investiții de la art. 4 alin. (1) lit. c) din O.U.G. nr. 95/2021</t>
  </si>
  <si>
    <t>Lățime parte carosabilă</t>
  </si>
  <si>
    <t>Lucrări de consolidare</t>
  </si>
  <si>
    <t>PODURI, PODEȚE, PASAJE SAU PUNȚI PIETONALE, INCLUSIV PENTRU BICICLETE ȘI TROTINETE ELECTRICE</t>
  </si>
  <si>
    <t>Indicatori tehnici specifici categoriei de investiții de la art. 4 alin. (1) lit. d) din O.U.G. nr. 95/2021</t>
  </si>
  <si>
    <t>Număr obiecte:</t>
  </si>
  <si>
    <t>Lungime:</t>
  </si>
  <si>
    <t>Lățime:</t>
  </si>
  <si>
    <t xml:space="preserve">Număr deschideri: </t>
  </si>
  <si>
    <t>Total locuitori echivalenți</t>
  </si>
  <si>
    <t>Total locuitori</t>
  </si>
  <si>
    <t>Total locuitori echivalenți ce vor beneficia direct (pentru care se realizează racorduri  individuale)</t>
  </si>
  <si>
    <t>Capacități canalizare pluvială și sisteme de captare a apelor pluviale:</t>
  </si>
  <si>
    <t>Guri de scurgere</t>
  </si>
  <si>
    <t xml:space="preserve">Rețea de canalizare apă pluvială </t>
  </si>
  <si>
    <t xml:space="preserve">Staţii de pompare şi repompare a apei apă pluvială </t>
  </si>
  <si>
    <t xml:space="preserve">
</t>
  </si>
  <si>
    <t xml:space="preserve">
</t>
  </si>
  <si>
    <t xml:space="preserve">
</t>
  </si>
  <si>
    <t>Valoarea totală a investiției în euro inclusiv TVA raportată la  numărul de beneficiari direcți/km drum (euro fără TVA)</t>
  </si>
  <si>
    <t>Anexa 2.2 a</t>
  </si>
  <si>
    <t>la normele metodologice</t>
  </si>
  <si>
    <t>Anexa 2.2 b</t>
  </si>
  <si>
    <t>Anexa 2.2 c</t>
  </si>
  <si>
    <t>Anexa 2.2 d</t>
  </si>
  <si>
    <t xml:space="preserve">Cantitate </t>
  </si>
  <si>
    <t>buc.</t>
  </si>
  <si>
    <t>m.</t>
  </si>
  <si>
    <t>loc.</t>
  </si>
  <si>
    <t>U.M.</t>
  </si>
  <si>
    <t>Denumirea obiectivului de investiții: „………………………………...…….”</t>
  </si>
  <si>
    <t>Valoare finanțată de UAT…..... (lei inclusiv TVA)</t>
  </si>
  <si>
    <t>Total locuitori ce vor beneficia direct (pentru care se realizează branșamente individuale)</t>
  </si>
  <si>
    <t>Verificare încadare în standard de cost</t>
  </si>
  <si>
    <t>Primar/ Președinte/ Reprezentant legal,</t>
  </si>
  <si>
    <t>Nume Prenume, ……………..</t>
  </si>
  <si>
    <t>Semnătura ………….</t>
  </si>
  <si>
    <t xml:space="preserve">Standard de cost aprobat prin OMDLPA nr...........  (euro fără TVA) </t>
  </si>
  <si>
    <t>Racorduri individuale</t>
  </si>
  <si>
    <t>Lungime drum  - terasamente</t>
  </si>
  <si>
    <t>Lungime drum - strat fundație</t>
  </si>
  <si>
    <t>Lungime drum - strat de bază</t>
  </si>
  <si>
    <t>Lungime drum - îmbrăcăminte rutieră</t>
  </si>
  <si>
    <t>Alte capacități:</t>
  </si>
  <si>
    <t>Trotuare</t>
  </si>
  <si>
    <t>Șanțuri/rigole</t>
  </si>
  <si>
    <t>Poduri (număr/lungime totală)</t>
  </si>
  <si>
    <t>buc./m.</t>
  </si>
  <si>
    <t>Pasaje denivelate, tuneluri, viaducte (număr/lungime totală)</t>
  </si>
  <si>
    <t>COMUNA CASTELU</t>
  </si>
  <si>
    <t>Valoare finanțată de UAT COMUNA CASTELU (lei inclusiv TVA)</t>
  </si>
  <si>
    <t xml:space="preserve">Standard de cost aprobat prin OMDLPA nr. 1321 (euro fără TVA) </t>
  </si>
  <si>
    <t>Primar</t>
  </si>
  <si>
    <t>Nume Prenume, ANGHEL NICOLAE</t>
  </si>
  <si>
    <t>Curs BNR lei/euro  din data 13.10.2021</t>
  </si>
  <si>
    <r>
      <t xml:space="preserve">Se completeaza </t>
    </r>
    <r>
      <rPr>
        <b/>
        <sz val="12"/>
        <color indexed="10"/>
        <rFont val="Times New Roman"/>
        <family val="1"/>
      </rPr>
      <t>doar</t>
    </r>
    <r>
      <rPr>
        <b/>
        <sz val="12"/>
        <color indexed="8"/>
        <rFont val="Times New Roman"/>
        <family val="1"/>
      </rPr>
      <t xml:space="preserve"> campurile </t>
    </r>
    <r>
      <rPr>
        <b/>
        <sz val="12"/>
        <color indexed="31"/>
        <rFont val="Times New Roman"/>
        <family val="1"/>
      </rPr>
      <t>albastre</t>
    </r>
  </si>
  <si>
    <t>Nr. 
crt.</t>
  </si>
  <si>
    <t>Denumirea capitolelor şi a subcapitolelor
de cheltuieli</t>
  </si>
  <si>
    <t>Valoare ( inclusiv T.V.A. )</t>
  </si>
  <si>
    <t>Defalcarea pe surse de finanțare</t>
  </si>
  <si>
    <t>Defalcarea pe standard de cost</t>
  </si>
  <si>
    <t>C+M</t>
  </si>
  <si>
    <t>Valoare 
(fără T.V.A. )</t>
  </si>
  <si>
    <t>TVA</t>
  </si>
  <si>
    <t>Valoare cu TVA</t>
  </si>
  <si>
    <t>BUGET DE STAT</t>
  </si>
  <si>
    <t>BUGET LOCAL</t>
  </si>
  <si>
    <t>LEI</t>
  </si>
  <si>
    <t>Capitolul 1
Cheltuieli pentru obţinerea şi amenajarea terenului</t>
  </si>
  <si>
    <t>1.1</t>
  </si>
  <si>
    <t>Obţinerea terenului</t>
  </si>
  <si>
    <t>buget local</t>
  </si>
  <si>
    <t>nu</t>
  </si>
  <si>
    <t>1.2</t>
  </si>
  <si>
    <t>Amenajarea terenului</t>
  </si>
  <si>
    <t>buget de stat</t>
  </si>
  <si>
    <t>da</t>
  </si>
  <si>
    <t>1.3</t>
  </si>
  <si>
    <t>Amenajări pentru protecţia mediului și aducerea la starea inițială</t>
  </si>
  <si>
    <t>1.4</t>
  </si>
  <si>
    <t>Cheltuieli pentru relocarea/protecția utilităților</t>
  </si>
  <si>
    <t xml:space="preserve">TOTAL CAPITOL 1     </t>
  </si>
  <si>
    <t>Capitolul 2
Cheltuieli pentru asigurarea utilităţilor necesare obiectivului</t>
  </si>
  <si>
    <t>Cheltuieli pentru asigurarea utilităţilor necesare obiectivului</t>
  </si>
  <si>
    <t xml:space="preserve">TOTAL CAPITOL 2     </t>
  </si>
  <si>
    <t>Capitolul 3
Cheltuieli pentru proiectare şi asistenţă tehnică</t>
  </si>
  <si>
    <t>3.1</t>
  </si>
  <si>
    <t>Studii</t>
  </si>
  <si>
    <t>3.2</t>
  </si>
  <si>
    <t>Documentații-suport și cheltuieli pentru obținerea de avize, acorduri și autorizații</t>
  </si>
  <si>
    <t>3.3</t>
  </si>
  <si>
    <t xml:space="preserve">Expertizare tehnică </t>
  </si>
  <si>
    <t>3.4</t>
  </si>
  <si>
    <t>Certificarea performanței energetice și auditul energetic al clădirilor</t>
  </si>
  <si>
    <t>3.5</t>
  </si>
  <si>
    <t xml:space="preserve">Proiectare </t>
  </si>
  <si>
    <t>3.5.1</t>
  </si>
  <si>
    <t xml:space="preserve">Temă de proiectare </t>
  </si>
  <si>
    <t>3.5.2</t>
  </si>
  <si>
    <t>Studiu de prefezabilitate</t>
  </si>
  <si>
    <t>3.5.3</t>
  </si>
  <si>
    <t>Studiu de fezabilitate/documentație de avizare a lucrărilor de intervenții și deviz general</t>
  </si>
  <si>
    <t>3.5.4</t>
  </si>
  <si>
    <t>Documentațiile tehnice necesare în vederea obținerii avizelor/acordurilor/autorizațiilor</t>
  </si>
  <si>
    <t>3.5.5</t>
  </si>
  <si>
    <t>Verificarea tehnică de calitate a D.T.A.C., proiectului tehnic și a detaliilor de execuție</t>
  </si>
  <si>
    <t>3.5.6</t>
  </si>
  <si>
    <t>Proiect tehnic și detalii de execuție</t>
  </si>
  <si>
    <t>3.6</t>
  </si>
  <si>
    <t>Organizarea procedurilor de achiziţie</t>
  </si>
  <si>
    <t>3.7</t>
  </si>
  <si>
    <t xml:space="preserve">Consultanţă </t>
  </si>
  <si>
    <t>3.8</t>
  </si>
  <si>
    <t>Asistenţă tehnică</t>
  </si>
  <si>
    <t xml:space="preserve">TOTAL CAPITOL 3     </t>
  </si>
  <si>
    <t>Capitolul 4
Cheltuieli pentru investiţia de bază</t>
  </si>
  <si>
    <t>4.1</t>
  </si>
  <si>
    <t>Construcţii şi instalaţii</t>
  </si>
  <si>
    <t>Pentru care exista standard de cost</t>
  </si>
  <si>
    <t>Pentru care nu exista standard de cost</t>
  </si>
  <si>
    <t>4.2</t>
  </si>
  <si>
    <t>Montaj utilaje, echipamente tehnologice și funcționale</t>
  </si>
  <si>
    <t>4.3</t>
  </si>
  <si>
    <t>Utilaje, echipamente tehnologice şi funcţionale care necesită montaj</t>
  </si>
  <si>
    <t>4.4</t>
  </si>
  <si>
    <t>Utilaje, echipamente tehnologice și funcționale care nu necesită montaj și echipamente de transport</t>
  </si>
  <si>
    <t>4.5</t>
  </si>
  <si>
    <t>Dotări</t>
  </si>
  <si>
    <t>4.6</t>
  </si>
  <si>
    <t>Active necorporale</t>
  </si>
  <si>
    <t xml:space="preserve">TOTAL CAPITOL 4      </t>
  </si>
  <si>
    <t>Capitolul 5
Alte cheltuieli</t>
  </si>
  <si>
    <t>5.1</t>
  </si>
  <si>
    <t xml:space="preserve">Organizare de şantier </t>
  </si>
  <si>
    <t>5.1.1</t>
  </si>
  <si>
    <t>Lucrări de construcţii și instalații aferente organizării de șantier</t>
  </si>
  <si>
    <t>5.1.2</t>
  </si>
  <si>
    <t>Cheltuieli conexe organizării șantierului</t>
  </si>
  <si>
    <t>5.2</t>
  </si>
  <si>
    <t>Comisioane, taxe, cote, costul creditului</t>
  </si>
  <si>
    <t>5.2.1</t>
  </si>
  <si>
    <t>Comisioanele și dobânzile aferente creditului băncii finanțatoare</t>
  </si>
  <si>
    <t>5.2.2</t>
  </si>
  <si>
    <t>Cota aferentă ISC pentru controlul calității lucrărilor de construcții</t>
  </si>
  <si>
    <t>5.2.3</t>
  </si>
  <si>
    <t>Cota aferentă ISC pentru controlul statului în amenajarea teritoriului, urbanism și pentru autorizarea lucrărilor de construcții</t>
  </si>
  <si>
    <t>5.2.4</t>
  </si>
  <si>
    <t>Cota aferentă Casei Sociale a Constructorilor - CSC</t>
  </si>
  <si>
    <t>5.2.5</t>
  </si>
  <si>
    <t>Taxe pentru acorduri, avize conforme și autorizația de construire/desființare</t>
  </si>
  <si>
    <t>5.3</t>
  </si>
  <si>
    <t>Cheltuieli diverse şi neprevăzute</t>
  </si>
  <si>
    <t>5.4</t>
  </si>
  <si>
    <t>Cheltuieli pentru informare și publicitate</t>
  </si>
  <si>
    <t xml:space="preserve">TOTAL CAPITOL 5      </t>
  </si>
  <si>
    <t>Capitolul 6
Cheltuieli pentru probe tehnologice și teste</t>
  </si>
  <si>
    <t>6.1</t>
  </si>
  <si>
    <t>Pregătirea personalului de exploatare</t>
  </si>
  <si>
    <t>6.2</t>
  </si>
  <si>
    <t>Probe tehnologice și teste</t>
  </si>
  <si>
    <t xml:space="preserve">TOTAL CAPITOL 6      </t>
  </si>
  <si>
    <t>TOTAL GENERAL</t>
  </si>
  <si>
    <t>Din care C + M (1.2+1.3+1.4+2+4.1+4.2+5.1.1)</t>
  </si>
  <si>
    <t>TOTAL GENERAL (cu TVA) din care:</t>
  </si>
  <si>
    <t>Preturi fără TVA</t>
  </si>
  <si>
    <t>Cu standard de cost</t>
  </si>
  <si>
    <t>Fara standard de cost</t>
  </si>
  <si>
    <t>Valoare CAP. 4</t>
  </si>
  <si>
    <t>Valoare investitie</t>
  </si>
  <si>
    <t xml:space="preserve">Cost unitar aferent investiției </t>
  </si>
  <si>
    <t>Cost unitar aferent investiției (EURO)</t>
  </si>
  <si>
    <t>Data</t>
  </si>
  <si>
    <t>Curs Euro</t>
  </si>
  <si>
    <t xml:space="preserve">Valoare de referință standard de cost (locuitor, </t>
  </si>
  <si>
    <t>NOTA CONCEPTUALA</t>
  </si>
  <si>
    <t>Valoare finanțată de UAT CASTELU (lei inclusiv TVA)</t>
  </si>
  <si>
    <t>Denumirea obiectivului de investiții:  ,,ÎMBUNĂTĂŢIREA CALITĂŢII TRAFICULUI PIETONAL PRIN REPARAREA ȘI ÎNFIINŢAREA DE TROTUARE ÎN COMUNA CASTELU, JUDEȚUL CONSTANȚA"</t>
  </si>
  <si>
    <t>DALI</t>
  </si>
  <si>
    <t>COMUNA BANEASA</t>
  </si>
  <si>
    <t>Denumirea obiectivului de investiții:  ,,MODERNIZARE DRUM COMUNAL DCL 475 IN COMUNA Baneasa, JUDETUL CONSTANTA"</t>
  </si>
  <si>
    <t>Nume Prenume, PAUL COLIS</t>
  </si>
  <si>
    <t>Alte capacități ACCES PROPRIETATI</t>
  </si>
  <si>
    <t xml:space="preserve">ROMANIA </t>
  </si>
  <si>
    <t>JUDETUL CONSTANTA</t>
  </si>
  <si>
    <t>CONSILIUL LOCAL</t>
  </si>
  <si>
    <t>PRESEDINTE DE SEDINTA</t>
  </si>
  <si>
    <t>LUIZA LUMINITA HERTEA</t>
  </si>
  <si>
    <t xml:space="preserve">CONTRASEMNEAZA SECRETAR GENERAL </t>
  </si>
  <si>
    <t>NICOLAE LUCICA</t>
  </si>
  <si>
    <t>Anexa nr. 2 a HCL NR.56/31.10.2022</t>
  </si>
  <si>
    <t>DEVIZ  GENERAL  ACTUALIZAT
al obiectivului de investiţie :  ,, MODERNIZARE DRUM COMUNAL DCL 475 IN COMUNA Baneasa, JUDETUL CONSTANTA"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</si>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</sst>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
    <numFmt numFmtId="166" formatCode="0.0000"/>
  </numFmts>
  <fonts count="27" x14ac:knownFonts="1">
    <font>
      <sz val="11"/>
      <color theme="1"/>
      <name val="Calibri"/>
      <family val="2"/>
      <charset val="238"/>
      <scheme val="minor"/>
    </font>
    <font>
      <sz val="10"/>
      <name val="Arial"/>
      <family val="2"/>
      <charset val="238"/>
    </font>
    <font>
      <sz val="12"/>
      <name val="Times New Roman"/>
      <family val="1"/>
    </font>
    <font>
      <b/>
      <sz val="12"/>
      <color theme="1"/>
      <name val="Times New Roman"/>
      <family val="1"/>
    </font>
    <font>
      <b/>
      <sz val="12"/>
      <color rgb="FF000000"/>
      <name val="Times New Roman"/>
      <family val="1"/>
    </font>
    <font>
      <sz val="12"/>
      <color theme="1"/>
      <name val="Times New Roman"/>
      <family val="1"/>
    </font>
    <font>
      <sz val="12"/>
      <color rgb="FFFF0000"/>
      <name val="Times New Roman"/>
      <family val="1"/>
    </font>
    <font>
      <b/>
      <sz val="12"/>
      <color rgb="FFFF0000"/>
      <name val="Times New Roman"/>
      <family val="1"/>
    </font>
    <font>
      <sz val="10"/>
      <name val="Arial"/>
      <charset val="238"/>
    </font>
    <font>
      <sz val="10"/>
      <name val="Times New Roman"/>
      <family val="1"/>
    </font>
    <font>
      <b/>
      <sz val="10"/>
      <name val="Times New Roman"/>
      <family val="1"/>
    </font>
    <font>
      <b/>
      <sz val="10"/>
      <color indexed="8"/>
      <name val="Times New Roman"/>
      <family val="1"/>
    </font>
    <font>
      <b/>
      <sz val="12"/>
      <color indexed="8"/>
      <name val="Times New Roman"/>
      <family val="1"/>
    </font>
    <font>
      <b/>
      <sz val="12"/>
      <color indexed="10"/>
      <name val="Times New Roman"/>
      <family val="1"/>
    </font>
    <font>
      <b/>
      <sz val="12"/>
      <color indexed="31"/>
      <name val="Times New Roman"/>
      <family val="1"/>
    </font>
    <font>
      <sz val="10"/>
      <color indexed="8"/>
      <name val="Times New Roman"/>
      <family val="1"/>
    </font>
    <font>
      <i/>
      <sz val="10"/>
      <color indexed="10"/>
      <name val="Times New Roman"/>
      <family val="1"/>
    </font>
    <font>
      <b/>
      <sz val="11"/>
      <color indexed="8"/>
      <name val="Times New Roman"/>
      <family val="1"/>
    </font>
    <font>
      <b/>
      <sz val="10"/>
      <color indexed="8"/>
      <name val="Times New Roman"/>
      <family val="1"/>
      <charset val="238"/>
    </font>
    <font>
      <sz val="11"/>
      <color indexed="8"/>
      <name val="Times New Roman"/>
      <family val="1"/>
    </font>
    <font>
      <sz val="9"/>
      <color indexed="8"/>
      <name val="Times New Roman"/>
      <family val="1"/>
    </font>
    <font>
      <sz val="9"/>
      <name val="Times New Roman"/>
      <family val="1"/>
    </font>
    <font>
      <b/>
      <sz val="10"/>
      <name val="Times New Roman"/>
      <family val="1"/>
      <charset val="238"/>
    </font>
    <font>
      <sz val="10"/>
      <color indexed="8"/>
      <name val="Times New Roman"/>
      <family val="1"/>
      <charset val="238"/>
    </font>
    <font>
      <b/>
      <i/>
      <sz val="12"/>
      <color indexed="8"/>
      <name val="Times New Roman"/>
      <family val="1"/>
    </font>
    <font>
      <sz val="12"/>
      <color indexed="8"/>
      <name val="Times New Roman"/>
      <family val="1"/>
    </font>
    <font>
      <b/>
      <sz val="12"/>
      <name val="Times New Roman"/>
      <family val="1"/>
    </font>
  </fonts>
  <fills count="7">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6" tint="0.59999389629810485"/>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1" fillId="0" borderId="0"/>
    <xf numFmtId="0" fontId="8" fillId="0" borderId="0"/>
  </cellStyleXfs>
  <cellXfs count="163">
    <xf numFmtId="0" fontId="0" fillId="0" borderId="0" xfId="0"/>
    <xf numFmtId="0" fontId="5"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right" vertical="center"/>
    </xf>
    <xf numFmtId="0" fontId="5" fillId="0" borderId="0" xfId="0" applyFont="1" applyAlignment="1">
      <alignment horizontal="right" vertical="center"/>
    </xf>
    <xf numFmtId="0" fontId="3" fillId="0" borderId="0" xfId="0" applyFont="1" applyAlignment="1">
      <alignment horizontal="center" vertical="center" wrapText="1"/>
    </xf>
    <xf numFmtId="0" fontId="3" fillId="0" borderId="0" xfId="0" applyFont="1" applyAlignment="1">
      <alignment vertical="center" wrapText="1"/>
    </xf>
    <xf numFmtId="4" fontId="5" fillId="0" borderId="0" xfId="0" applyNumberFormat="1" applyFont="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5" fillId="0" borderId="4" xfId="0" applyFont="1" applyBorder="1" applyAlignment="1">
      <alignment horizontal="center" vertical="center" wrapText="1"/>
    </xf>
    <xf numFmtId="0" fontId="3" fillId="0" borderId="5" xfId="0" applyFont="1" applyBorder="1" applyAlignment="1">
      <alignment vertical="center" wrapText="1"/>
    </xf>
    <xf numFmtId="0" fontId="5" fillId="0" borderId="0" xfId="0" applyFont="1" applyAlignment="1">
      <alignment horizontal="center" vertical="center" wrapText="1"/>
    </xf>
    <xf numFmtId="2" fontId="5" fillId="0" borderId="0" xfId="0" applyNumberFormat="1" applyFont="1" applyAlignment="1">
      <alignment vertical="center" wrapText="1"/>
    </xf>
    <xf numFmtId="0" fontId="3" fillId="0" borderId="6" xfId="0" applyFont="1" applyBorder="1" applyAlignment="1">
      <alignment horizontal="center" vertical="center" wrapText="1"/>
    </xf>
    <xf numFmtId="0" fontId="5" fillId="0" borderId="0" xfId="0" applyFont="1" applyAlignment="1">
      <alignment wrapText="1"/>
    </xf>
    <xf numFmtId="0" fontId="3" fillId="0" borderId="4" xfId="0" applyFont="1" applyBorder="1" applyAlignment="1">
      <alignment wrapText="1"/>
    </xf>
    <xf numFmtId="0" fontId="2" fillId="0" borderId="0" xfId="1" applyFont="1" applyAlignment="1">
      <alignment vertical="center" wrapText="1"/>
    </xf>
    <xf numFmtId="0" fontId="5" fillId="0" borderId="4" xfId="0" applyFont="1" applyBorder="1" applyAlignment="1">
      <alignment horizontal="center" wrapText="1"/>
    </xf>
    <xf numFmtId="0" fontId="3" fillId="0" borderId="0" xfId="0" applyFont="1" applyAlignment="1">
      <alignment horizontal="left" vertical="center" wrapText="1"/>
    </xf>
    <xf numFmtId="0" fontId="3" fillId="0" borderId="0" xfId="0" applyFont="1" applyAlignment="1">
      <alignment horizontal="justify" vertical="center"/>
    </xf>
    <xf numFmtId="4" fontId="5" fillId="0" borderId="4" xfId="0" applyNumberFormat="1"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9" fillId="0" borderId="0" xfId="2" applyFont="1" applyAlignment="1">
      <alignment horizontal="center" vertical="center"/>
    </xf>
    <xf numFmtId="0" fontId="9" fillId="0" borderId="0" xfId="2" applyFont="1" applyAlignment="1">
      <alignment horizontal="center"/>
    </xf>
    <xf numFmtId="0" fontId="9" fillId="0" borderId="0" xfId="2" applyFont="1"/>
    <xf numFmtId="0" fontId="11" fillId="0" borderId="0" xfId="2" applyFont="1" applyAlignment="1" applyProtection="1">
      <alignment horizontal="center" vertical="center"/>
      <protection hidden="1"/>
    </xf>
    <xf numFmtId="0" fontId="11" fillId="0" borderId="0" xfId="2" applyFont="1" applyAlignment="1" applyProtection="1">
      <alignment horizontal="center" vertical="center" wrapText="1"/>
      <protection hidden="1"/>
    </xf>
    <xf numFmtId="0" fontId="11" fillId="0" borderId="0" xfId="2" applyFont="1" applyAlignment="1" applyProtection="1">
      <alignment vertical="center" wrapText="1"/>
      <protection hidden="1"/>
    </xf>
    <xf numFmtId="0" fontId="12" fillId="0" borderId="0" xfId="2" applyFont="1" applyAlignment="1" applyProtection="1">
      <alignment vertical="center" wrapText="1"/>
      <protection hidden="1"/>
    </xf>
    <xf numFmtId="0" fontId="15" fillId="0" borderId="0" xfId="2" applyFont="1" applyAlignment="1" applyProtection="1">
      <alignment vertical="center"/>
      <protection hidden="1"/>
    </xf>
    <xf numFmtId="164" fontId="16" fillId="0" borderId="0" xfId="2" applyNumberFormat="1" applyFont="1" applyAlignment="1" applyProtection="1">
      <alignment horizontal="left" vertical="center"/>
      <protection hidden="1"/>
    </xf>
    <xf numFmtId="165" fontId="16" fillId="0" borderId="0" xfId="2" applyNumberFormat="1" applyFont="1" applyAlignment="1" applyProtection="1">
      <alignment vertical="center" wrapText="1"/>
      <protection hidden="1"/>
    </xf>
    <xf numFmtId="165" fontId="15" fillId="0" borderId="0" xfId="2" applyNumberFormat="1" applyFont="1" applyAlignment="1" applyProtection="1">
      <alignment horizontal="center" vertical="center" wrapText="1"/>
      <protection hidden="1"/>
    </xf>
    <xf numFmtId="0" fontId="11" fillId="0" borderId="4" xfId="2" applyFont="1" applyBorder="1" applyAlignment="1" applyProtection="1">
      <alignment horizontal="center" vertical="center" wrapText="1"/>
      <protection hidden="1"/>
    </xf>
    <xf numFmtId="0" fontId="11" fillId="0" borderId="11" xfId="2" applyFont="1" applyBorder="1" applyAlignment="1" applyProtection="1">
      <alignment horizontal="center" vertical="center" wrapText="1"/>
      <protection hidden="1"/>
    </xf>
    <xf numFmtId="0" fontId="10" fillId="0" borderId="4" xfId="2" applyFont="1" applyBorder="1" applyAlignment="1" applyProtection="1">
      <alignment horizontal="center" vertical="center" wrapText="1"/>
      <protection hidden="1"/>
    </xf>
    <xf numFmtId="0" fontId="10" fillId="0" borderId="1" xfId="2" applyFont="1" applyBorder="1" applyAlignment="1" applyProtection="1">
      <alignment horizontal="center" vertical="center" wrapText="1"/>
      <protection hidden="1"/>
    </xf>
    <xf numFmtId="0" fontId="10" fillId="0" borderId="4" xfId="2" applyFont="1" applyBorder="1" applyAlignment="1" applyProtection="1">
      <alignment horizontal="center" vertical="center"/>
      <protection hidden="1"/>
    </xf>
    <xf numFmtId="0" fontId="10" fillId="0" borderId="1" xfId="2" applyFont="1" applyBorder="1" applyAlignment="1" applyProtection="1">
      <alignment horizontal="center" vertical="center"/>
      <protection hidden="1"/>
    </xf>
    <xf numFmtId="0" fontId="15" fillId="0" borderId="12" xfId="2" applyFont="1" applyBorder="1" applyAlignment="1" applyProtection="1">
      <alignment horizontal="center" vertical="center"/>
      <protection hidden="1"/>
    </xf>
    <xf numFmtId="0" fontId="15" fillId="0" borderId="13" xfId="2" applyFont="1" applyBorder="1" applyAlignment="1" applyProtection="1">
      <alignment horizontal="center" vertical="center"/>
      <protection hidden="1"/>
    </xf>
    <xf numFmtId="0" fontId="9" fillId="0" borderId="13" xfId="2" applyFont="1" applyBorder="1" applyAlignment="1" applyProtection="1">
      <alignment horizontal="center" vertical="center"/>
      <protection hidden="1"/>
    </xf>
    <xf numFmtId="0" fontId="9" fillId="0" borderId="14" xfId="2" applyFont="1" applyBorder="1" applyAlignment="1" applyProtection="1">
      <alignment horizontal="center" vertical="center"/>
      <protection hidden="1"/>
    </xf>
    <xf numFmtId="0" fontId="9" fillId="0" borderId="4" xfId="2" applyFont="1" applyBorder="1" applyAlignment="1" applyProtection="1">
      <alignment horizontal="center" vertical="center"/>
      <protection hidden="1"/>
    </xf>
    <xf numFmtId="0" fontId="17" fillId="2" borderId="4" xfId="2" applyFont="1" applyFill="1" applyBorder="1" applyAlignment="1" applyProtection="1">
      <alignment horizontal="center" vertical="center" wrapText="1"/>
      <protection hidden="1"/>
    </xf>
    <xf numFmtId="0" fontId="18" fillId="0" borderId="7" xfId="2" applyFont="1" applyBorder="1" applyAlignment="1" applyProtection="1">
      <alignment horizontal="center" vertical="center"/>
      <protection hidden="1"/>
    </xf>
    <xf numFmtId="0" fontId="18" fillId="0" borderId="8" xfId="2" applyFont="1" applyBorder="1" applyAlignment="1" applyProtection="1">
      <alignment vertical="center"/>
      <protection hidden="1"/>
    </xf>
    <xf numFmtId="4" fontId="15" fillId="3" borderId="8" xfId="2" applyNumberFormat="1" applyFont="1" applyFill="1" applyBorder="1" applyAlignment="1" applyProtection="1">
      <alignment horizontal="right" vertical="center"/>
      <protection hidden="1"/>
    </xf>
    <xf numFmtId="4" fontId="9" fillId="4" borderId="8" xfId="2" applyNumberFormat="1" applyFont="1" applyFill="1" applyBorder="1" applyAlignment="1" applyProtection="1">
      <alignment vertical="center"/>
      <protection hidden="1"/>
    </xf>
    <xf numFmtId="4" fontId="9" fillId="4" borderId="9" xfId="2" applyNumberFormat="1" applyFont="1" applyFill="1" applyBorder="1" applyAlignment="1" applyProtection="1">
      <alignment vertical="center"/>
      <protection hidden="1"/>
    </xf>
    <xf numFmtId="4" fontId="9" fillId="4" borderId="4" xfId="2" applyNumberFormat="1" applyFont="1" applyFill="1" applyBorder="1" applyAlignment="1" applyProtection="1">
      <alignment vertical="center"/>
      <protection hidden="1"/>
    </xf>
    <xf numFmtId="0" fontId="9" fillId="0" borderId="0" xfId="2" applyFont="1" applyAlignment="1">
      <alignment horizontal="center" vertical="center" wrapText="1"/>
    </xf>
    <xf numFmtId="0" fontId="18" fillId="0" borderId="10" xfId="2" applyFont="1" applyBorder="1" applyAlignment="1" applyProtection="1">
      <alignment horizontal="center" vertical="center"/>
      <protection hidden="1"/>
    </xf>
    <xf numFmtId="0" fontId="18" fillId="0" borderId="4" xfId="2" applyFont="1" applyBorder="1" applyAlignment="1" applyProtection="1">
      <alignment vertical="center"/>
      <protection hidden="1"/>
    </xf>
    <xf numFmtId="4" fontId="9" fillId="3" borderId="4" xfId="2" applyNumberFormat="1" applyFont="1" applyFill="1" applyBorder="1" applyAlignment="1">
      <alignment vertical="center" wrapText="1"/>
    </xf>
    <xf numFmtId="4" fontId="9" fillId="4" borderId="1" xfId="2" applyNumberFormat="1" applyFont="1" applyFill="1" applyBorder="1" applyAlignment="1" applyProtection="1">
      <alignment vertical="center"/>
      <protection hidden="1"/>
    </xf>
    <xf numFmtId="0" fontId="9" fillId="5" borderId="0" xfId="2" applyFont="1" applyFill="1"/>
    <xf numFmtId="0" fontId="18" fillId="0" borderId="4" xfId="2" applyFont="1" applyBorder="1" applyAlignment="1" applyProtection="1">
      <alignment vertical="center" wrapText="1"/>
      <protection hidden="1"/>
    </xf>
    <xf numFmtId="4" fontId="15" fillId="3" borderId="4" xfId="2" applyNumberFormat="1" applyFont="1" applyFill="1" applyBorder="1" applyAlignment="1" applyProtection="1">
      <alignment horizontal="right" vertical="center"/>
      <protection hidden="1"/>
    </xf>
    <xf numFmtId="49" fontId="18" fillId="0" borderId="10" xfId="2" applyNumberFormat="1" applyFont="1" applyBorder="1" applyAlignment="1" applyProtection="1">
      <alignment horizontal="center" vertical="center"/>
      <protection hidden="1"/>
    </xf>
    <xf numFmtId="0" fontId="19" fillId="0" borderId="12" xfId="2" applyFont="1" applyBorder="1" applyAlignment="1" applyProtection="1">
      <alignment vertical="center"/>
      <protection hidden="1"/>
    </xf>
    <xf numFmtId="0" fontId="17" fillId="0" borderId="13" xfId="2" applyFont="1" applyBorder="1" applyAlignment="1" applyProtection="1">
      <alignment horizontal="right" vertical="center"/>
      <protection hidden="1"/>
    </xf>
    <xf numFmtId="4" fontId="17" fillId="4" borderId="13" xfId="2" applyNumberFormat="1" applyFont="1" applyFill="1" applyBorder="1" applyAlignment="1" applyProtection="1">
      <alignment horizontal="right" vertical="center"/>
      <protection hidden="1"/>
    </xf>
    <xf numFmtId="4" fontId="17" fillId="4" borderId="14" xfId="2" applyNumberFormat="1" applyFont="1" applyFill="1" applyBorder="1" applyAlignment="1" applyProtection="1">
      <alignment horizontal="right" vertical="center"/>
      <protection hidden="1"/>
    </xf>
    <xf numFmtId="4" fontId="17" fillId="4" borderId="4" xfId="2" applyNumberFormat="1" applyFont="1" applyFill="1" applyBorder="1" applyAlignment="1" applyProtection="1">
      <alignment horizontal="right" vertical="center"/>
      <protection hidden="1"/>
    </xf>
    <xf numFmtId="0" fontId="17" fillId="2" borderId="0" xfId="2" applyFont="1" applyFill="1" applyAlignment="1" applyProtection="1">
      <alignment horizontal="center" vertical="center" wrapText="1"/>
      <protection hidden="1"/>
    </xf>
    <xf numFmtId="0" fontId="15" fillId="0" borderId="12" xfId="2" applyFont="1" applyBorder="1" applyAlignment="1" applyProtection="1">
      <alignment vertical="center"/>
      <protection hidden="1"/>
    </xf>
    <xf numFmtId="0" fontId="11" fillId="0" borderId="13" xfId="2" applyFont="1" applyBorder="1" applyAlignment="1" applyProtection="1">
      <alignment horizontal="right" vertical="center"/>
      <protection hidden="1"/>
    </xf>
    <xf numFmtId="0" fontId="18" fillId="0" borderId="8" xfId="2" applyFont="1" applyBorder="1" applyAlignment="1" applyProtection="1">
      <alignment vertical="center" wrapText="1"/>
      <protection hidden="1"/>
    </xf>
    <xf numFmtId="4" fontId="15" fillId="6" borderId="8" xfId="2" applyNumberFormat="1" applyFont="1" applyFill="1" applyBorder="1" applyAlignment="1" applyProtection="1">
      <alignment horizontal="right" vertical="center"/>
      <protection hidden="1"/>
    </xf>
    <xf numFmtId="4" fontId="15" fillId="6" borderId="9" xfId="2" applyNumberFormat="1" applyFont="1" applyFill="1" applyBorder="1" applyAlignment="1" applyProtection="1">
      <alignment horizontal="right" vertical="center"/>
      <protection hidden="1"/>
    </xf>
    <xf numFmtId="4" fontId="15" fillId="6" borderId="4" xfId="2" applyNumberFormat="1" applyFont="1" applyFill="1" applyBorder="1" applyAlignment="1" applyProtection="1">
      <alignment horizontal="right" vertical="center"/>
      <protection hidden="1"/>
    </xf>
    <xf numFmtId="4" fontId="15" fillId="6" borderId="1" xfId="2" applyNumberFormat="1" applyFont="1" applyFill="1" applyBorder="1" applyAlignment="1" applyProtection="1">
      <alignment horizontal="right" vertical="center"/>
      <protection hidden="1"/>
    </xf>
    <xf numFmtId="0" fontId="11" fillId="0" borderId="4" xfId="2" applyFont="1" applyBorder="1" applyAlignment="1" applyProtection="1">
      <alignment vertical="center"/>
      <protection hidden="1"/>
    </xf>
    <xf numFmtId="49" fontId="20" fillId="0" borderId="10" xfId="2" applyNumberFormat="1" applyFont="1" applyBorder="1" applyAlignment="1" applyProtection="1">
      <alignment horizontal="center" vertical="center"/>
      <protection hidden="1"/>
    </xf>
    <xf numFmtId="0" fontId="20" fillId="0" borderId="4" xfId="2" applyFont="1" applyBorder="1" applyAlignment="1" applyProtection="1">
      <alignment vertical="center"/>
      <protection hidden="1"/>
    </xf>
    <xf numFmtId="4" fontId="20" fillId="3" borderId="4" xfId="2" applyNumberFormat="1" applyFont="1" applyFill="1" applyBorder="1" applyAlignment="1" applyProtection="1">
      <alignment horizontal="right" vertical="center"/>
      <protection hidden="1"/>
    </xf>
    <xf numFmtId="4" fontId="20" fillId="6" borderId="4" xfId="2" applyNumberFormat="1" applyFont="1" applyFill="1" applyBorder="1" applyAlignment="1" applyProtection="1">
      <alignment horizontal="right" vertical="center"/>
      <protection hidden="1"/>
    </xf>
    <xf numFmtId="4" fontId="20" fillId="6" borderId="1" xfId="2" applyNumberFormat="1" applyFont="1" applyFill="1" applyBorder="1" applyAlignment="1" applyProtection="1">
      <alignment horizontal="right" vertical="center"/>
      <protection hidden="1"/>
    </xf>
    <xf numFmtId="0" fontId="20" fillId="0" borderId="4" xfId="2" applyFont="1" applyBorder="1" applyAlignment="1" applyProtection="1">
      <alignment vertical="center" wrapText="1"/>
      <protection hidden="1"/>
    </xf>
    <xf numFmtId="4" fontId="21" fillId="6" borderId="4" xfId="2" applyNumberFormat="1" applyFont="1" applyFill="1" applyBorder="1" applyAlignment="1" applyProtection="1">
      <alignment vertical="center"/>
      <protection hidden="1"/>
    </xf>
    <xf numFmtId="4" fontId="21" fillId="6" borderId="1" xfId="2" applyNumberFormat="1" applyFont="1" applyFill="1" applyBorder="1" applyAlignment="1" applyProtection="1">
      <alignment vertical="center"/>
      <protection hidden="1"/>
    </xf>
    <xf numFmtId="3" fontId="15" fillId="0" borderId="0" xfId="2" applyNumberFormat="1" applyFont="1" applyAlignment="1" applyProtection="1">
      <alignment horizontal="center" vertical="center"/>
      <protection hidden="1"/>
    </xf>
    <xf numFmtId="0" fontId="22" fillId="0" borderId="0" xfId="2" applyFont="1"/>
    <xf numFmtId="49" fontId="18" fillId="0" borderId="18" xfId="2" applyNumberFormat="1" applyFont="1" applyBorder="1" applyAlignment="1" applyProtection="1">
      <alignment horizontal="center" vertical="center"/>
      <protection hidden="1"/>
    </xf>
    <xf numFmtId="0" fontId="18" fillId="0" borderId="11" xfId="2" applyFont="1" applyBorder="1" applyAlignment="1" applyProtection="1">
      <alignment vertical="center" wrapText="1"/>
      <protection hidden="1"/>
    </xf>
    <xf numFmtId="4" fontId="15" fillId="3" borderId="11" xfId="2" applyNumberFormat="1" applyFont="1" applyFill="1" applyBorder="1" applyAlignment="1" applyProtection="1">
      <alignment horizontal="right" vertical="center"/>
      <protection hidden="1"/>
    </xf>
    <xf numFmtId="4" fontId="15" fillId="6" borderId="11" xfId="2" applyNumberFormat="1" applyFont="1" applyFill="1" applyBorder="1" applyAlignment="1" applyProtection="1">
      <alignment horizontal="right" vertical="center"/>
      <protection hidden="1"/>
    </xf>
    <xf numFmtId="4" fontId="15" fillId="6" borderId="19" xfId="2" applyNumberFormat="1" applyFont="1" applyFill="1" applyBorder="1" applyAlignment="1" applyProtection="1">
      <alignment horizontal="right" vertical="center"/>
      <protection hidden="1"/>
    </xf>
    <xf numFmtId="4" fontId="17" fillId="6" borderId="13" xfId="2" applyNumberFormat="1" applyFont="1" applyFill="1" applyBorder="1" applyAlignment="1" applyProtection="1">
      <alignment horizontal="right" vertical="center"/>
      <protection hidden="1"/>
    </xf>
    <xf numFmtId="4" fontId="17" fillId="6" borderId="14" xfId="2" applyNumberFormat="1" applyFont="1" applyFill="1" applyBorder="1" applyAlignment="1" applyProtection="1">
      <alignment horizontal="right" vertical="center"/>
      <protection hidden="1"/>
    </xf>
    <xf numFmtId="4" fontId="17" fillId="6" borderId="4" xfId="2" applyNumberFormat="1" applyFont="1" applyFill="1" applyBorder="1" applyAlignment="1" applyProtection="1">
      <alignment horizontal="right" vertical="center"/>
      <protection hidden="1"/>
    </xf>
    <xf numFmtId="4" fontId="9" fillId="0" borderId="0" xfId="2" applyNumberFormat="1" applyFont="1"/>
    <xf numFmtId="0" fontId="15" fillId="0" borderId="10" xfId="2" applyFont="1" applyBorder="1" applyAlignment="1" applyProtection="1">
      <alignment horizontal="center" vertical="center" wrapText="1"/>
      <protection hidden="1"/>
    </xf>
    <xf numFmtId="0" fontId="15" fillId="0" borderId="4" xfId="2" applyFont="1" applyBorder="1" applyAlignment="1" applyProtection="1">
      <alignment vertical="center" wrapText="1"/>
      <protection hidden="1"/>
    </xf>
    <xf numFmtId="0" fontId="15" fillId="0" borderId="4" xfId="2" applyFont="1" applyBorder="1" applyAlignment="1" applyProtection="1">
      <alignment vertical="center"/>
      <protection hidden="1"/>
    </xf>
    <xf numFmtId="49" fontId="15" fillId="0" borderId="10" xfId="2" applyNumberFormat="1" applyFont="1" applyBorder="1" applyAlignment="1" applyProtection="1">
      <alignment horizontal="center" vertical="center"/>
      <protection hidden="1"/>
    </xf>
    <xf numFmtId="49" fontId="23" fillId="0" borderId="10" xfId="2" applyNumberFormat="1" applyFont="1" applyBorder="1" applyAlignment="1" applyProtection="1">
      <alignment horizontal="center" vertical="center"/>
      <protection hidden="1"/>
    </xf>
    <xf numFmtId="0" fontId="23" fillId="0" borderId="4" xfId="2" applyFont="1" applyBorder="1" applyAlignment="1" applyProtection="1">
      <alignment vertical="center" wrapText="1"/>
      <protection hidden="1"/>
    </xf>
    <xf numFmtId="0" fontId="11" fillId="2" borderId="22" xfId="2" applyFont="1" applyFill="1" applyBorder="1" applyAlignment="1" applyProtection="1">
      <alignment vertical="center"/>
      <protection hidden="1"/>
    </xf>
    <xf numFmtId="0" fontId="12" fillId="2" borderId="23" xfId="2" applyFont="1" applyFill="1" applyBorder="1" applyAlignment="1" applyProtection="1">
      <alignment horizontal="left" vertical="center"/>
      <protection hidden="1"/>
    </xf>
    <xf numFmtId="4" fontId="12" fillId="4" borderId="23" xfId="2" applyNumberFormat="1" applyFont="1" applyFill="1" applyBorder="1" applyAlignment="1" applyProtection="1">
      <alignment horizontal="right" vertical="center"/>
      <protection hidden="1"/>
    </xf>
    <xf numFmtId="4" fontId="12" fillId="4" borderId="24" xfId="2" applyNumberFormat="1" applyFont="1" applyFill="1" applyBorder="1" applyAlignment="1" applyProtection="1">
      <alignment horizontal="right" vertical="center"/>
      <protection hidden="1"/>
    </xf>
    <xf numFmtId="4" fontId="12" fillId="4" borderId="4" xfId="2" applyNumberFormat="1" applyFont="1" applyFill="1" applyBorder="1" applyAlignment="1" applyProtection="1">
      <alignment horizontal="right" vertical="center"/>
      <protection hidden="1"/>
    </xf>
    <xf numFmtId="0" fontId="17" fillId="2" borderId="25" xfId="2" applyFont="1" applyFill="1" applyBorder="1" applyAlignment="1" applyProtection="1">
      <alignment vertical="center"/>
      <protection hidden="1"/>
    </xf>
    <xf numFmtId="0" fontId="17" fillId="2" borderId="26" xfId="2" applyFont="1" applyFill="1" applyBorder="1" applyAlignment="1" applyProtection="1">
      <alignment horizontal="left" vertical="center" wrapText="1"/>
      <protection hidden="1"/>
    </xf>
    <xf numFmtId="0" fontId="11" fillId="0" borderId="0" xfId="2" applyFont="1" applyAlignment="1" applyProtection="1">
      <alignment horizontal="left" vertical="center"/>
      <protection hidden="1"/>
    </xf>
    <xf numFmtId="3" fontId="11" fillId="0" borderId="0" xfId="2" applyNumberFormat="1" applyFont="1" applyAlignment="1" applyProtection="1">
      <alignment horizontal="right" vertical="center"/>
      <protection hidden="1"/>
    </xf>
    <xf numFmtId="0" fontId="12" fillId="0" borderId="4" xfId="2" applyFont="1" applyBorder="1" applyAlignment="1" applyProtection="1">
      <alignment horizontal="left" vertical="center" wrapText="1"/>
      <protection hidden="1"/>
    </xf>
    <xf numFmtId="0" fontId="2" fillId="0" borderId="4" xfId="2" applyFont="1" applyBorder="1" applyAlignment="1">
      <alignment horizontal="right" vertical="center" wrapText="1"/>
    </xf>
    <xf numFmtId="4" fontId="24" fillId="4" borderId="4" xfId="2" applyNumberFormat="1" applyFont="1" applyFill="1" applyBorder="1" applyAlignment="1" applyProtection="1">
      <alignment horizontal="right" vertical="center"/>
      <protection hidden="1"/>
    </xf>
    <xf numFmtId="4" fontId="2" fillId="4" borderId="4" xfId="2" applyNumberFormat="1" applyFont="1" applyFill="1" applyBorder="1" applyAlignment="1">
      <alignment horizontal="right" vertical="center" wrapText="1"/>
    </xf>
    <xf numFmtId="0" fontId="9" fillId="0" borderId="0" xfId="2" applyFont="1" applyAlignment="1">
      <alignment horizontal="right" vertical="center" wrapText="1"/>
    </xf>
    <xf numFmtId="0" fontId="2" fillId="0" borderId="4" xfId="2" applyFont="1" applyBorder="1" applyAlignment="1">
      <alignment horizontal="center" vertical="center"/>
    </xf>
    <xf numFmtId="0" fontId="2" fillId="0" borderId="4" xfId="2" applyFont="1" applyBorder="1" applyAlignment="1">
      <alignment horizontal="center" vertical="center" wrapText="1"/>
    </xf>
    <xf numFmtId="3" fontId="12" fillId="0" borderId="0" xfId="2" applyNumberFormat="1" applyFont="1" applyAlignment="1" applyProtection="1">
      <alignment horizontal="right" vertical="center"/>
      <protection hidden="1"/>
    </xf>
    <xf numFmtId="0" fontId="2" fillId="0" borderId="0" xfId="2" applyFont="1" applyAlignment="1">
      <alignment horizontal="center" vertical="center" wrapText="1"/>
    </xf>
    <xf numFmtId="0" fontId="2" fillId="0" borderId="0" xfId="2" applyFont="1" applyAlignment="1">
      <alignment vertical="center"/>
    </xf>
    <xf numFmtId="0" fontId="2" fillId="0" borderId="0" xfId="2" applyFont="1" applyAlignment="1">
      <alignment horizontal="center" vertical="center"/>
    </xf>
    <xf numFmtId="0" fontId="15" fillId="0" borderId="0" xfId="2" applyFont="1" applyAlignment="1" applyProtection="1">
      <alignment horizontal="centerContinuous" vertical="center"/>
      <protection hidden="1"/>
    </xf>
    <xf numFmtId="14" fontId="2" fillId="3" borderId="4" xfId="2" applyNumberFormat="1" applyFont="1" applyFill="1" applyBorder="1" applyAlignment="1">
      <alignment vertical="center"/>
    </xf>
    <xf numFmtId="0" fontId="25" fillId="0" borderId="0" xfId="2" applyFont="1" applyAlignment="1" applyProtection="1">
      <alignment vertical="center" wrapText="1"/>
      <protection hidden="1"/>
    </xf>
    <xf numFmtId="166" fontId="25" fillId="3" borderId="4" xfId="2" applyNumberFormat="1" applyFont="1" applyFill="1" applyBorder="1" applyAlignment="1" applyProtection="1">
      <alignment vertical="center" wrapText="1"/>
      <protection hidden="1"/>
    </xf>
    <xf numFmtId="0" fontId="25" fillId="0" borderId="4" xfId="2" applyFont="1" applyBorder="1" applyAlignment="1" applyProtection="1">
      <alignment horizontal="right" vertical="center" wrapText="1"/>
      <protection hidden="1"/>
    </xf>
    <xf numFmtId="0" fontId="2" fillId="3" borderId="4" xfId="2" applyFont="1" applyFill="1" applyBorder="1" applyAlignment="1">
      <alignment vertical="center"/>
    </xf>
    <xf numFmtId="0" fontId="15" fillId="0" borderId="0" xfId="2" applyFont="1" applyAlignment="1" applyProtection="1">
      <alignment horizontal="center" vertical="center" wrapText="1"/>
      <protection hidden="1"/>
    </xf>
    <xf numFmtId="0" fontId="15" fillId="0" borderId="0" xfId="2" applyFont="1" applyAlignment="1" applyProtection="1">
      <alignment vertical="center" wrapText="1"/>
      <protection hidden="1"/>
    </xf>
    <xf numFmtId="0" fontId="9" fillId="0" borderId="0" xfId="2" applyFont="1" applyAlignment="1" applyProtection="1">
      <alignment vertical="center"/>
      <protection hidden="1"/>
    </xf>
    <xf numFmtId="0" fontId="10" fillId="0" borderId="0" xfId="2" applyFont="1" applyAlignment="1" applyProtection="1">
      <alignment vertical="center" wrapText="1"/>
      <protection hidden="1"/>
    </xf>
    <xf numFmtId="0" fontId="12" fillId="0" borderId="0" xfId="2" applyFont="1" applyAlignment="1" applyProtection="1">
      <alignment horizontal="left" vertical="center"/>
      <protection hidden="1"/>
    </xf>
    <xf numFmtId="0" fontId="26" fillId="0" borderId="0" xfId="2" applyFont="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4" fontId="7"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17" fillId="2" borderId="15" xfId="2" applyFont="1" applyFill="1" applyBorder="1" applyAlignment="1" applyProtection="1">
      <alignment horizontal="center" vertical="center" wrapText="1"/>
      <protection hidden="1"/>
    </xf>
    <xf numFmtId="0" fontId="17" fillId="2" borderId="16" xfId="2" applyFont="1" applyFill="1" applyBorder="1" applyAlignment="1" applyProtection="1">
      <alignment horizontal="center" vertical="center" wrapText="1"/>
      <protection hidden="1"/>
    </xf>
    <xf numFmtId="0" fontId="17" fillId="2" borderId="17" xfId="2" applyFont="1" applyFill="1" applyBorder="1" applyAlignment="1" applyProtection="1">
      <alignment horizontal="center" vertical="center" wrapText="1"/>
      <protection hidden="1"/>
    </xf>
    <xf numFmtId="0" fontId="9" fillId="0" borderId="0" xfId="2" applyFont="1" applyAlignment="1">
      <alignment horizontal="left" vertical="center"/>
    </xf>
    <xf numFmtId="0" fontId="10" fillId="0" borderId="0" xfId="2" applyFont="1" applyAlignment="1">
      <alignment horizontal="center" vertical="center" wrapText="1"/>
    </xf>
    <xf numFmtId="0" fontId="17" fillId="2" borderId="20" xfId="2" applyFont="1" applyFill="1" applyBorder="1" applyAlignment="1" applyProtection="1">
      <alignment horizontal="center" vertical="center" wrapText="1"/>
      <protection hidden="1"/>
    </xf>
    <xf numFmtId="0" fontId="17" fillId="2" borderId="0" xfId="2" applyFont="1" applyFill="1" applyAlignment="1" applyProtection="1">
      <alignment horizontal="center" vertical="center" wrapText="1"/>
      <protection hidden="1"/>
    </xf>
    <xf numFmtId="0" fontId="17" fillId="2" borderId="21" xfId="2" applyFont="1" applyFill="1" applyBorder="1" applyAlignment="1" applyProtection="1">
      <alignment horizontal="center" vertical="center" wrapText="1"/>
      <protection hidden="1"/>
    </xf>
    <xf numFmtId="0" fontId="11" fillId="0" borderId="0" xfId="2" applyFont="1" applyAlignment="1" applyProtection="1">
      <alignment horizontal="center" vertical="center" wrapText="1"/>
      <protection hidden="1"/>
    </xf>
    <xf numFmtId="0" fontId="11" fillId="0" borderId="0" xfId="2" applyFont="1" applyAlignment="1" applyProtection="1">
      <alignment horizontal="center" vertical="center"/>
      <protection hidden="1"/>
    </xf>
    <xf numFmtId="0" fontId="11" fillId="0" borderId="7" xfId="2" applyFont="1" applyBorder="1" applyAlignment="1" applyProtection="1">
      <alignment horizontal="center" vertical="center" wrapText="1"/>
      <protection hidden="1"/>
    </xf>
    <xf numFmtId="0" fontId="11" fillId="0" borderId="10" xfId="2" applyFont="1" applyBorder="1" applyAlignment="1" applyProtection="1">
      <alignment horizontal="center" vertical="center" wrapText="1"/>
      <protection hidden="1"/>
    </xf>
    <xf numFmtId="0" fontId="11" fillId="0" borderId="8" xfId="2" applyFont="1" applyBorder="1" applyAlignment="1" applyProtection="1">
      <alignment horizontal="center" vertical="center" wrapText="1"/>
      <protection hidden="1"/>
    </xf>
    <xf numFmtId="0" fontId="11" fillId="0" borderId="4" xfId="2" applyFont="1" applyBorder="1" applyAlignment="1" applyProtection="1">
      <alignment horizontal="center" vertical="center" wrapText="1"/>
      <protection hidden="1"/>
    </xf>
    <xf numFmtId="0" fontId="11" fillId="0" borderId="9" xfId="2"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topLeftCell="A22" zoomScaleNormal="100" workbookViewId="0">
      <selection activeCell="C21" sqref="C21"/>
    </sheetView>
  </sheetViews>
  <sheetFormatPr defaultColWidth="9.140625" defaultRowHeight="15.75" x14ac:dyDescent="0.25"/>
  <cols>
    <col min="1" max="1" width="60.85546875" style="1" customWidth="1"/>
    <col min="2" max="3" width="11" style="1" customWidth="1"/>
    <col min="4" max="4" width="15.5703125" style="1" customWidth="1"/>
    <col min="5" max="16384" width="9.140625" style="1"/>
  </cols>
  <sheetData>
    <row r="1" spans="1:5" x14ac:dyDescent="0.25">
      <c r="D1" s="2" t="s">
        <v>51</v>
      </c>
    </row>
    <row r="2" spans="1:5" x14ac:dyDescent="0.25">
      <c r="D2" s="3" t="s">
        <v>52</v>
      </c>
    </row>
    <row r="3" spans="1:5" x14ac:dyDescent="0.25">
      <c r="D3" s="4"/>
    </row>
    <row r="4" spans="1:5" x14ac:dyDescent="0.25">
      <c r="A4" s="137" t="s">
        <v>0</v>
      </c>
      <c r="B4" s="137"/>
      <c r="C4" s="137"/>
      <c r="D4" s="137"/>
    </row>
    <row r="5" spans="1:5" x14ac:dyDescent="0.25">
      <c r="A5" s="137" t="s">
        <v>1</v>
      </c>
      <c r="B5" s="137"/>
      <c r="C5" s="137"/>
      <c r="D5" s="137"/>
    </row>
    <row r="6" spans="1:5" x14ac:dyDescent="0.25">
      <c r="A6" s="5"/>
      <c r="B6" s="5"/>
      <c r="C6" s="5"/>
      <c r="D6" s="5"/>
    </row>
    <row r="7" spans="1:5" x14ac:dyDescent="0.25">
      <c r="A7" s="5"/>
    </row>
    <row r="8" spans="1:5" x14ac:dyDescent="0.25">
      <c r="A8" s="138" t="s">
        <v>61</v>
      </c>
      <c r="B8" s="139"/>
      <c r="C8" s="139"/>
      <c r="D8" s="140"/>
    </row>
    <row r="9" spans="1:5" x14ac:dyDescent="0.25">
      <c r="A9" s="141" t="s">
        <v>2</v>
      </c>
      <c r="B9" s="141"/>
      <c r="C9" s="135"/>
      <c r="D9" s="136"/>
    </row>
    <row r="10" spans="1:5" x14ac:dyDescent="0.25">
      <c r="A10" s="141" t="s">
        <v>3</v>
      </c>
      <c r="B10" s="141"/>
      <c r="C10" s="135"/>
      <c r="D10" s="136"/>
    </row>
    <row r="11" spans="1:5" x14ac:dyDescent="0.25">
      <c r="A11" s="141" t="s">
        <v>4</v>
      </c>
      <c r="B11" s="141"/>
      <c r="C11" s="135"/>
      <c r="D11" s="136"/>
    </row>
    <row r="12" spans="1:5" x14ac:dyDescent="0.25">
      <c r="A12" s="141" t="s">
        <v>5</v>
      </c>
      <c r="B12" s="141"/>
      <c r="C12" s="135"/>
      <c r="D12" s="136"/>
    </row>
    <row r="13" spans="1:5" x14ac:dyDescent="0.25">
      <c r="A13" s="141" t="s">
        <v>6</v>
      </c>
      <c r="B13" s="141"/>
      <c r="C13" s="135"/>
      <c r="D13" s="136"/>
    </row>
    <row r="14" spans="1:5" x14ac:dyDescent="0.25">
      <c r="A14" s="141" t="s">
        <v>7</v>
      </c>
      <c r="B14" s="141"/>
      <c r="C14" s="135"/>
      <c r="D14" s="136"/>
    </row>
    <row r="15" spans="1:5" ht="31.5" x14ac:dyDescent="0.25">
      <c r="A15" s="141" t="s">
        <v>8</v>
      </c>
      <c r="B15" s="141"/>
      <c r="C15" s="135"/>
      <c r="D15" s="136"/>
      <c r="E15" s="1" t="s">
        <v>49</v>
      </c>
    </row>
    <row r="16" spans="1:5" x14ac:dyDescent="0.25">
      <c r="A16" s="141" t="s">
        <v>62</v>
      </c>
      <c r="B16" s="141"/>
      <c r="C16" s="135"/>
      <c r="D16" s="136"/>
    </row>
    <row r="17" spans="1:5" x14ac:dyDescent="0.25">
      <c r="A17" s="6"/>
      <c r="B17" s="5"/>
      <c r="C17" s="5"/>
      <c r="D17" s="7"/>
    </row>
    <row r="18" spans="1:5" x14ac:dyDescent="0.25">
      <c r="A18" s="6"/>
      <c r="B18" s="5"/>
      <c r="C18" s="5"/>
      <c r="D18" s="7"/>
    </row>
    <row r="19" spans="1:5" ht="47.25" x14ac:dyDescent="0.25">
      <c r="A19" s="137" t="s">
        <v>9</v>
      </c>
      <c r="B19" s="137"/>
      <c r="C19" s="137"/>
      <c r="D19" s="137"/>
      <c r="E19" s="1" t="s">
        <v>48</v>
      </c>
    </row>
    <row r="20" spans="1:5" x14ac:dyDescent="0.25">
      <c r="A20" s="5"/>
      <c r="B20" s="5"/>
      <c r="C20" s="5"/>
      <c r="D20" s="5"/>
    </row>
    <row r="21" spans="1:5" ht="47.25" x14ac:dyDescent="0.25">
      <c r="A21" s="8" t="s">
        <v>10</v>
      </c>
      <c r="B21" s="9" t="s">
        <v>60</v>
      </c>
      <c r="C21" s="9" t="s">
        <v>56</v>
      </c>
      <c r="D21" s="9" t="s">
        <v>11</v>
      </c>
    </row>
    <row r="22" spans="1:5" x14ac:dyDescent="0.25">
      <c r="A22" s="8" t="s">
        <v>12</v>
      </c>
      <c r="B22" s="10" t="s">
        <v>57</v>
      </c>
      <c r="C22" s="10" t="s">
        <v>22</v>
      </c>
      <c r="D22" s="10" t="s">
        <v>22</v>
      </c>
    </row>
    <row r="23" spans="1:5" x14ac:dyDescent="0.25">
      <c r="A23" s="8" t="s">
        <v>13</v>
      </c>
      <c r="B23" s="10" t="s">
        <v>57</v>
      </c>
      <c r="C23" s="10" t="s">
        <v>22</v>
      </c>
      <c r="D23" s="10" t="s">
        <v>22</v>
      </c>
    </row>
    <row r="24" spans="1:5" x14ac:dyDescent="0.25">
      <c r="A24" s="11" t="s">
        <v>14</v>
      </c>
      <c r="B24" s="10" t="s">
        <v>57</v>
      </c>
      <c r="C24" s="10" t="s">
        <v>22</v>
      </c>
      <c r="D24" s="10" t="s">
        <v>22</v>
      </c>
    </row>
    <row r="25" spans="1:5" x14ac:dyDescent="0.25">
      <c r="A25" s="8" t="s">
        <v>15</v>
      </c>
      <c r="B25" s="10" t="s">
        <v>57</v>
      </c>
      <c r="C25" s="10" t="s">
        <v>22</v>
      </c>
      <c r="D25" s="10" t="s">
        <v>22</v>
      </c>
    </row>
    <row r="26" spans="1:5" x14ac:dyDescent="0.25">
      <c r="A26" s="8" t="s">
        <v>16</v>
      </c>
      <c r="B26" s="10" t="s">
        <v>58</v>
      </c>
      <c r="C26" s="10" t="s">
        <v>22</v>
      </c>
      <c r="D26" s="10" t="s">
        <v>22</v>
      </c>
    </row>
    <row r="27" spans="1:5" x14ac:dyDescent="0.25">
      <c r="A27" s="8" t="s">
        <v>17</v>
      </c>
      <c r="B27" s="10" t="s">
        <v>57</v>
      </c>
      <c r="C27" s="10" t="s">
        <v>22</v>
      </c>
      <c r="D27" s="10" t="s">
        <v>22</v>
      </c>
    </row>
    <row r="28" spans="1:5" x14ac:dyDescent="0.25">
      <c r="A28" s="8" t="s">
        <v>18</v>
      </c>
      <c r="B28" s="10" t="s">
        <v>57</v>
      </c>
      <c r="C28" s="10" t="s">
        <v>22</v>
      </c>
      <c r="D28" s="10" t="s">
        <v>22</v>
      </c>
    </row>
    <row r="29" spans="1:5" x14ac:dyDescent="0.25">
      <c r="A29" s="8" t="s">
        <v>19</v>
      </c>
      <c r="B29" s="10" t="s">
        <v>58</v>
      </c>
      <c r="C29" s="10" t="s">
        <v>22</v>
      </c>
      <c r="D29" s="10" t="s">
        <v>22</v>
      </c>
    </row>
    <row r="30" spans="1:5" x14ac:dyDescent="0.25">
      <c r="A30" s="8" t="s">
        <v>20</v>
      </c>
      <c r="B30" s="10" t="s">
        <v>57</v>
      </c>
      <c r="C30" s="10" t="s">
        <v>22</v>
      </c>
      <c r="D30" s="10" t="s">
        <v>22</v>
      </c>
    </row>
    <row r="31" spans="1:5" x14ac:dyDescent="0.25">
      <c r="A31" s="8" t="s">
        <v>21</v>
      </c>
      <c r="B31" s="10"/>
      <c r="C31" s="10" t="s">
        <v>22</v>
      </c>
      <c r="D31" s="10" t="s">
        <v>22</v>
      </c>
    </row>
    <row r="32" spans="1:5" ht="31.5" x14ac:dyDescent="0.25">
      <c r="A32" s="8" t="s">
        <v>63</v>
      </c>
      <c r="B32" s="10" t="s">
        <v>59</v>
      </c>
      <c r="C32" s="10" t="s">
        <v>22</v>
      </c>
      <c r="D32" s="10" t="s">
        <v>22</v>
      </c>
    </row>
    <row r="33" spans="1:6" x14ac:dyDescent="0.25">
      <c r="A33" s="8" t="s">
        <v>41</v>
      </c>
      <c r="B33" s="10" t="s">
        <v>59</v>
      </c>
      <c r="C33" s="10" t="s">
        <v>22</v>
      </c>
      <c r="D33" s="10" t="s">
        <v>22</v>
      </c>
    </row>
    <row r="34" spans="1:6" x14ac:dyDescent="0.25">
      <c r="A34" s="6"/>
      <c r="B34" s="12"/>
      <c r="C34" s="12"/>
      <c r="D34" s="13"/>
    </row>
    <row r="36" spans="1:6" ht="14.25" customHeight="1" x14ac:dyDescent="0.25">
      <c r="A36" s="141" t="s">
        <v>68</v>
      </c>
      <c r="B36" s="141"/>
      <c r="C36" s="10" t="s">
        <v>22</v>
      </c>
      <c r="D36" s="10" t="s">
        <v>22</v>
      </c>
    </row>
    <row r="37" spans="1:6" ht="14.25" customHeight="1" x14ac:dyDescent="0.25">
      <c r="A37" s="138" t="s">
        <v>64</v>
      </c>
      <c r="B37" s="139"/>
      <c r="C37" s="139"/>
      <c r="D37" s="140"/>
    </row>
    <row r="38" spans="1:6" ht="30" customHeight="1" x14ac:dyDescent="0.25">
      <c r="A38" s="141" t="s">
        <v>50</v>
      </c>
      <c r="B38" s="141"/>
      <c r="C38" s="10" t="s">
        <v>22</v>
      </c>
      <c r="D38" s="10" t="s">
        <v>22</v>
      </c>
    </row>
    <row r="39" spans="1:6" ht="19.5" customHeight="1" x14ac:dyDescent="0.25">
      <c r="A39" s="19"/>
      <c r="B39" s="19"/>
      <c r="C39" s="19"/>
      <c r="D39" s="13"/>
    </row>
    <row r="40" spans="1:6" ht="15" customHeight="1" x14ac:dyDescent="0.25">
      <c r="A40" s="20"/>
      <c r="B40" s="17"/>
      <c r="C40" s="17"/>
      <c r="D40" s="17"/>
      <c r="E40" s="17"/>
      <c r="F40" s="17"/>
    </row>
    <row r="41" spans="1:6" ht="15" customHeight="1" x14ac:dyDescent="0.25">
      <c r="A41" s="142" t="s">
        <v>65</v>
      </c>
      <c r="B41" s="142"/>
      <c r="C41" s="142"/>
      <c r="D41" s="142"/>
      <c r="E41" s="17"/>
      <c r="F41" s="17"/>
    </row>
    <row r="42" spans="1:6" x14ac:dyDescent="0.25">
      <c r="A42" s="142" t="s">
        <v>66</v>
      </c>
      <c r="B42" s="142"/>
      <c r="C42" s="142"/>
      <c r="D42" s="142"/>
      <c r="E42" s="17"/>
      <c r="F42" s="17"/>
    </row>
    <row r="43" spans="1:6" x14ac:dyDescent="0.25">
      <c r="A43" s="143" t="s">
        <v>67</v>
      </c>
      <c r="B43" s="143"/>
      <c r="C43" s="143"/>
      <c r="D43" s="143"/>
      <c r="E43" s="17"/>
      <c r="F43" s="17"/>
    </row>
    <row r="44" spans="1:6" x14ac:dyDescent="0.25">
      <c r="A44" s="17"/>
      <c r="B44" s="17"/>
      <c r="C44" s="17"/>
      <c r="D44" s="17"/>
      <c r="E44" s="17"/>
      <c r="F44" s="17"/>
    </row>
    <row r="45" spans="1:6" x14ac:dyDescent="0.25">
      <c r="A45" s="17"/>
      <c r="B45" s="17"/>
      <c r="C45" s="17"/>
      <c r="D45" s="17"/>
      <c r="E45" s="17"/>
      <c r="F45" s="17"/>
    </row>
  </sheetData>
  <mergeCells count="26">
    <mergeCell ref="A43:D43"/>
    <mergeCell ref="A36:B36"/>
    <mergeCell ref="A37:D37"/>
    <mergeCell ref="A38:B38"/>
    <mergeCell ref="A19:D19"/>
    <mergeCell ref="A15:B15"/>
    <mergeCell ref="A16:B16"/>
    <mergeCell ref="C16:D16"/>
    <mergeCell ref="A41:D41"/>
    <mergeCell ref="A42:D42"/>
    <mergeCell ref="C12:D12"/>
    <mergeCell ref="C13:D13"/>
    <mergeCell ref="C14:D14"/>
    <mergeCell ref="C15:D15"/>
    <mergeCell ref="A4:D4"/>
    <mergeCell ref="A5:D5"/>
    <mergeCell ref="A8:D8"/>
    <mergeCell ref="A9:B9"/>
    <mergeCell ref="A10:B10"/>
    <mergeCell ref="A11:B11"/>
    <mergeCell ref="C9:D9"/>
    <mergeCell ref="C10:D10"/>
    <mergeCell ref="C11:D11"/>
    <mergeCell ref="A12:B12"/>
    <mergeCell ref="A13:B13"/>
    <mergeCell ref="A14:B14"/>
  </mergeCells>
  <pageMargins left="0.54" right="0.31" top="0.75" bottom="0.5" header="0.3" footer="0.3"/>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0"/>
  <sheetViews>
    <sheetView topLeftCell="A10" zoomScaleNormal="100" workbookViewId="0">
      <selection activeCell="F6" sqref="F6"/>
    </sheetView>
  </sheetViews>
  <sheetFormatPr defaultColWidth="9.140625" defaultRowHeight="15.75" x14ac:dyDescent="0.25"/>
  <cols>
    <col min="1" max="1" width="60.85546875" style="1" customWidth="1"/>
    <col min="2" max="3" width="11" style="1" customWidth="1"/>
    <col min="4" max="4" width="15.5703125" style="1" customWidth="1"/>
    <col min="5" max="16384" width="9.140625" style="1"/>
  </cols>
  <sheetData>
    <row r="1" spans="1:5" x14ac:dyDescent="0.25">
      <c r="D1" s="2" t="s">
        <v>53</v>
      </c>
    </row>
    <row r="2" spans="1:5" x14ac:dyDescent="0.25">
      <c r="D2" s="3" t="s">
        <v>52</v>
      </c>
    </row>
    <row r="3" spans="1:5" x14ac:dyDescent="0.25">
      <c r="D3" s="4"/>
    </row>
    <row r="4" spans="1:5" x14ac:dyDescent="0.25">
      <c r="A4" s="137" t="s">
        <v>0</v>
      </c>
      <c r="B4" s="137"/>
      <c r="C4" s="137"/>
      <c r="D4" s="137"/>
    </row>
    <row r="5" spans="1:5" x14ac:dyDescent="0.25">
      <c r="A5" s="137" t="s">
        <v>1</v>
      </c>
      <c r="B5" s="137"/>
      <c r="C5" s="137"/>
      <c r="D5" s="137"/>
    </row>
    <row r="6" spans="1:5" ht="8.25" customHeight="1" x14ac:dyDescent="0.25">
      <c r="A6" s="5"/>
      <c r="B6" s="5"/>
      <c r="C6" s="5"/>
      <c r="D6" s="5"/>
    </row>
    <row r="7" spans="1:5" x14ac:dyDescent="0.25">
      <c r="A7" s="5"/>
    </row>
    <row r="8" spans="1:5" x14ac:dyDescent="0.25">
      <c r="A8" s="138" t="s">
        <v>61</v>
      </c>
      <c r="B8" s="139"/>
      <c r="C8" s="139"/>
      <c r="D8" s="140"/>
    </row>
    <row r="9" spans="1:5" x14ac:dyDescent="0.25">
      <c r="A9" s="141" t="s">
        <v>2</v>
      </c>
      <c r="B9" s="141"/>
      <c r="C9" s="135"/>
      <c r="D9" s="136"/>
    </row>
    <row r="10" spans="1:5" x14ac:dyDescent="0.25">
      <c r="A10" s="141" t="s">
        <v>3</v>
      </c>
      <c r="B10" s="141"/>
      <c r="C10" s="135"/>
      <c r="D10" s="136"/>
    </row>
    <row r="11" spans="1:5" x14ac:dyDescent="0.25">
      <c r="A11" s="141" t="s">
        <v>4</v>
      </c>
      <c r="B11" s="141"/>
      <c r="C11" s="135"/>
      <c r="D11" s="136"/>
    </row>
    <row r="12" spans="1:5" x14ac:dyDescent="0.25">
      <c r="A12" s="141" t="s">
        <v>5</v>
      </c>
      <c r="B12" s="141"/>
      <c r="C12" s="135"/>
      <c r="D12" s="136"/>
    </row>
    <row r="13" spans="1:5" x14ac:dyDescent="0.25">
      <c r="A13" s="141" t="s">
        <v>6</v>
      </c>
      <c r="B13" s="141"/>
      <c r="C13" s="135"/>
      <c r="D13" s="136"/>
    </row>
    <row r="14" spans="1:5" x14ac:dyDescent="0.25">
      <c r="A14" s="141" t="s">
        <v>7</v>
      </c>
      <c r="B14" s="141"/>
      <c r="C14" s="135"/>
      <c r="D14" s="136"/>
    </row>
    <row r="15" spans="1:5" ht="31.5" x14ac:dyDescent="0.25">
      <c r="A15" s="141" t="s">
        <v>8</v>
      </c>
      <c r="B15" s="141"/>
      <c r="C15" s="135"/>
      <c r="D15" s="136"/>
      <c r="E15" s="1" t="s">
        <v>49</v>
      </c>
    </row>
    <row r="16" spans="1:5" x14ac:dyDescent="0.25">
      <c r="A16" s="141" t="s">
        <v>62</v>
      </c>
      <c r="B16" s="141"/>
      <c r="C16" s="135"/>
      <c r="D16" s="136"/>
    </row>
    <row r="17" spans="1:5" x14ac:dyDescent="0.25">
      <c r="A17" s="19"/>
      <c r="B17" s="19"/>
      <c r="C17" s="5"/>
      <c r="D17" s="5"/>
    </row>
    <row r="18" spans="1:5" x14ac:dyDescent="0.25">
      <c r="A18" s="6"/>
      <c r="B18" s="12"/>
      <c r="C18" s="12"/>
      <c r="D18" s="13"/>
    </row>
    <row r="19" spans="1:5" ht="47.25" x14ac:dyDescent="0.25">
      <c r="A19" s="137" t="s">
        <v>23</v>
      </c>
      <c r="B19" s="137"/>
      <c r="C19" s="137"/>
      <c r="D19" s="137"/>
      <c r="E19" s="1" t="s">
        <v>48</v>
      </c>
    </row>
    <row r="20" spans="1:5" x14ac:dyDescent="0.25">
      <c r="A20" s="14"/>
      <c r="B20" s="14"/>
      <c r="C20" s="14"/>
      <c r="D20" s="14"/>
    </row>
    <row r="21" spans="1:5" ht="47.25" x14ac:dyDescent="0.25">
      <c r="A21" s="8" t="s">
        <v>24</v>
      </c>
      <c r="B21" s="9" t="s">
        <v>60</v>
      </c>
      <c r="C21" s="9" t="s">
        <v>56</v>
      </c>
      <c r="D21" s="9" t="s">
        <v>11</v>
      </c>
    </row>
    <row r="22" spans="1:5" x14ac:dyDescent="0.25">
      <c r="A22" s="8" t="s">
        <v>25</v>
      </c>
      <c r="B22" s="10" t="s">
        <v>57</v>
      </c>
      <c r="C22" s="10" t="s">
        <v>22</v>
      </c>
      <c r="D22" s="10" t="s">
        <v>22</v>
      </c>
    </row>
    <row r="23" spans="1:5" x14ac:dyDescent="0.25">
      <c r="A23" s="8" t="s">
        <v>26</v>
      </c>
      <c r="B23" s="10" t="s">
        <v>57</v>
      </c>
      <c r="C23" s="10" t="s">
        <v>22</v>
      </c>
      <c r="D23" s="10" t="s">
        <v>22</v>
      </c>
    </row>
    <row r="24" spans="1:5" x14ac:dyDescent="0.25">
      <c r="A24" s="8" t="s">
        <v>27</v>
      </c>
      <c r="B24" s="10" t="s">
        <v>58</v>
      </c>
      <c r="C24" s="10" t="s">
        <v>22</v>
      </c>
      <c r="D24" s="10" t="s">
        <v>22</v>
      </c>
    </row>
    <row r="25" spans="1:5" x14ac:dyDescent="0.25">
      <c r="A25" s="8" t="s">
        <v>28</v>
      </c>
      <c r="B25" s="10" t="s">
        <v>57</v>
      </c>
      <c r="C25" s="10" t="s">
        <v>22</v>
      </c>
      <c r="D25" s="10" t="s">
        <v>22</v>
      </c>
    </row>
    <row r="26" spans="1:5" x14ac:dyDescent="0.25">
      <c r="A26" s="8" t="s">
        <v>29</v>
      </c>
      <c r="B26" s="10" t="s">
        <v>57</v>
      </c>
      <c r="C26" s="10" t="s">
        <v>22</v>
      </c>
      <c r="D26" s="10" t="s">
        <v>22</v>
      </c>
    </row>
    <row r="27" spans="1:5" x14ac:dyDescent="0.25">
      <c r="A27" s="8" t="s">
        <v>69</v>
      </c>
      <c r="B27" s="10" t="s">
        <v>57</v>
      </c>
      <c r="C27" s="10" t="s">
        <v>22</v>
      </c>
      <c r="D27" s="10" t="s">
        <v>22</v>
      </c>
    </row>
    <row r="28" spans="1:5" x14ac:dyDescent="0.25">
      <c r="A28" s="8" t="s">
        <v>74</v>
      </c>
      <c r="B28" s="10"/>
      <c r="C28" s="10" t="s">
        <v>22</v>
      </c>
      <c r="D28" s="10" t="s">
        <v>22</v>
      </c>
    </row>
    <row r="29" spans="1:5" ht="31.5" x14ac:dyDescent="0.25">
      <c r="A29" s="8" t="s">
        <v>42</v>
      </c>
      <c r="B29" s="10" t="s">
        <v>59</v>
      </c>
      <c r="C29" s="10" t="s">
        <v>22</v>
      </c>
      <c r="D29" s="10" t="s">
        <v>22</v>
      </c>
    </row>
    <row r="30" spans="1:5" x14ac:dyDescent="0.25">
      <c r="A30" s="8" t="s">
        <v>40</v>
      </c>
      <c r="B30" s="10" t="s">
        <v>59</v>
      </c>
      <c r="C30" s="10" t="s">
        <v>22</v>
      </c>
      <c r="D30" s="10" t="s">
        <v>22</v>
      </c>
    </row>
    <row r="31" spans="1:5" x14ac:dyDescent="0.25">
      <c r="A31" s="8" t="s">
        <v>41</v>
      </c>
      <c r="B31" s="10" t="s">
        <v>59</v>
      </c>
      <c r="C31" s="10" t="s">
        <v>22</v>
      </c>
      <c r="D31" s="10" t="s">
        <v>22</v>
      </c>
    </row>
    <row r="32" spans="1:5" x14ac:dyDescent="0.25">
      <c r="A32" s="6"/>
      <c r="B32" s="12"/>
      <c r="C32" s="12"/>
      <c r="D32" s="13"/>
    </row>
    <row r="33" spans="1:6" s="15" customFormat="1" ht="47.25" x14ac:dyDescent="0.25">
      <c r="A33" s="8" t="s">
        <v>43</v>
      </c>
      <c r="B33" s="9" t="s">
        <v>60</v>
      </c>
      <c r="C33" s="9" t="s">
        <v>56</v>
      </c>
      <c r="D33" s="9" t="s">
        <v>11</v>
      </c>
    </row>
    <row r="34" spans="1:6" s="15" customFormat="1" x14ac:dyDescent="0.25">
      <c r="A34" s="8" t="s">
        <v>44</v>
      </c>
      <c r="B34" s="10" t="s">
        <v>57</v>
      </c>
      <c r="C34" s="10" t="s">
        <v>22</v>
      </c>
      <c r="D34" s="10" t="s">
        <v>22</v>
      </c>
    </row>
    <row r="35" spans="1:6" s="15" customFormat="1" ht="19.5" customHeight="1" x14ac:dyDescent="0.25">
      <c r="A35" s="16" t="s">
        <v>45</v>
      </c>
      <c r="B35" s="10" t="s">
        <v>58</v>
      </c>
      <c r="C35" s="10" t="s">
        <v>22</v>
      </c>
      <c r="D35" s="10" t="s">
        <v>22</v>
      </c>
    </row>
    <row r="36" spans="1:6" s="15" customFormat="1" ht="15" customHeight="1" x14ac:dyDescent="0.25">
      <c r="A36" s="16" t="s">
        <v>46</v>
      </c>
      <c r="B36" s="10" t="s">
        <v>57</v>
      </c>
      <c r="C36" s="10" t="s">
        <v>22</v>
      </c>
      <c r="D36" s="10" t="s">
        <v>22</v>
      </c>
      <c r="E36" s="17"/>
      <c r="F36" s="17"/>
    </row>
    <row r="37" spans="1:6" s="15" customFormat="1" ht="15" customHeight="1" x14ac:dyDescent="0.25">
      <c r="A37" s="16" t="s">
        <v>29</v>
      </c>
      <c r="B37" s="10" t="s">
        <v>57</v>
      </c>
      <c r="C37" s="10" t="s">
        <v>22</v>
      </c>
      <c r="D37" s="10" t="s">
        <v>22</v>
      </c>
      <c r="E37" s="17"/>
      <c r="F37" s="17"/>
    </row>
    <row r="38" spans="1:6" s="15" customFormat="1" x14ac:dyDescent="0.25">
      <c r="A38" s="8" t="s">
        <v>74</v>
      </c>
      <c r="B38" s="18"/>
      <c r="C38" s="10" t="s">
        <v>22</v>
      </c>
      <c r="D38" s="10" t="s">
        <v>22</v>
      </c>
      <c r="E38" s="17"/>
      <c r="F38" s="17"/>
    </row>
    <row r="39" spans="1:6" x14ac:dyDescent="0.25">
      <c r="A39" s="6"/>
      <c r="B39" s="12"/>
      <c r="C39" s="12"/>
      <c r="D39" s="13"/>
    </row>
    <row r="41" spans="1:6" ht="14.25" customHeight="1" x14ac:dyDescent="0.25">
      <c r="A41" s="141" t="s">
        <v>68</v>
      </c>
      <c r="B41" s="141"/>
      <c r="C41" s="10" t="s">
        <v>22</v>
      </c>
      <c r="D41" s="10" t="s">
        <v>22</v>
      </c>
    </row>
    <row r="42" spans="1:6" ht="14.25" customHeight="1" x14ac:dyDescent="0.25">
      <c r="A42" s="138" t="s">
        <v>64</v>
      </c>
      <c r="B42" s="139"/>
      <c r="C42" s="139"/>
      <c r="D42" s="140"/>
    </row>
    <row r="43" spans="1:6" ht="30" customHeight="1" x14ac:dyDescent="0.25">
      <c r="A43" s="141" t="s">
        <v>50</v>
      </c>
      <c r="B43" s="141"/>
      <c r="C43" s="10" t="s">
        <v>22</v>
      </c>
      <c r="D43" s="10" t="s">
        <v>22</v>
      </c>
    </row>
    <row r="44" spans="1:6" ht="19.5" customHeight="1" x14ac:dyDescent="0.25">
      <c r="A44" s="19"/>
      <c r="B44" s="19"/>
      <c r="C44" s="19"/>
      <c r="D44" s="13"/>
    </row>
    <row r="45" spans="1:6" ht="15" customHeight="1" x14ac:dyDescent="0.25">
      <c r="A45" s="20"/>
      <c r="B45" s="17"/>
      <c r="C45" s="17"/>
      <c r="D45" s="17"/>
      <c r="E45" s="17"/>
      <c r="F45" s="17"/>
    </row>
    <row r="46" spans="1:6" ht="15" customHeight="1" x14ac:dyDescent="0.25">
      <c r="A46" s="142" t="s">
        <v>65</v>
      </c>
      <c r="B46" s="142"/>
      <c r="C46" s="142"/>
      <c r="D46" s="142"/>
      <c r="E46" s="17"/>
      <c r="F46" s="17"/>
    </row>
    <row r="47" spans="1:6" x14ac:dyDescent="0.25">
      <c r="A47" s="142" t="s">
        <v>66</v>
      </c>
      <c r="B47" s="142"/>
      <c r="C47" s="142"/>
      <c r="D47" s="142"/>
      <c r="E47" s="17"/>
      <c r="F47" s="17"/>
    </row>
    <row r="48" spans="1:6" x14ac:dyDescent="0.25">
      <c r="A48" s="143" t="s">
        <v>67</v>
      </c>
      <c r="B48" s="143"/>
      <c r="C48" s="143"/>
      <c r="D48" s="143"/>
      <c r="E48" s="17"/>
      <c r="F48" s="17"/>
    </row>
    <row r="49" spans="1:6" x14ac:dyDescent="0.25">
      <c r="A49" s="17"/>
      <c r="B49" s="17"/>
      <c r="C49" s="17"/>
      <c r="D49" s="17"/>
      <c r="E49" s="17"/>
      <c r="F49" s="17"/>
    </row>
    <row r="50" spans="1:6" x14ac:dyDescent="0.25">
      <c r="A50" s="17"/>
      <c r="B50" s="17"/>
      <c r="C50" s="17"/>
      <c r="D50" s="17"/>
      <c r="E50" s="17"/>
      <c r="F50" s="17"/>
    </row>
  </sheetData>
  <mergeCells count="26">
    <mergeCell ref="A43:B43"/>
    <mergeCell ref="A46:D46"/>
    <mergeCell ref="A47:D47"/>
    <mergeCell ref="A48:D48"/>
    <mergeCell ref="A19:D19"/>
    <mergeCell ref="A41:B41"/>
    <mergeCell ref="A42:D42"/>
    <mergeCell ref="A14:B14"/>
    <mergeCell ref="C14:D14"/>
    <mergeCell ref="A15:B15"/>
    <mergeCell ref="C15:D15"/>
    <mergeCell ref="A16:B16"/>
    <mergeCell ref="C16:D16"/>
    <mergeCell ref="A11:B11"/>
    <mergeCell ref="C11:D11"/>
    <mergeCell ref="A12:B12"/>
    <mergeCell ref="C12:D12"/>
    <mergeCell ref="A13:B13"/>
    <mergeCell ref="C13:D13"/>
    <mergeCell ref="A10:B10"/>
    <mergeCell ref="C10:D10"/>
    <mergeCell ref="A4:D4"/>
    <mergeCell ref="A5:D5"/>
    <mergeCell ref="A8:D8"/>
    <mergeCell ref="A9:B9"/>
    <mergeCell ref="C9:D9"/>
  </mergeCells>
  <pageMargins left="0.54" right="0.31" top="0.75" bottom="0.5" header="0.3" footer="0.3"/>
  <pageSetup paperSize="9" scale="8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3"/>
  <sheetViews>
    <sheetView topLeftCell="A25" zoomScaleNormal="100" workbookViewId="0">
      <selection activeCell="A32" sqref="A32"/>
    </sheetView>
  </sheetViews>
  <sheetFormatPr defaultColWidth="9.140625" defaultRowHeight="15.75" x14ac:dyDescent="0.25"/>
  <cols>
    <col min="1" max="1" width="60.85546875" style="1" customWidth="1"/>
    <col min="2" max="3" width="11" style="1" customWidth="1"/>
    <col min="4" max="4" width="15.5703125" style="1" customWidth="1"/>
    <col min="5" max="5" width="9.140625" style="1"/>
    <col min="6" max="9" width="0" style="1" hidden="1" customWidth="1"/>
    <col min="10" max="10" width="10.140625" style="1" hidden="1" customWidth="1"/>
    <col min="11" max="11" width="12.5703125" style="7" hidden="1" customWidth="1"/>
    <col min="12" max="16384" width="9.140625" style="1"/>
  </cols>
  <sheetData>
    <row r="1" spans="1:5" x14ac:dyDescent="0.25">
      <c r="D1" s="2" t="s">
        <v>54</v>
      </c>
    </row>
    <row r="2" spans="1:5" x14ac:dyDescent="0.25">
      <c r="D2" s="3" t="s">
        <v>52</v>
      </c>
    </row>
    <row r="3" spans="1:5" x14ac:dyDescent="0.25">
      <c r="D3" s="4"/>
    </row>
    <row r="4" spans="1:5" x14ac:dyDescent="0.25">
      <c r="A4" s="137" t="s">
        <v>0</v>
      </c>
      <c r="B4" s="137"/>
      <c r="C4" s="137"/>
      <c r="D4" s="137"/>
    </row>
    <row r="5" spans="1:5" x14ac:dyDescent="0.25">
      <c r="A5" s="137" t="s">
        <v>1</v>
      </c>
      <c r="B5" s="137"/>
      <c r="C5" s="137"/>
      <c r="D5" s="137"/>
    </row>
    <row r="6" spans="1:5" x14ac:dyDescent="0.25">
      <c r="A6" s="5"/>
      <c r="B6" s="5"/>
      <c r="C6" s="5"/>
      <c r="D6" s="5"/>
    </row>
    <row r="7" spans="1:5" x14ac:dyDescent="0.25">
      <c r="A7" s="5"/>
    </row>
    <row r="8" spans="1:5" ht="31.35" customHeight="1" x14ac:dyDescent="0.25">
      <c r="A8" s="138" t="s">
        <v>210</v>
      </c>
      <c r="B8" s="139"/>
      <c r="C8" s="139"/>
      <c r="D8" s="140"/>
    </row>
    <row r="9" spans="1:5" x14ac:dyDescent="0.25">
      <c r="A9" s="141" t="s">
        <v>2</v>
      </c>
      <c r="B9" s="141"/>
      <c r="C9" s="135" t="s">
        <v>208</v>
      </c>
      <c r="D9" s="136"/>
    </row>
    <row r="10" spans="1:5" x14ac:dyDescent="0.25">
      <c r="A10" s="141" t="s">
        <v>3</v>
      </c>
      <c r="B10" s="141"/>
      <c r="C10" s="135" t="s">
        <v>209</v>
      </c>
      <c r="D10" s="136"/>
    </row>
    <row r="11" spans="1:5" x14ac:dyDescent="0.25">
      <c r="A11" s="141" t="s">
        <v>4</v>
      </c>
      <c r="B11" s="141"/>
      <c r="C11" s="135" t="s">
        <v>209</v>
      </c>
      <c r="D11" s="136"/>
    </row>
    <row r="12" spans="1:5" x14ac:dyDescent="0.25">
      <c r="A12" s="141" t="s">
        <v>5</v>
      </c>
      <c r="B12" s="141"/>
      <c r="C12" s="144">
        <f>'DG '!C79</f>
        <v>10003929.789999999</v>
      </c>
      <c r="D12" s="145"/>
    </row>
    <row r="13" spans="1:5" x14ac:dyDescent="0.25">
      <c r="A13" s="141" t="s">
        <v>6</v>
      </c>
      <c r="B13" s="141"/>
      <c r="C13" s="144">
        <f>'DG '!E75</f>
        <v>7820920.3799999999</v>
      </c>
      <c r="D13" s="145"/>
    </row>
    <row r="14" spans="1:5" x14ac:dyDescent="0.25">
      <c r="A14" s="141" t="s">
        <v>85</v>
      </c>
      <c r="B14" s="141"/>
      <c r="C14" s="146">
        <f>'DG '!C90</f>
        <v>4.9489999999999998</v>
      </c>
      <c r="D14" s="145"/>
    </row>
    <row r="15" spans="1:5" ht="31.5" x14ac:dyDescent="0.25">
      <c r="A15" s="141" t="s">
        <v>8</v>
      </c>
      <c r="B15" s="141"/>
      <c r="C15" s="144">
        <f>'DG '!C80</f>
        <v>9734527.3599999994</v>
      </c>
      <c r="D15" s="145"/>
      <c r="E15" s="1" t="s">
        <v>49</v>
      </c>
    </row>
    <row r="16" spans="1:5" x14ac:dyDescent="0.25">
      <c r="A16" s="141" t="s">
        <v>81</v>
      </c>
      <c r="B16" s="141"/>
      <c r="C16" s="144">
        <f>'DG '!C81</f>
        <v>269402.43</v>
      </c>
      <c r="D16" s="145"/>
    </row>
    <row r="17" spans="1:10" x14ac:dyDescent="0.25">
      <c r="A17" s="6"/>
      <c r="B17" s="5"/>
      <c r="C17" s="5"/>
      <c r="D17" s="7"/>
    </row>
    <row r="18" spans="1:10" x14ac:dyDescent="0.25">
      <c r="A18" s="6"/>
      <c r="B18" s="5"/>
      <c r="C18" s="5"/>
      <c r="D18" s="7"/>
    </row>
    <row r="19" spans="1:10" ht="78.75" x14ac:dyDescent="0.25">
      <c r="A19" s="137" t="s">
        <v>30</v>
      </c>
      <c r="B19" s="137"/>
      <c r="C19" s="137"/>
      <c r="D19" s="137"/>
      <c r="E19" s="1" t="s">
        <v>47</v>
      </c>
    </row>
    <row r="20" spans="1:10" ht="47.25" x14ac:dyDescent="0.25">
      <c r="A20" s="8" t="s">
        <v>31</v>
      </c>
      <c r="B20" s="9" t="s">
        <v>60</v>
      </c>
      <c r="C20" s="9" t="s">
        <v>56</v>
      </c>
      <c r="D20" s="9" t="s">
        <v>11</v>
      </c>
    </row>
    <row r="21" spans="1:10" x14ac:dyDescent="0.25">
      <c r="A21" s="8" t="s">
        <v>70</v>
      </c>
      <c r="B21" s="10" t="s">
        <v>58</v>
      </c>
      <c r="C21" s="10">
        <f>'DG '!C91*1000</f>
        <v>3270</v>
      </c>
      <c r="D21" s="22">
        <f>J21</f>
        <v>420260.39999999997</v>
      </c>
      <c r="F21" s="1">
        <f>C21</f>
        <v>3270</v>
      </c>
      <c r="G21" s="1">
        <v>6</v>
      </c>
      <c r="H21" s="1">
        <v>18</v>
      </c>
      <c r="I21" s="1">
        <f>F21*G21*H21</f>
        <v>353160</v>
      </c>
      <c r="J21" s="1">
        <f>I21*1.19</f>
        <v>420260.39999999997</v>
      </c>
    </row>
    <row r="22" spans="1:10" x14ac:dyDescent="0.25">
      <c r="A22" s="8" t="s">
        <v>71</v>
      </c>
      <c r="B22" s="10" t="s">
        <v>58</v>
      </c>
      <c r="C22" s="10">
        <f>C21</f>
        <v>3270</v>
      </c>
      <c r="D22" s="22">
        <f t="shared" ref="D22:D24" si="0">J22</f>
        <v>1494259.2</v>
      </c>
      <c r="F22" s="1">
        <f t="shared" ref="F22:F24" si="1">C22</f>
        <v>3270</v>
      </c>
      <c r="G22" s="1">
        <v>6</v>
      </c>
      <c r="H22" s="1">
        <v>64</v>
      </c>
      <c r="I22" s="1">
        <f t="shared" ref="I22:I31" si="2">F22*G22*H22</f>
        <v>1255680</v>
      </c>
      <c r="J22" s="1">
        <f t="shared" ref="J22:J31" si="3">I22*1.19</f>
        <v>1494259.2</v>
      </c>
    </row>
    <row r="23" spans="1:10" x14ac:dyDescent="0.25">
      <c r="A23" s="8" t="s">
        <v>72</v>
      </c>
      <c r="B23" s="10" t="s">
        <v>58</v>
      </c>
      <c r="C23" s="10">
        <f t="shared" ref="C23:C24" si="4">C22</f>
        <v>3270</v>
      </c>
      <c r="D23" s="22">
        <f t="shared" si="0"/>
        <v>1400868</v>
      </c>
      <c r="F23" s="1">
        <f t="shared" si="1"/>
        <v>3270</v>
      </c>
      <c r="G23" s="1">
        <v>6</v>
      </c>
      <c r="H23" s="1">
        <v>60</v>
      </c>
      <c r="I23" s="1">
        <f t="shared" si="2"/>
        <v>1177200</v>
      </c>
      <c r="J23" s="1">
        <f t="shared" si="3"/>
        <v>1400868</v>
      </c>
    </row>
    <row r="24" spans="1:10" x14ac:dyDescent="0.25">
      <c r="A24" s="8" t="s">
        <v>73</v>
      </c>
      <c r="B24" s="10" t="s">
        <v>58</v>
      </c>
      <c r="C24" s="10">
        <f t="shared" si="4"/>
        <v>3270</v>
      </c>
      <c r="D24" s="22">
        <f t="shared" si="0"/>
        <v>1400868</v>
      </c>
      <c r="F24" s="1">
        <f t="shared" si="1"/>
        <v>3270</v>
      </c>
      <c r="G24" s="1">
        <v>6</v>
      </c>
      <c r="H24" s="1">
        <v>60</v>
      </c>
      <c r="I24" s="1">
        <f t="shared" si="2"/>
        <v>1177200</v>
      </c>
      <c r="J24" s="1">
        <f t="shared" si="3"/>
        <v>1400868</v>
      </c>
    </row>
    <row r="25" spans="1:10" x14ac:dyDescent="0.25">
      <c r="A25" s="8" t="s">
        <v>32</v>
      </c>
      <c r="B25" s="10" t="s">
        <v>58</v>
      </c>
      <c r="C25" s="23">
        <v>0</v>
      </c>
      <c r="D25" s="23"/>
      <c r="I25" s="1">
        <f>SUM(I21:I24)</f>
        <v>3963240</v>
      </c>
      <c r="J25" s="1">
        <f t="shared" si="3"/>
        <v>4716255.5999999996</v>
      </c>
    </row>
    <row r="26" spans="1:10" x14ac:dyDescent="0.25">
      <c r="A26" s="8" t="s">
        <v>76</v>
      </c>
      <c r="B26" s="10" t="s">
        <v>58</v>
      </c>
      <c r="C26" s="10">
        <v>0</v>
      </c>
      <c r="D26" s="23">
        <v>0</v>
      </c>
      <c r="I26" s="1">
        <f t="shared" si="2"/>
        <v>0</v>
      </c>
      <c r="J26" s="1">
        <f t="shared" si="3"/>
        <v>0</v>
      </c>
    </row>
    <row r="27" spans="1:10" x14ac:dyDescent="0.25">
      <c r="A27" s="8" t="s">
        <v>75</v>
      </c>
      <c r="B27" s="10" t="s">
        <v>58</v>
      </c>
      <c r="C27" s="10">
        <v>0</v>
      </c>
      <c r="D27" s="23">
        <v>0</v>
      </c>
      <c r="I27" s="1">
        <f t="shared" si="2"/>
        <v>0</v>
      </c>
      <c r="J27" s="1">
        <f t="shared" si="3"/>
        <v>0</v>
      </c>
    </row>
    <row r="28" spans="1:10" x14ac:dyDescent="0.25">
      <c r="A28" s="8" t="s">
        <v>33</v>
      </c>
      <c r="B28" s="10" t="s">
        <v>58</v>
      </c>
      <c r="C28" s="10">
        <v>0</v>
      </c>
      <c r="D28" s="23">
        <v>0</v>
      </c>
      <c r="I28" s="1">
        <f t="shared" si="2"/>
        <v>0</v>
      </c>
      <c r="J28" s="1">
        <f t="shared" si="3"/>
        <v>0</v>
      </c>
    </row>
    <row r="29" spans="1:10" x14ac:dyDescent="0.25">
      <c r="A29" s="8" t="s">
        <v>77</v>
      </c>
      <c r="B29" s="10" t="s">
        <v>78</v>
      </c>
      <c r="C29" s="10">
        <v>0</v>
      </c>
      <c r="D29" s="23">
        <v>0</v>
      </c>
      <c r="I29" s="1">
        <f t="shared" si="2"/>
        <v>0</v>
      </c>
      <c r="J29" s="1">
        <f t="shared" si="3"/>
        <v>0</v>
      </c>
    </row>
    <row r="30" spans="1:10" x14ac:dyDescent="0.25">
      <c r="A30" s="8" t="s">
        <v>79</v>
      </c>
      <c r="B30" s="10" t="s">
        <v>78</v>
      </c>
      <c r="C30" s="10">
        <v>0</v>
      </c>
      <c r="D30" s="23">
        <v>0</v>
      </c>
      <c r="I30" s="1">
        <f t="shared" si="2"/>
        <v>0</v>
      </c>
      <c r="J30" s="1">
        <f t="shared" si="3"/>
        <v>0</v>
      </c>
    </row>
    <row r="31" spans="1:10" x14ac:dyDescent="0.25">
      <c r="A31" s="8" t="s">
        <v>212</v>
      </c>
      <c r="B31" s="10"/>
      <c r="C31" s="10">
        <f>F31</f>
        <v>328</v>
      </c>
      <c r="D31" s="22">
        <f>J31</f>
        <v>2732240</v>
      </c>
      <c r="F31" s="1">
        <v>328</v>
      </c>
      <c r="G31" s="1">
        <v>1</v>
      </c>
      <c r="H31" s="1">
        <v>7000</v>
      </c>
      <c r="I31" s="1">
        <f t="shared" si="2"/>
        <v>2296000</v>
      </c>
      <c r="J31" s="1">
        <f t="shared" si="3"/>
        <v>2732240</v>
      </c>
    </row>
    <row r="32" spans="1:10" x14ac:dyDescent="0.25">
      <c r="A32" s="6"/>
      <c r="B32" s="12"/>
      <c r="C32" s="12"/>
      <c r="D32" s="13"/>
    </row>
    <row r="34" spans="1:6" ht="14.25" customHeight="1" x14ac:dyDescent="0.25">
      <c r="A34" s="141" t="s">
        <v>82</v>
      </c>
      <c r="B34" s="141"/>
      <c r="C34" s="21">
        <v>330000</v>
      </c>
      <c r="D34" s="10" t="s">
        <v>22</v>
      </c>
    </row>
    <row r="35" spans="1:6" ht="14.25" customHeight="1" x14ac:dyDescent="0.25">
      <c r="A35" s="138" t="s">
        <v>64</v>
      </c>
      <c r="B35" s="139"/>
      <c r="C35" s="139"/>
      <c r="D35" s="140"/>
    </row>
    <row r="36" spans="1:6" ht="30" customHeight="1" x14ac:dyDescent="0.25">
      <c r="A36" s="141" t="s">
        <v>50</v>
      </c>
      <c r="B36" s="141"/>
      <c r="C36" s="10">
        <f>C12/C21/C14</f>
        <v>618.16644699482117</v>
      </c>
      <c r="D36" s="10" t="s">
        <v>22</v>
      </c>
    </row>
    <row r="37" spans="1:6" ht="19.5" customHeight="1" x14ac:dyDescent="0.25">
      <c r="A37" s="19"/>
      <c r="B37" s="19"/>
      <c r="C37" s="19"/>
      <c r="D37" s="13"/>
    </row>
    <row r="38" spans="1:6" ht="15" customHeight="1" x14ac:dyDescent="0.25">
      <c r="A38" s="20"/>
      <c r="B38" s="17"/>
      <c r="C38" s="17"/>
      <c r="D38" s="17"/>
      <c r="E38" s="17"/>
      <c r="F38" s="17"/>
    </row>
    <row r="39" spans="1:6" ht="15" customHeight="1" x14ac:dyDescent="0.25">
      <c r="A39" s="142" t="s">
        <v>83</v>
      </c>
      <c r="B39" s="142"/>
      <c r="C39" s="142"/>
      <c r="D39" s="142"/>
      <c r="E39" s="17"/>
      <c r="F39" s="17"/>
    </row>
    <row r="40" spans="1:6" x14ac:dyDescent="0.25">
      <c r="A40" s="142" t="s">
        <v>211</v>
      </c>
      <c r="B40" s="142"/>
      <c r="C40" s="142"/>
      <c r="D40" s="142"/>
      <c r="E40" s="17"/>
      <c r="F40" s="17"/>
    </row>
    <row r="41" spans="1:6" x14ac:dyDescent="0.25">
      <c r="A41" s="143" t="s">
        <v>67</v>
      </c>
      <c r="B41" s="143"/>
      <c r="C41" s="143"/>
      <c r="D41" s="143"/>
      <c r="E41" s="17"/>
      <c r="F41" s="17"/>
    </row>
    <row r="42" spans="1:6" x14ac:dyDescent="0.25">
      <c r="A42" s="17"/>
      <c r="B42" s="17"/>
      <c r="C42" s="17"/>
      <c r="D42" s="17"/>
      <c r="E42" s="17"/>
      <c r="F42" s="17"/>
    </row>
    <row r="43" spans="1:6" x14ac:dyDescent="0.25">
      <c r="A43" s="17"/>
      <c r="B43" s="17"/>
      <c r="C43" s="17"/>
      <c r="D43" s="17"/>
      <c r="E43" s="17"/>
      <c r="F43" s="17"/>
    </row>
  </sheetData>
  <mergeCells count="26">
    <mergeCell ref="A36:B36"/>
    <mergeCell ref="A39:D39"/>
    <mergeCell ref="A40:D40"/>
    <mergeCell ref="A41:D41"/>
    <mergeCell ref="A19:D19"/>
    <mergeCell ref="A34:B34"/>
    <mergeCell ref="A35:D35"/>
    <mergeCell ref="A14:B14"/>
    <mergeCell ref="C14:D14"/>
    <mergeCell ref="A15:B15"/>
    <mergeCell ref="C15:D15"/>
    <mergeCell ref="A16:B16"/>
    <mergeCell ref="C16:D16"/>
    <mergeCell ref="A11:B11"/>
    <mergeCell ref="C11:D11"/>
    <mergeCell ref="A12:B12"/>
    <mergeCell ref="C12:D12"/>
    <mergeCell ref="A13:B13"/>
    <mergeCell ref="C13:D13"/>
    <mergeCell ref="A10:B10"/>
    <mergeCell ref="C10:D10"/>
    <mergeCell ref="A4:D4"/>
    <mergeCell ref="A5:D5"/>
    <mergeCell ref="A8:D8"/>
    <mergeCell ref="A9:B9"/>
    <mergeCell ref="C9:D9"/>
  </mergeCells>
  <pageMargins left="0.54" right="0.31" top="0.75" bottom="0.5" header="0.3" footer="0.3"/>
  <pageSetup paperSize="9"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7"/>
  <sheetViews>
    <sheetView topLeftCell="A19" zoomScaleNormal="100" workbookViewId="0">
      <selection activeCell="C22" sqref="C22"/>
    </sheetView>
  </sheetViews>
  <sheetFormatPr defaultColWidth="9.140625" defaultRowHeight="15.75" x14ac:dyDescent="0.25"/>
  <cols>
    <col min="1" max="1" width="60.85546875" style="1" customWidth="1"/>
    <col min="2" max="3" width="11" style="1" customWidth="1"/>
    <col min="4" max="4" width="15.5703125" style="1" customWidth="1"/>
    <col min="5" max="5" width="9.140625" style="1"/>
    <col min="6" max="11" width="9.140625" style="1" customWidth="1"/>
    <col min="12" max="12" width="12.5703125" style="7" customWidth="1"/>
    <col min="13" max="13" width="9.140625" style="1" customWidth="1"/>
    <col min="14" max="16384" width="9.140625" style="1"/>
  </cols>
  <sheetData>
    <row r="1" spans="1:5" x14ac:dyDescent="0.25">
      <c r="D1" s="2" t="s">
        <v>55</v>
      </c>
    </row>
    <row r="2" spans="1:5" x14ac:dyDescent="0.25">
      <c r="D2" s="3" t="s">
        <v>52</v>
      </c>
    </row>
    <row r="3" spans="1:5" x14ac:dyDescent="0.25">
      <c r="D3" s="4"/>
    </row>
    <row r="4" spans="1:5" x14ac:dyDescent="0.25">
      <c r="A4" s="137" t="s">
        <v>0</v>
      </c>
      <c r="B4" s="137"/>
      <c r="C4" s="137"/>
      <c r="D4" s="137"/>
    </row>
    <row r="5" spans="1:5" x14ac:dyDescent="0.25">
      <c r="A5" s="137" t="s">
        <v>1</v>
      </c>
      <c r="B5" s="137"/>
      <c r="C5" s="137"/>
      <c r="D5" s="137"/>
    </row>
    <row r="6" spans="1:5" x14ac:dyDescent="0.25">
      <c r="A6" s="5"/>
      <c r="B6" s="5"/>
      <c r="C6" s="5"/>
      <c r="D6" s="5"/>
    </row>
    <row r="7" spans="1:5" x14ac:dyDescent="0.25">
      <c r="A7" s="5"/>
    </row>
    <row r="8" spans="1:5" ht="43.35" customHeight="1" x14ac:dyDescent="0.25">
      <c r="A8" s="138" t="s">
        <v>207</v>
      </c>
      <c r="B8" s="139"/>
      <c r="C8" s="139"/>
      <c r="D8" s="140"/>
    </row>
    <row r="9" spans="1:5" ht="15.6" customHeight="1" x14ac:dyDescent="0.25">
      <c r="A9" s="141" t="s">
        <v>2</v>
      </c>
      <c r="B9" s="141"/>
      <c r="C9" s="135" t="s">
        <v>205</v>
      </c>
      <c r="D9" s="136"/>
    </row>
    <row r="10" spans="1:5" ht="15.6" customHeight="1" x14ac:dyDescent="0.25">
      <c r="A10" s="141" t="s">
        <v>3</v>
      </c>
      <c r="B10" s="141"/>
      <c r="C10" s="135" t="s">
        <v>80</v>
      </c>
      <c r="D10" s="136"/>
    </row>
    <row r="11" spans="1:5" ht="15.6" customHeight="1" x14ac:dyDescent="0.25">
      <c r="A11" s="141" t="s">
        <v>4</v>
      </c>
      <c r="B11" s="141"/>
      <c r="C11" s="135" t="s">
        <v>80</v>
      </c>
      <c r="D11" s="136"/>
    </row>
    <row r="12" spans="1:5" x14ac:dyDescent="0.25">
      <c r="A12" s="141" t="s">
        <v>5</v>
      </c>
      <c r="B12" s="141"/>
      <c r="C12" s="147">
        <f>'DG '!C79</f>
        <v>10003929.789999999</v>
      </c>
      <c r="D12" s="136"/>
    </row>
    <row r="13" spans="1:5" x14ac:dyDescent="0.25">
      <c r="A13" s="141" t="s">
        <v>6</v>
      </c>
      <c r="B13" s="141"/>
      <c r="C13" s="147">
        <f>'DG '!E75</f>
        <v>7820920.3799999999</v>
      </c>
      <c r="D13" s="136"/>
    </row>
    <row r="14" spans="1:5" x14ac:dyDescent="0.25">
      <c r="A14" s="141" t="s">
        <v>85</v>
      </c>
      <c r="B14" s="141"/>
      <c r="C14" s="135">
        <f>'DG '!C90</f>
        <v>4.9489999999999998</v>
      </c>
      <c r="D14" s="136"/>
    </row>
    <row r="15" spans="1:5" ht="31.5" x14ac:dyDescent="0.25">
      <c r="A15" s="141" t="s">
        <v>8</v>
      </c>
      <c r="B15" s="141"/>
      <c r="C15" s="147">
        <f>'DG '!C80</f>
        <v>9734527.3599999994</v>
      </c>
      <c r="D15" s="136"/>
      <c r="E15" s="1" t="s">
        <v>49</v>
      </c>
    </row>
    <row r="16" spans="1:5" x14ac:dyDescent="0.25">
      <c r="A16" s="141" t="s">
        <v>206</v>
      </c>
      <c r="B16" s="141"/>
      <c r="C16" s="147">
        <f>'DG '!C81</f>
        <v>269402.43</v>
      </c>
      <c r="D16" s="136"/>
    </row>
    <row r="17" spans="1:12" x14ac:dyDescent="0.25">
      <c r="A17" s="19"/>
      <c r="B17" s="19"/>
      <c r="C17" s="5"/>
      <c r="D17" s="5"/>
    </row>
    <row r="18" spans="1:12" x14ac:dyDescent="0.25">
      <c r="A18" s="6"/>
      <c r="B18" s="12"/>
      <c r="C18" s="12"/>
      <c r="D18" s="13"/>
    </row>
    <row r="19" spans="1:12" ht="31.5" x14ac:dyDescent="0.25">
      <c r="A19" s="137" t="s">
        <v>34</v>
      </c>
      <c r="B19" s="137"/>
      <c r="C19" s="137"/>
      <c r="D19" s="137"/>
      <c r="E19" s="1" t="s">
        <v>49</v>
      </c>
    </row>
    <row r="20" spans="1:12" ht="47.25" x14ac:dyDescent="0.25">
      <c r="A20" s="8" t="s">
        <v>35</v>
      </c>
      <c r="B20" s="9" t="s">
        <v>60</v>
      </c>
      <c r="C20" s="9" t="s">
        <v>56</v>
      </c>
      <c r="D20" s="9" t="s">
        <v>11</v>
      </c>
    </row>
    <row r="21" spans="1:12" x14ac:dyDescent="0.25">
      <c r="A21" s="8" t="s">
        <v>36</v>
      </c>
      <c r="B21" s="10" t="s">
        <v>57</v>
      </c>
      <c r="C21" s="10">
        <v>1</v>
      </c>
      <c r="D21" s="21">
        <v>8344875</v>
      </c>
    </row>
    <row r="22" spans="1:12" x14ac:dyDescent="0.25">
      <c r="A22" s="8" t="s">
        <v>37</v>
      </c>
      <c r="B22" s="10" t="s">
        <v>58</v>
      </c>
      <c r="C22" s="10">
        <f>'DG '!C91*1000</f>
        <v>3270</v>
      </c>
      <c r="D22" s="21">
        <f>D21</f>
        <v>8344875</v>
      </c>
      <c r="G22" s="1">
        <f>C22</f>
        <v>3270</v>
      </c>
      <c r="H22" s="1">
        <v>425</v>
      </c>
      <c r="I22" s="1">
        <f>C23</f>
        <v>1.2</v>
      </c>
      <c r="J22" s="1">
        <v>25</v>
      </c>
      <c r="K22" s="1">
        <f>G22*I22*J22</f>
        <v>98100</v>
      </c>
      <c r="L22" s="7">
        <f>K22*1.19</f>
        <v>116739</v>
      </c>
    </row>
    <row r="23" spans="1:12" x14ac:dyDescent="0.25">
      <c r="A23" s="8" t="s">
        <v>38</v>
      </c>
      <c r="B23" s="10" t="s">
        <v>58</v>
      </c>
      <c r="C23" s="10">
        <v>1.2</v>
      </c>
      <c r="D23" s="21">
        <f>D22</f>
        <v>8344875</v>
      </c>
      <c r="G23" s="1">
        <f>G22</f>
        <v>3270</v>
      </c>
      <c r="H23" s="1">
        <v>425</v>
      </c>
      <c r="I23" s="1">
        <f>I22</f>
        <v>1.2</v>
      </c>
      <c r="J23" s="1">
        <v>150</v>
      </c>
      <c r="K23" s="1">
        <f t="shared" ref="K23:K25" si="0">G23*I23*J23</f>
        <v>588600</v>
      </c>
      <c r="L23" s="7">
        <f t="shared" ref="L23:L25" si="1">K23*1.19</f>
        <v>700434</v>
      </c>
    </row>
    <row r="24" spans="1:12" x14ac:dyDescent="0.25">
      <c r="A24" s="8" t="s">
        <v>39</v>
      </c>
      <c r="B24" s="10"/>
      <c r="C24" s="10">
        <v>0</v>
      </c>
      <c r="D24" s="21">
        <v>0</v>
      </c>
      <c r="G24" s="1">
        <f>G23</f>
        <v>3270</v>
      </c>
      <c r="H24" s="1">
        <v>425</v>
      </c>
      <c r="I24" s="1">
        <f>I23</f>
        <v>1.2</v>
      </c>
      <c r="J24" s="1">
        <v>100</v>
      </c>
      <c r="K24" s="1">
        <f t="shared" si="0"/>
        <v>392400</v>
      </c>
      <c r="L24" s="7">
        <f t="shared" si="1"/>
        <v>466956</v>
      </c>
    </row>
    <row r="25" spans="1:12" x14ac:dyDescent="0.25">
      <c r="A25" s="8" t="s">
        <v>74</v>
      </c>
      <c r="B25" s="10"/>
      <c r="C25" s="10">
        <v>0</v>
      </c>
      <c r="D25" s="21">
        <v>0</v>
      </c>
      <c r="G25" s="1">
        <f>G24</f>
        <v>3270</v>
      </c>
      <c r="H25" s="1">
        <v>425</v>
      </c>
      <c r="I25" s="1">
        <f>I24</f>
        <v>1.2</v>
      </c>
      <c r="J25" s="1">
        <v>150</v>
      </c>
      <c r="K25" s="1">
        <f t="shared" si="0"/>
        <v>588600</v>
      </c>
      <c r="L25" s="7">
        <f t="shared" si="1"/>
        <v>700434</v>
      </c>
    </row>
    <row r="26" spans="1:12" x14ac:dyDescent="0.25">
      <c r="A26" s="6"/>
      <c r="B26" s="12"/>
      <c r="C26" s="12"/>
      <c r="D26" s="13"/>
      <c r="L26" s="7">
        <f>SUM(L22:L25)</f>
        <v>1984563</v>
      </c>
    </row>
    <row r="28" spans="1:12" ht="14.25" customHeight="1" x14ac:dyDescent="0.25">
      <c r="A28" s="141" t="s">
        <v>68</v>
      </c>
      <c r="B28" s="141"/>
      <c r="C28" s="10" t="s">
        <v>22</v>
      </c>
      <c r="D28" s="10" t="s">
        <v>22</v>
      </c>
    </row>
    <row r="29" spans="1:12" ht="14.25" customHeight="1" x14ac:dyDescent="0.25">
      <c r="A29" s="138" t="s">
        <v>64</v>
      </c>
      <c r="B29" s="139"/>
      <c r="C29" s="139"/>
      <c r="D29" s="140"/>
    </row>
    <row r="30" spans="1:12" ht="30" customHeight="1" x14ac:dyDescent="0.25">
      <c r="A30" s="141" t="s">
        <v>50</v>
      </c>
      <c r="B30" s="141"/>
      <c r="C30" s="10" t="s">
        <v>22</v>
      </c>
      <c r="D30" s="10" t="s">
        <v>22</v>
      </c>
    </row>
    <row r="31" spans="1:12" ht="19.5" customHeight="1" x14ac:dyDescent="0.25">
      <c r="A31" s="19"/>
      <c r="B31" s="19"/>
      <c r="C31" s="19"/>
      <c r="D31" s="13"/>
    </row>
    <row r="32" spans="1:12" ht="15" customHeight="1" x14ac:dyDescent="0.25">
      <c r="A32" s="20"/>
      <c r="B32" s="17"/>
      <c r="C32" s="17"/>
      <c r="D32" s="17"/>
      <c r="E32" s="17"/>
      <c r="F32" s="17"/>
    </row>
    <row r="33" spans="1:6" ht="15" customHeight="1" x14ac:dyDescent="0.25">
      <c r="A33" s="142" t="s">
        <v>83</v>
      </c>
      <c r="B33" s="142"/>
      <c r="C33" s="142"/>
      <c r="D33" s="142"/>
      <c r="E33" s="17"/>
      <c r="F33" s="17"/>
    </row>
    <row r="34" spans="1:6" x14ac:dyDescent="0.25">
      <c r="A34" s="142" t="s">
        <v>84</v>
      </c>
      <c r="B34" s="142"/>
      <c r="C34" s="142"/>
      <c r="D34" s="142"/>
      <c r="E34" s="17"/>
      <c r="F34" s="17"/>
    </row>
    <row r="35" spans="1:6" x14ac:dyDescent="0.25">
      <c r="A35" s="143" t="s">
        <v>67</v>
      </c>
      <c r="B35" s="143"/>
      <c r="C35" s="143"/>
      <c r="D35" s="143"/>
      <c r="E35" s="17"/>
      <c r="F35" s="17"/>
    </row>
    <row r="36" spans="1:6" x14ac:dyDescent="0.25">
      <c r="A36" s="17"/>
      <c r="B36" s="17"/>
      <c r="C36" s="17"/>
      <c r="D36" s="17"/>
      <c r="E36" s="17"/>
      <c r="F36" s="17"/>
    </row>
    <row r="37" spans="1:6" x14ac:dyDescent="0.25">
      <c r="A37" s="17"/>
      <c r="B37" s="17"/>
      <c r="C37" s="17"/>
      <c r="D37" s="17"/>
      <c r="E37" s="17"/>
      <c r="F37" s="17"/>
    </row>
  </sheetData>
  <mergeCells count="26">
    <mergeCell ref="A30:B30"/>
    <mergeCell ref="A33:D33"/>
    <mergeCell ref="A34:D34"/>
    <mergeCell ref="A35:D35"/>
    <mergeCell ref="A19:D19"/>
    <mergeCell ref="A28:B28"/>
    <mergeCell ref="A29:D29"/>
    <mergeCell ref="A14:B14"/>
    <mergeCell ref="C14:D14"/>
    <mergeCell ref="A15:B15"/>
    <mergeCell ref="C15:D15"/>
    <mergeCell ref="A16:B16"/>
    <mergeCell ref="C16:D16"/>
    <mergeCell ref="A11:B11"/>
    <mergeCell ref="C11:D11"/>
    <mergeCell ref="A12:B12"/>
    <mergeCell ref="C12:D12"/>
    <mergeCell ref="A13:B13"/>
    <mergeCell ref="C13:D13"/>
    <mergeCell ref="A10:B10"/>
    <mergeCell ref="C10:D10"/>
    <mergeCell ref="A4:D4"/>
    <mergeCell ref="A5:D5"/>
    <mergeCell ref="A8:D8"/>
    <mergeCell ref="A9:B9"/>
    <mergeCell ref="C9:D9"/>
  </mergeCells>
  <pageMargins left="0.54" right="0.31" top="0.75" bottom="0.5" header="0.3" footer="0.3"/>
  <pageSetup paperSize="9" scale="54" fitToHeight="0" orientation="portrait" r:id="rId1"/>
  <rowBreaks count="1" manualBreakCount="1">
    <brk id="1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100"/>
  <sheetViews>
    <sheetView tabSelected="1" topLeftCell="A44" zoomScale="110" zoomScaleNormal="110" workbookViewId="0">
      <selection activeCell="C95" sqref="C95"/>
    </sheetView>
  </sheetViews>
  <sheetFormatPr defaultColWidth="9.140625" defaultRowHeight="12.75" x14ac:dyDescent="0.2"/>
  <cols>
    <col min="1" max="1" width="6.85546875" style="24" customWidth="1"/>
    <col min="2" max="2" width="43.5703125" style="24" customWidth="1"/>
    <col min="3" max="3" width="15" style="24" customWidth="1"/>
    <col min="4" max="4" width="16" style="24" customWidth="1"/>
    <col min="5" max="5" width="15.5703125" style="24" customWidth="1"/>
    <col min="6" max="7" width="15.5703125" style="24" hidden="1" customWidth="1"/>
    <col min="8" max="8" width="14.5703125" style="26" hidden="1" customWidth="1"/>
    <col min="9" max="9" width="14.42578125" style="27" hidden="1" customWidth="1"/>
    <col min="10" max="10" width="9.140625" style="28" hidden="1" customWidth="1"/>
    <col min="11" max="11" width="0" style="28" hidden="1" customWidth="1"/>
    <col min="12" max="12" width="9.140625" style="28"/>
    <col min="13" max="13" width="13.42578125" style="28" bestFit="1" customWidth="1"/>
    <col min="14" max="256" width="9.140625" style="28"/>
    <col min="257" max="257" width="6.85546875" style="28" customWidth="1"/>
    <col min="258" max="258" width="43.5703125" style="28" customWidth="1"/>
    <col min="259" max="259" width="15" style="28" customWidth="1"/>
    <col min="260" max="260" width="13.5703125" style="28" customWidth="1"/>
    <col min="261" max="261" width="15.5703125" style="28" customWidth="1"/>
    <col min="262" max="263" width="0" style="28" hidden="1" customWidth="1"/>
    <col min="264" max="264" width="14.5703125" style="28" customWidth="1"/>
    <col min="265" max="265" width="14.42578125" style="28" customWidth="1"/>
    <col min="266" max="268" width="9.140625" style="28"/>
    <col min="269" max="269" width="13.42578125" style="28" bestFit="1" customWidth="1"/>
    <col min="270" max="512" width="9.140625" style="28"/>
    <col min="513" max="513" width="6.85546875" style="28" customWidth="1"/>
    <col min="514" max="514" width="43.5703125" style="28" customWidth="1"/>
    <col min="515" max="515" width="15" style="28" customWidth="1"/>
    <col min="516" max="516" width="13.5703125" style="28" customWidth="1"/>
    <col min="517" max="517" width="15.5703125" style="28" customWidth="1"/>
    <col min="518" max="519" width="0" style="28" hidden="1" customWidth="1"/>
    <col min="520" max="520" width="14.5703125" style="28" customWidth="1"/>
    <col min="521" max="521" width="14.42578125" style="28" customWidth="1"/>
    <col min="522" max="524" width="9.140625" style="28"/>
    <col min="525" max="525" width="13.42578125" style="28" bestFit="1" customWidth="1"/>
    <col min="526" max="768" width="9.140625" style="28"/>
    <col min="769" max="769" width="6.85546875" style="28" customWidth="1"/>
    <col min="770" max="770" width="43.5703125" style="28" customWidth="1"/>
    <col min="771" max="771" width="15" style="28" customWidth="1"/>
    <col min="772" max="772" width="13.5703125" style="28" customWidth="1"/>
    <col min="773" max="773" width="15.5703125" style="28" customWidth="1"/>
    <col min="774" max="775" width="0" style="28" hidden="1" customWidth="1"/>
    <col min="776" max="776" width="14.5703125" style="28" customWidth="1"/>
    <col min="777" max="777" width="14.42578125" style="28" customWidth="1"/>
    <col min="778" max="780" width="9.140625" style="28"/>
    <col min="781" max="781" width="13.42578125" style="28" bestFit="1" customWidth="1"/>
    <col min="782" max="1024" width="9.140625" style="28"/>
    <col min="1025" max="1025" width="6.85546875" style="28" customWidth="1"/>
    <col min="1026" max="1026" width="43.5703125" style="28" customWidth="1"/>
    <col min="1027" max="1027" width="15" style="28" customWidth="1"/>
    <col min="1028" max="1028" width="13.5703125" style="28" customWidth="1"/>
    <col min="1029" max="1029" width="15.5703125" style="28" customWidth="1"/>
    <col min="1030" max="1031" width="0" style="28" hidden="1" customWidth="1"/>
    <col min="1032" max="1032" width="14.5703125" style="28" customWidth="1"/>
    <col min="1033" max="1033" width="14.42578125" style="28" customWidth="1"/>
    <col min="1034" max="1036" width="9.140625" style="28"/>
    <col min="1037" max="1037" width="13.42578125" style="28" bestFit="1" customWidth="1"/>
    <col min="1038" max="1280" width="9.140625" style="28"/>
    <col min="1281" max="1281" width="6.85546875" style="28" customWidth="1"/>
    <col min="1282" max="1282" width="43.5703125" style="28" customWidth="1"/>
    <col min="1283" max="1283" width="15" style="28" customWidth="1"/>
    <col min="1284" max="1284" width="13.5703125" style="28" customWidth="1"/>
    <col min="1285" max="1285" width="15.5703125" style="28" customWidth="1"/>
    <col min="1286" max="1287" width="0" style="28" hidden="1" customWidth="1"/>
    <col min="1288" max="1288" width="14.5703125" style="28" customWidth="1"/>
    <col min="1289" max="1289" width="14.42578125" style="28" customWidth="1"/>
    <col min="1290" max="1292" width="9.140625" style="28"/>
    <col min="1293" max="1293" width="13.42578125" style="28" bestFit="1" customWidth="1"/>
    <col min="1294" max="1536" width="9.140625" style="28"/>
    <col min="1537" max="1537" width="6.85546875" style="28" customWidth="1"/>
    <col min="1538" max="1538" width="43.5703125" style="28" customWidth="1"/>
    <col min="1539" max="1539" width="15" style="28" customWidth="1"/>
    <col min="1540" max="1540" width="13.5703125" style="28" customWidth="1"/>
    <col min="1541" max="1541" width="15.5703125" style="28" customWidth="1"/>
    <col min="1542" max="1543" width="0" style="28" hidden="1" customWidth="1"/>
    <col min="1544" max="1544" width="14.5703125" style="28" customWidth="1"/>
    <col min="1545" max="1545" width="14.42578125" style="28" customWidth="1"/>
    <col min="1546" max="1548" width="9.140625" style="28"/>
    <col min="1549" max="1549" width="13.42578125" style="28" bestFit="1" customWidth="1"/>
    <col min="1550" max="1792" width="9.140625" style="28"/>
    <col min="1793" max="1793" width="6.85546875" style="28" customWidth="1"/>
    <col min="1794" max="1794" width="43.5703125" style="28" customWidth="1"/>
    <col min="1795" max="1795" width="15" style="28" customWidth="1"/>
    <col min="1796" max="1796" width="13.5703125" style="28" customWidth="1"/>
    <col min="1797" max="1797" width="15.5703125" style="28" customWidth="1"/>
    <col min="1798" max="1799" width="0" style="28" hidden="1" customWidth="1"/>
    <col min="1800" max="1800" width="14.5703125" style="28" customWidth="1"/>
    <col min="1801" max="1801" width="14.42578125" style="28" customWidth="1"/>
    <col min="1802" max="1804" width="9.140625" style="28"/>
    <col min="1805" max="1805" width="13.42578125" style="28" bestFit="1" customWidth="1"/>
    <col min="1806" max="2048" width="9.140625" style="28"/>
    <col min="2049" max="2049" width="6.85546875" style="28" customWidth="1"/>
    <col min="2050" max="2050" width="43.5703125" style="28" customWidth="1"/>
    <col min="2051" max="2051" width="15" style="28" customWidth="1"/>
    <col min="2052" max="2052" width="13.5703125" style="28" customWidth="1"/>
    <col min="2053" max="2053" width="15.5703125" style="28" customWidth="1"/>
    <col min="2054" max="2055" width="0" style="28" hidden="1" customWidth="1"/>
    <col min="2056" max="2056" width="14.5703125" style="28" customWidth="1"/>
    <col min="2057" max="2057" width="14.42578125" style="28" customWidth="1"/>
    <col min="2058" max="2060" width="9.140625" style="28"/>
    <col min="2061" max="2061" width="13.42578125" style="28" bestFit="1" customWidth="1"/>
    <col min="2062" max="2304" width="9.140625" style="28"/>
    <col min="2305" max="2305" width="6.85546875" style="28" customWidth="1"/>
    <col min="2306" max="2306" width="43.5703125" style="28" customWidth="1"/>
    <col min="2307" max="2307" width="15" style="28" customWidth="1"/>
    <col min="2308" max="2308" width="13.5703125" style="28" customWidth="1"/>
    <col min="2309" max="2309" width="15.5703125" style="28" customWidth="1"/>
    <col min="2310" max="2311" width="0" style="28" hidden="1" customWidth="1"/>
    <col min="2312" max="2312" width="14.5703125" style="28" customWidth="1"/>
    <col min="2313" max="2313" width="14.42578125" style="28" customWidth="1"/>
    <col min="2314" max="2316" width="9.140625" style="28"/>
    <col min="2317" max="2317" width="13.42578125" style="28" bestFit="1" customWidth="1"/>
    <col min="2318" max="2560" width="9.140625" style="28"/>
    <col min="2561" max="2561" width="6.85546875" style="28" customWidth="1"/>
    <col min="2562" max="2562" width="43.5703125" style="28" customWidth="1"/>
    <col min="2563" max="2563" width="15" style="28" customWidth="1"/>
    <col min="2564" max="2564" width="13.5703125" style="28" customWidth="1"/>
    <col min="2565" max="2565" width="15.5703125" style="28" customWidth="1"/>
    <col min="2566" max="2567" width="0" style="28" hidden="1" customWidth="1"/>
    <col min="2568" max="2568" width="14.5703125" style="28" customWidth="1"/>
    <col min="2569" max="2569" width="14.42578125" style="28" customWidth="1"/>
    <col min="2570" max="2572" width="9.140625" style="28"/>
    <col min="2573" max="2573" width="13.42578125" style="28" bestFit="1" customWidth="1"/>
    <col min="2574" max="2816" width="9.140625" style="28"/>
    <col min="2817" max="2817" width="6.85546875" style="28" customWidth="1"/>
    <col min="2818" max="2818" width="43.5703125" style="28" customWidth="1"/>
    <col min="2819" max="2819" width="15" style="28" customWidth="1"/>
    <col min="2820" max="2820" width="13.5703125" style="28" customWidth="1"/>
    <col min="2821" max="2821" width="15.5703125" style="28" customWidth="1"/>
    <col min="2822" max="2823" width="0" style="28" hidden="1" customWidth="1"/>
    <col min="2824" max="2824" width="14.5703125" style="28" customWidth="1"/>
    <col min="2825" max="2825" width="14.42578125" style="28" customWidth="1"/>
    <col min="2826" max="2828" width="9.140625" style="28"/>
    <col min="2829" max="2829" width="13.42578125" style="28" bestFit="1" customWidth="1"/>
    <col min="2830" max="3072" width="9.140625" style="28"/>
    <col min="3073" max="3073" width="6.85546875" style="28" customWidth="1"/>
    <col min="3074" max="3074" width="43.5703125" style="28" customWidth="1"/>
    <col min="3075" max="3075" width="15" style="28" customWidth="1"/>
    <col min="3076" max="3076" width="13.5703125" style="28" customWidth="1"/>
    <col min="3077" max="3077" width="15.5703125" style="28" customWidth="1"/>
    <col min="3078" max="3079" width="0" style="28" hidden="1" customWidth="1"/>
    <col min="3080" max="3080" width="14.5703125" style="28" customWidth="1"/>
    <col min="3081" max="3081" width="14.42578125" style="28" customWidth="1"/>
    <col min="3082" max="3084" width="9.140625" style="28"/>
    <col min="3085" max="3085" width="13.42578125" style="28" bestFit="1" customWidth="1"/>
    <col min="3086" max="3328" width="9.140625" style="28"/>
    <col min="3329" max="3329" width="6.85546875" style="28" customWidth="1"/>
    <col min="3330" max="3330" width="43.5703125" style="28" customWidth="1"/>
    <col min="3331" max="3331" width="15" style="28" customWidth="1"/>
    <col min="3332" max="3332" width="13.5703125" style="28" customWidth="1"/>
    <col min="3333" max="3333" width="15.5703125" style="28" customWidth="1"/>
    <col min="3334" max="3335" width="0" style="28" hidden="1" customWidth="1"/>
    <col min="3336" max="3336" width="14.5703125" style="28" customWidth="1"/>
    <col min="3337" max="3337" width="14.42578125" style="28" customWidth="1"/>
    <col min="3338" max="3340" width="9.140625" style="28"/>
    <col min="3341" max="3341" width="13.42578125" style="28" bestFit="1" customWidth="1"/>
    <col min="3342" max="3584" width="9.140625" style="28"/>
    <col min="3585" max="3585" width="6.85546875" style="28" customWidth="1"/>
    <col min="3586" max="3586" width="43.5703125" style="28" customWidth="1"/>
    <col min="3587" max="3587" width="15" style="28" customWidth="1"/>
    <col min="3588" max="3588" width="13.5703125" style="28" customWidth="1"/>
    <col min="3589" max="3589" width="15.5703125" style="28" customWidth="1"/>
    <col min="3590" max="3591" width="0" style="28" hidden="1" customWidth="1"/>
    <col min="3592" max="3592" width="14.5703125" style="28" customWidth="1"/>
    <col min="3593" max="3593" width="14.42578125" style="28" customWidth="1"/>
    <col min="3594" max="3596" width="9.140625" style="28"/>
    <col min="3597" max="3597" width="13.42578125" style="28" bestFit="1" customWidth="1"/>
    <col min="3598" max="3840" width="9.140625" style="28"/>
    <col min="3841" max="3841" width="6.85546875" style="28" customWidth="1"/>
    <col min="3842" max="3842" width="43.5703125" style="28" customWidth="1"/>
    <col min="3843" max="3843" width="15" style="28" customWidth="1"/>
    <col min="3844" max="3844" width="13.5703125" style="28" customWidth="1"/>
    <col min="3845" max="3845" width="15.5703125" style="28" customWidth="1"/>
    <col min="3846" max="3847" width="0" style="28" hidden="1" customWidth="1"/>
    <col min="3848" max="3848" width="14.5703125" style="28" customWidth="1"/>
    <col min="3849" max="3849" width="14.42578125" style="28" customWidth="1"/>
    <col min="3850" max="3852" width="9.140625" style="28"/>
    <col min="3853" max="3853" width="13.42578125" style="28" bestFit="1" customWidth="1"/>
    <col min="3854" max="4096" width="9.140625" style="28"/>
    <col min="4097" max="4097" width="6.85546875" style="28" customWidth="1"/>
    <col min="4098" max="4098" width="43.5703125" style="28" customWidth="1"/>
    <col min="4099" max="4099" width="15" style="28" customWidth="1"/>
    <col min="4100" max="4100" width="13.5703125" style="28" customWidth="1"/>
    <col min="4101" max="4101" width="15.5703125" style="28" customWidth="1"/>
    <col min="4102" max="4103" width="0" style="28" hidden="1" customWidth="1"/>
    <col min="4104" max="4104" width="14.5703125" style="28" customWidth="1"/>
    <col min="4105" max="4105" width="14.42578125" style="28" customWidth="1"/>
    <col min="4106" max="4108" width="9.140625" style="28"/>
    <col min="4109" max="4109" width="13.42578125" style="28" bestFit="1" customWidth="1"/>
    <col min="4110" max="4352" width="9.140625" style="28"/>
    <col min="4353" max="4353" width="6.85546875" style="28" customWidth="1"/>
    <col min="4354" max="4354" width="43.5703125" style="28" customWidth="1"/>
    <col min="4355" max="4355" width="15" style="28" customWidth="1"/>
    <col min="4356" max="4356" width="13.5703125" style="28" customWidth="1"/>
    <col min="4357" max="4357" width="15.5703125" style="28" customWidth="1"/>
    <col min="4358" max="4359" width="0" style="28" hidden="1" customWidth="1"/>
    <col min="4360" max="4360" width="14.5703125" style="28" customWidth="1"/>
    <col min="4361" max="4361" width="14.42578125" style="28" customWidth="1"/>
    <col min="4362" max="4364" width="9.140625" style="28"/>
    <col min="4365" max="4365" width="13.42578125" style="28" bestFit="1" customWidth="1"/>
    <col min="4366" max="4608" width="9.140625" style="28"/>
    <col min="4609" max="4609" width="6.85546875" style="28" customWidth="1"/>
    <col min="4610" max="4610" width="43.5703125" style="28" customWidth="1"/>
    <col min="4611" max="4611" width="15" style="28" customWidth="1"/>
    <col min="4612" max="4612" width="13.5703125" style="28" customWidth="1"/>
    <col min="4613" max="4613" width="15.5703125" style="28" customWidth="1"/>
    <col min="4614" max="4615" width="0" style="28" hidden="1" customWidth="1"/>
    <col min="4616" max="4616" width="14.5703125" style="28" customWidth="1"/>
    <col min="4617" max="4617" width="14.42578125" style="28" customWidth="1"/>
    <col min="4618" max="4620" width="9.140625" style="28"/>
    <col min="4621" max="4621" width="13.42578125" style="28" bestFit="1" customWidth="1"/>
    <col min="4622" max="4864" width="9.140625" style="28"/>
    <col min="4865" max="4865" width="6.85546875" style="28" customWidth="1"/>
    <col min="4866" max="4866" width="43.5703125" style="28" customWidth="1"/>
    <col min="4867" max="4867" width="15" style="28" customWidth="1"/>
    <col min="4868" max="4868" width="13.5703125" style="28" customWidth="1"/>
    <col min="4869" max="4869" width="15.5703125" style="28" customWidth="1"/>
    <col min="4870" max="4871" width="0" style="28" hidden="1" customWidth="1"/>
    <col min="4872" max="4872" width="14.5703125" style="28" customWidth="1"/>
    <col min="4873" max="4873" width="14.42578125" style="28" customWidth="1"/>
    <col min="4874" max="4876" width="9.140625" style="28"/>
    <col min="4877" max="4877" width="13.42578125" style="28" bestFit="1" customWidth="1"/>
    <col min="4878" max="5120" width="9.140625" style="28"/>
    <col min="5121" max="5121" width="6.85546875" style="28" customWidth="1"/>
    <col min="5122" max="5122" width="43.5703125" style="28" customWidth="1"/>
    <col min="5123" max="5123" width="15" style="28" customWidth="1"/>
    <col min="5124" max="5124" width="13.5703125" style="28" customWidth="1"/>
    <col min="5125" max="5125" width="15.5703125" style="28" customWidth="1"/>
    <col min="5126" max="5127" width="0" style="28" hidden="1" customWidth="1"/>
    <col min="5128" max="5128" width="14.5703125" style="28" customWidth="1"/>
    <col min="5129" max="5129" width="14.42578125" style="28" customWidth="1"/>
    <col min="5130" max="5132" width="9.140625" style="28"/>
    <col min="5133" max="5133" width="13.42578125" style="28" bestFit="1" customWidth="1"/>
    <col min="5134" max="5376" width="9.140625" style="28"/>
    <col min="5377" max="5377" width="6.85546875" style="28" customWidth="1"/>
    <col min="5378" max="5378" width="43.5703125" style="28" customWidth="1"/>
    <col min="5379" max="5379" width="15" style="28" customWidth="1"/>
    <col min="5380" max="5380" width="13.5703125" style="28" customWidth="1"/>
    <col min="5381" max="5381" width="15.5703125" style="28" customWidth="1"/>
    <col min="5382" max="5383" width="0" style="28" hidden="1" customWidth="1"/>
    <col min="5384" max="5384" width="14.5703125" style="28" customWidth="1"/>
    <col min="5385" max="5385" width="14.42578125" style="28" customWidth="1"/>
    <col min="5386" max="5388" width="9.140625" style="28"/>
    <col min="5389" max="5389" width="13.42578125" style="28" bestFit="1" customWidth="1"/>
    <col min="5390" max="5632" width="9.140625" style="28"/>
    <col min="5633" max="5633" width="6.85546875" style="28" customWidth="1"/>
    <col min="5634" max="5634" width="43.5703125" style="28" customWidth="1"/>
    <col min="5635" max="5635" width="15" style="28" customWidth="1"/>
    <col min="5636" max="5636" width="13.5703125" style="28" customWidth="1"/>
    <col min="5637" max="5637" width="15.5703125" style="28" customWidth="1"/>
    <col min="5638" max="5639" width="0" style="28" hidden="1" customWidth="1"/>
    <col min="5640" max="5640" width="14.5703125" style="28" customWidth="1"/>
    <col min="5641" max="5641" width="14.42578125" style="28" customWidth="1"/>
    <col min="5642" max="5644" width="9.140625" style="28"/>
    <col min="5645" max="5645" width="13.42578125" style="28" bestFit="1" customWidth="1"/>
    <col min="5646" max="5888" width="9.140625" style="28"/>
    <col min="5889" max="5889" width="6.85546875" style="28" customWidth="1"/>
    <col min="5890" max="5890" width="43.5703125" style="28" customWidth="1"/>
    <col min="5891" max="5891" width="15" style="28" customWidth="1"/>
    <col min="5892" max="5892" width="13.5703125" style="28" customWidth="1"/>
    <col min="5893" max="5893" width="15.5703125" style="28" customWidth="1"/>
    <col min="5894" max="5895" width="0" style="28" hidden="1" customWidth="1"/>
    <col min="5896" max="5896" width="14.5703125" style="28" customWidth="1"/>
    <col min="5897" max="5897" width="14.42578125" style="28" customWidth="1"/>
    <col min="5898" max="5900" width="9.140625" style="28"/>
    <col min="5901" max="5901" width="13.42578125" style="28" bestFit="1" customWidth="1"/>
    <col min="5902" max="6144" width="9.140625" style="28"/>
    <col min="6145" max="6145" width="6.85546875" style="28" customWidth="1"/>
    <col min="6146" max="6146" width="43.5703125" style="28" customWidth="1"/>
    <col min="6147" max="6147" width="15" style="28" customWidth="1"/>
    <col min="6148" max="6148" width="13.5703125" style="28" customWidth="1"/>
    <col min="6149" max="6149" width="15.5703125" style="28" customWidth="1"/>
    <col min="6150" max="6151" width="0" style="28" hidden="1" customWidth="1"/>
    <col min="6152" max="6152" width="14.5703125" style="28" customWidth="1"/>
    <col min="6153" max="6153" width="14.42578125" style="28" customWidth="1"/>
    <col min="6154" max="6156" width="9.140625" style="28"/>
    <col min="6157" max="6157" width="13.42578125" style="28" bestFit="1" customWidth="1"/>
    <col min="6158" max="6400" width="9.140625" style="28"/>
    <col min="6401" max="6401" width="6.85546875" style="28" customWidth="1"/>
    <col min="6402" max="6402" width="43.5703125" style="28" customWidth="1"/>
    <col min="6403" max="6403" width="15" style="28" customWidth="1"/>
    <col min="6404" max="6404" width="13.5703125" style="28" customWidth="1"/>
    <col min="6405" max="6405" width="15.5703125" style="28" customWidth="1"/>
    <col min="6406" max="6407" width="0" style="28" hidden="1" customWidth="1"/>
    <col min="6408" max="6408" width="14.5703125" style="28" customWidth="1"/>
    <col min="6409" max="6409" width="14.42578125" style="28" customWidth="1"/>
    <col min="6410" max="6412" width="9.140625" style="28"/>
    <col min="6413" max="6413" width="13.42578125" style="28" bestFit="1" customWidth="1"/>
    <col min="6414" max="6656" width="9.140625" style="28"/>
    <col min="6657" max="6657" width="6.85546875" style="28" customWidth="1"/>
    <col min="6658" max="6658" width="43.5703125" style="28" customWidth="1"/>
    <col min="6659" max="6659" width="15" style="28" customWidth="1"/>
    <col min="6660" max="6660" width="13.5703125" style="28" customWidth="1"/>
    <col min="6661" max="6661" width="15.5703125" style="28" customWidth="1"/>
    <col min="6662" max="6663" width="0" style="28" hidden="1" customWidth="1"/>
    <col min="6664" max="6664" width="14.5703125" style="28" customWidth="1"/>
    <col min="6665" max="6665" width="14.42578125" style="28" customWidth="1"/>
    <col min="6666" max="6668" width="9.140625" style="28"/>
    <col min="6669" max="6669" width="13.42578125" style="28" bestFit="1" customWidth="1"/>
    <col min="6670" max="6912" width="9.140625" style="28"/>
    <col min="6913" max="6913" width="6.85546875" style="28" customWidth="1"/>
    <col min="6914" max="6914" width="43.5703125" style="28" customWidth="1"/>
    <col min="6915" max="6915" width="15" style="28" customWidth="1"/>
    <col min="6916" max="6916" width="13.5703125" style="28" customWidth="1"/>
    <col min="6917" max="6917" width="15.5703125" style="28" customWidth="1"/>
    <col min="6918" max="6919" width="0" style="28" hidden="1" customWidth="1"/>
    <col min="6920" max="6920" width="14.5703125" style="28" customWidth="1"/>
    <col min="6921" max="6921" width="14.42578125" style="28" customWidth="1"/>
    <col min="6922" max="6924" width="9.140625" style="28"/>
    <col min="6925" max="6925" width="13.42578125" style="28" bestFit="1" customWidth="1"/>
    <col min="6926" max="7168" width="9.140625" style="28"/>
    <col min="7169" max="7169" width="6.85546875" style="28" customWidth="1"/>
    <col min="7170" max="7170" width="43.5703125" style="28" customWidth="1"/>
    <col min="7171" max="7171" width="15" style="28" customWidth="1"/>
    <col min="7172" max="7172" width="13.5703125" style="28" customWidth="1"/>
    <col min="7173" max="7173" width="15.5703125" style="28" customWidth="1"/>
    <col min="7174" max="7175" width="0" style="28" hidden="1" customWidth="1"/>
    <col min="7176" max="7176" width="14.5703125" style="28" customWidth="1"/>
    <col min="7177" max="7177" width="14.42578125" style="28" customWidth="1"/>
    <col min="7178" max="7180" width="9.140625" style="28"/>
    <col min="7181" max="7181" width="13.42578125" style="28" bestFit="1" customWidth="1"/>
    <col min="7182" max="7424" width="9.140625" style="28"/>
    <col min="7425" max="7425" width="6.85546875" style="28" customWidth="1"/>
    <col min="7426" max="7426" width="43.5703125" style="28" customWidth="1"/>
    <col min="7427" max="7427" width="15" style="28" customWidth="1"/>
    <col min="7428" max="7428" width="13.5703125" style="28" customWidth="1"/>
    <col min="7429" max="7429" width="15.5703125" style="28" customWidth="1"/>
    <col min="7430" max="7431" width="0" style="28" hidden="1" customWidth="1"/>
    <col min="7432" max="7432" width="14.5703125" style="28" customWidth="1"/>
    <col min="7433" max="7433" width="14.42578125" style="28" customWidth="1"/>
    <col min="7434" max="7436" width="9.140625" style="28"/>
    <col min="7437" max="7437" width="13.42578125" style="28" bestFit="1" customWidth="1"/>
    <col min="7438" max="7680" width="9.140625" style="28"/>
    <col min="7681" max="7681" width="6.85546875" style="28" customWidth="1"/>
    <col min="7682" max="7682" width="43.5703125" style="28" customWidth="1"/>
    <col min="7683" max="7683" width="15" style="28" customWidth="1"/>
    <col min="7684" max="7684" width="13.5703125" style="28" customWidth="1"/>
    <col min="7685" max="7685" width="15.5703125" style="28" customWidth="1"/>
    <col min="7686" max="7687" width="0" style="28" hidden="1" customWidth="1"/>
    <col min="7688" max="7688" width="14.5703125" style="28" customWidth="1"/>
    <col min="7689" max="7689" width="14.42578125" style="28" customWidth="1"/>
    <col min="7690" max="7692" width="9.140625" style="28"/>
    <col min="7693" max="7693" width="13.42578125" style="28" bestFit="1" customWidth="1"/>
    <col min="7694" max="7936" width="9.140625" style="28"/>
    <col min="7937" max="7937" width="6.85546875" style="28" customWidth="1"/>
    <col min="7938" max="7938" width="43.5703125" style="28" customWidth="1"/>
    <col min="7939" max="7939" width="15" style="28" customWidth="1"/>
    <col min="7940" max="7940" width="13.5703125" style="28" customWidth="1"/>
    <col min="7941" max="7941" width="15.5703125" style="28" customWidth="1"/>
    <col min="7942" max="7943" width="0" style="28" hidden="1" customWidth="1"/>
    <col min="7944" max="7944" width="14.5703125" style="28" customWidth="1"/>
    <col min="7945" max="7945" width="14.42578125" style="28" customWidth="1"/>
    <col min="7946" max="7948" width="9.140625" style="28"/>
    <col min="7949" max="7949" width="13.42578125" style="28" bestFit="1" customWidth="1"/>
    <col min="7950" max="8192" width="9.140625" style="28"/>
    <col min="8193" max="8193" width="6.85546875" style="28" customWidth="1"/>
    <col min="8194" max="8194" width="43.5703125" style="28" customWidth="1"/>
    <col min="8195" max="8195" width="15" style="28" customWidth="1"/>
    <col min="8196" max="8196" width="13.5703125" style="28" customWidth="1"/>
    <col min="8197" max="8197" width="15.5703125" style="28" customWidth="1"/>
    <col min="8198" max="8199" width="0" style="28" hidden="1" customWidth="1"/>
    <col min="8200" max="8200" width="14.5703125" style="28" customWidth="1"/>
    <col min="8201" max="8201" width="14.42578125" style="28" customWidth="1"/>
    <col min="8202" max="8204" width="9.140625" style="28"/>
    <col min="8205" max="8205" width="13.42578125" style="28" bestFit="1" customWidth="1"/>
    <col min="8206" max="8448" width="9.140625" style="28"/>
    <col min="8449" max="8449" width="6.85546875" style="28" customWidth="1"/>
    <col min="8450" max="8450" width="43.5703125" style="28" customWidth="1"/>
    <col min="8451" max="8451" width="15" style="28" customWidth="1"/>
    <col min="8452" max="8452" width="13.5703125" style="28" customWidth="1"/>
    <col min="8453" max="8453" width="15.5703125" style="28" customWidth="1"/>
    <col min="8454" max="8455" width="0" style="28" hidden="1" customWidth="1"/>
    <col min="8456" max="8456" width="14.5703125" style="28" customWidth="1"/>
    <col min="8457" max="8457" width="14.42578125" style="28" customWidth="1"/>
    <col min="8458" max="8460" width="9.140625" style="28"/>
    <col min="8461" max="8461" width="13.42578125" style="28" bestFit="1" customWidth="1"/>
    <col min="8462" max="8704" width="9.140625" style="28"/>
    <col min="8705" max="8705" width="6.85546875" style="28" customWidth="1"/>
    <col min="8706" max="8706" width="43.5703125" style="28" customWidth="1"/>
    <col min="8707" max="8707" width="15" style="28" customWidth="1"/>
    <col min="8708" max="8708" width="13.5703125" style="28" customWidth="1"/>
    <col min="8709" max="8709" width="15.5703125" style="28" customWidth="1"/>
    <col min="8710" max="8711" width="0" style="28" hidden="1" customWidth="1"/>
    <col min="8712" max="8712" width="14.5703125" style="28" customWidth="1"/>
    <col min="8713" max="8713" width="14.42578125" style="28" customWidth="1"/>
    <col min="8714" max="8716" width="9.140625" style="28"/>
    <col min="8717" max="8717" width="13.42578125" style="28" bestFit="1" customWidth="1"/>
    <col min="8718" max="8960" width="9.140625" style="28"/>
    <col min="8961" max="8961" width="6.85546875" style="28" customWidth="1"/>
    <col min="8962" max="8962" width="43.5703125" style="28" customWidth="1"/>
    <col min="8963" max="8963" width="15" style="28" customWidth="1"/>
    <col min="8964" max="8964" width="13.5703125" style="28" customWidth="1"/>
    <col min="8965" max="8965" width="15.5703125" style="28" customWidth="1"/>
    <col min="8966" max="8967" width="0" style="28" hidden="1" customWidth="1"/>
    <col min="8968" max="8968" width="14.5703125" style="28" customWidth="1"/>
    <col min="8969" max="8969" width="14.42578125" style="28" customWidth="1"/>
    <col min="8970" max="8972" width="9.140625" style="28"/>
    <col min="8973" max="8973" width="13.42578125" style="28" bestFit="1" customWidth="1"/>
    <col min="8974" max="9216" width="9.140625" style="28"/>
    <col min="9217" max="9217" width="6.85546875" style="28" customWidth="1"/>
    <col min="9218" max="9218" width="43.5703125" style="28" customWidth="1"/>
    <col min="9219" max="9219" width="15" style="28" customWidth="1"/>
    <col min="9220" max="9220" width="13.5703125" style="28" customWidth="1"/>
    <col min="9221" max="9221" width="15.5703125" style="28" customWidth="1"/>
    <col min="9222" max="9223" width="0" style="28" hidden="1" customWidth="1"/>
    <col min="9224" max="9224" width="14.5703125" style="28" customWidth="1"/>
    <col min="9225" max="9225" width="14.42578125" style="28" customWidth="1"/>
    <col min="9226" max="9228" width="9.140625" style="28"/>
    <col min="9229" max="9229" width="13.42578125" style="28" bestFit="1" customWidth="1"/>
    <col min="9230" max="9472" width="9.140625" style="28"/>
    <col min="9473" max="9473" width="6.85546875" style="28" customWidth="1"/>
    <col min="9474" max="9474" width="43.5703125" style="28" customWidth="1"/>
    <col min="9475" max="9475" width="15" style="28" customWidth="1"/>
    <col min="9476" max="9476" width="13.5703125" style="28" customWidth="1"/>
    <col min="9477" max="9477" width="15.5703125" style="28" customWidth="1"/>
    <col min="9478" max="9479" width="0" style="28" hidden="1" customWidth="1"/>
    <col min="9480" max="9480" width="14.5703125" style="28" customWidth="1"/>
    <col min="9481" max="9481" width="14.42578125" style="28" customWidth="1"/>
    <col min="9482" max="9484" width="9.140625" style="28"/>
    <col min="9485" max="9485" width="13.42578125" style="28" bestFit="1" customWidth="1"/>
    <col min="9486" max="9728" width="9.140625" style="28"/>
    <col min="9729" max="9729" width="6.85546875" style="28" customWidth="1"/>
    <col min="9730" max="9730" width="43.5703125" style="28" customWidth="1"/>
    <col min="9731" max="9731" width="15" style="28" customWidth="1"/>
    <col min="9732" max="9732" width="13.5703125" style="28" customWidth="1"/>
    <col min="9733" max="9733" width="15.5703125" style="28" customWidth="1"/>
    <col min="9734" max="9735" width="0" style="28" hidden="1" customWidth="1"/>
    <col min="9736" max="9736" width="14.5703125" style="28" customWidth="1"/>
    <col min="9737" max="9737" width="14.42578125" style="28" customWidth="1"/>
    <col min="9738" max="9740" width="9.140625" style="28"/>
    <col min="9741" max="9741" width="13.42578125" style="28" bestFit="1" customWidth="1"/>
    <col min="9742" max="9984" width="9.140625" style="28"/>
    <col min="9985" max="9985" width="6.85546875" style="28" customWidth="1"/>
    <col min="9986" max="9986" width="43.5703125" style="28" customWidth="1"/>
    <col min="9987" max="9987" width="15" style="28" customWidth="1"/>
    <col min="9988" max="9988" width="13.5703125" style="28" customWidth="1"/>
    <col min="9989" max="9989" width="15.5703125" style="28" customWidth="1"/>
    <col min="9990" max="9991" width="0" style="28" hidden="1" customWidth="1"/>
    <col min="9992" max="9992" width="14.5703125" style="28" customWidth="1"/>
    <col min="9993" max="9993" width="14.42578125" style="28" customWidth="1"/>
    <col min="9994" max="9996" width="9.140625" style="28"/>
    <col min="9997" max="9997" width="13.42578125" style="28" bestFit="1" customWidth="1"/>
    <col min="9998" max="10240" width="9.140625" style="28"/>
    <col min="10241" max="10241" width="6.85546875" style="28" customWidth="1"/>
    <col min="10242" max="10242" width="43.5703125" style="28" customWidth="1"/>
    <col min="10243" max="10243" width="15" style="28" customWidth="1"/>
    <col min="10244" max="10244" width="13.5703125" style="28" customWidth="1"/>
    <col min="10245" max="10245" width="15.5703125" style="28" customWidth="1"/>
    <col min="10246" max="10247" width="0" style="28" hidden="1" customWidth="1"/>
    <col min="10248" max="10248" width="14.5703125" style="28" customWidth="1"/>
    <col min="10249" max="10249" width="14.42578125" style="28" customWidth="1"/>
    <col min="10250" max="10252" width="9.140625" style="28"/>
    <col min="10253" max="10253" width="13.42578125" style="28" bestFit="1" customWidth="1"/>
    <col min="10254" max="10496" width="9.140625" style="28"/>
    <col min="10497" max="10497" width="6.85546875" style="28" customWidth="1"/>
    <col min="10498" max="10498" width="43.5703125" style="28" customWidth="1"/>
    <col min="10499" max="10499" width="15" style="28" customWidth="1"/>
    <col min="10500" max="10500" width="13.5703125" style="28" customWidth="1"/>
    <col min="10501" max="10501" width="15.5703125" style="28" customWidth="1"/>
    <col min="10502" max="10503" width="0" style="28" hidden="1" customWidth="1"/>
    <col min="10504" max="10504" width="14.5703125" style="28" customWidth="1"/>
    <col min="10505" max="10505" width="14.42578125" style="28" customWidth="1"/>
    <col min="10506" max="10508" width="9.140625" style="28"/>
    <col min="10509" max="10509" width="13.42578125" style="28" bestFit="1" customWidth="1"/>
    <col min="10510" max="10752" width="9.140625" style="28"/>
    <col min="10753" max="10753" width="6.85546875" style="28" customWidth="1"/>
    <col min="10754" max="10754" width="43.5703125" style="28" customWidth="1"/>
    <col min="10755" max="10755" width="15" style="28" customWidth="1"/>
    <col min="10756" max="10756" width="13.5703125" style="28" customWidth="1"/>
    <col min="10757" max="10757" width="15.5703125" style="28" customWidth="1"/>
    <col min="10758" max="10759" width="0" style="28" hidden="1" customWidth="1"/>
    <col min="10760" max="10760" width="14.5703125" style="28" customWidth="1"/>
    <col min="10761" max="10761" width="14.42578125" style="28" customWidth="1"/>
    <col min="10762" max="10764" width="9.140625" style="28"/>
    <col min="10765" max="10765" width="13.42578125" style="28" bestFit="1" customWidth="1"/>
    <col min="10766" max="11008" width="9.140625" style="28"/>
    <col min="11009" max="11009" width="6.85546875" style="28" customWidth="1"/>
    <col min="11010" max="11010" width="43.5703125" style="28" customWidth="1"/>
    <col min="11011" max="11011" width="15" style="28" customWidth="1"/>
    <col min="11012" max="11012" width="13.5703125" style="28" customWidth="1"/>
    <col min="11013" max="11013" width="15.5703125" style="28" customWidth="1"/>
    <col min="11014" max="11015" width="0" style="28" hidden="1" customWidth="1"/>
    <col min="11016" max="11016" width="14.5703125" style="28" customWidth="1"/>
    <col min="11017" max="11017" width="14.42578125" style="28" customWidth="1"/>
    <col min="11018" max="11020" width="9.140625" style="28"/>
    <col min="11021" max="11021" width="13.42578125" style="28" bestFit="1" customWidth="1"/>
    <col min="11022" max="11264" width="9.140625" style="28"/>
    <col min="11265" max="11265" width="6.85546875" style="28" customWidth="1"/>
    <col min="11266" max="11266" width="43.5703125" style="28" customWidth="1"/>
    <col min="11267" max="11267" width="15" style="28" customWidth="1"/>
    <col min="11268" max="11268" width="13.5703125" style="28" customWidth="1"/>
    <col min="11269" max="11269" width="15.5703125" style="28" customWidth="1"/>
    <col min="11270" max="11271" width="0" style="28" hidden="1" customWidth="1"/>
    <col min="11272" max="11272" width="14.5703125" style="28" customWidth="1"/>
    <col min="11273" max="11273" width="14.42578125" style="28" customWidth="1"/>
    <col min="11274" max="11276" width="9.140625" style="28"/>
    <col min="11277" max="11277" width="13.42578125" style="28" bestFit="1" customWidth="1"/>
    <col min="11278" max="11520" width="9.140625" style="28"/>
    <col min="11521" max="11521" width="6.85546875" style="28" customWidth="1"/>
    <col min="11522" max="11522" width="43.5703125" style="28" customWidth="1"/>
    <col min="11523" max="11523" width="15" style="28" customWidth="1"/>
    <col min="11524" max="11524" width="13.5703125" style="28" customWidth="1"/>
    <col min="11525" max="11525" width="15.5703125" style="28" customWidth="1"/>
    <col min="11526" max="11527" width="0" style="28" hidden="1" customWidth="1"/>
    <col min="11528" max="11528" width="14.5703125" style="28" customWidth="1"/>
    <col min="11529" max="11529" width="14.42578125" style="28" customWidth="1"/>
    <col min="11530" max="11532" width="9.140625" style="28"/>
    <col min="11533" max="11533" width="13.42578125" style="28" bestFit="1" customWidth="1"/>
    <col min="11534" max="11776" width="9.140625" style="28"/>
    <col min="11777" max="11777" width="6.85546875" style="28" customWidth="1"/>
    <col min="11778" max="11778" width="43.5703125" style="28" customWidth="1"/>
    <col min="11779" max="11779" width="15" style="28" customWidth="1"/>
    <col min="11780" max="11780" width="13.5703125" style="28" customWidth="1"/>
    <col min="11781" max="11781" width="15.5703125" style="28" customWidth="1"/>
    <col min="11782" max="11783" width="0" style="28" hidden="1" customWidth="1"/>
    <col min="11784" max="11784" width="14.5703125" style="28" customWidth="1"/>
    <col min="11785" max="11785" width="14.42578125" style="28" customWidth="1"/>
    <col min="11786" max="11788" width="9.140625" style="28"/>
    <col min="11789" max="11789" width="13.42578125" style="28" bestFit="1" customWidth="1"/>
    <col min="11790" max="12032" width="9.140625" style="28"/>
    <col min="12033" max="12033" width="6.85546875" style="28" customWidth="1"/>
    <col min="12034" max="12034" width="43.5703125" style="28" customWidth="1"/>
    <col min="12035" max="12035" width="15" style="28" customWidth="1"/>
    <col min="12036" max="12036" width="13.5703125" style="28" customWidth="1"/>
    <col min="12037" max="12037" width="15.5703125" style="28" customWidth="1"/>
    <col min="12038" max="12039" width="0" style="28" hidden="1" customWidth="1"/>
    <col min="12040" max="12040" width="14.5703125" style="28" customWidth="1"/>
    <col min="12041" max="12041" width="14.42578125" style="28" customWidth="1"/>
    <col min="12042" max="12044" width="9.140625" style="28"/>
    <col min="12045" max="12045" width="13.42578125" style="28" bestFit="1" customWidth="1"/>
    <col min="12046" max="12288" width="9.140625" style="28"/>
    <col min="12289" max="12289" width="6.85546875" style="28" customWidth="1"/>
    <col min="12290" max="12290" width="43.5703125" style="28" customWidth="1"/>
    <col min="12291" max="12291" width="15" style="28" customWidth="1"/>
    <col min="12292" max="12292" width="13.5703125" style="28" customWidth="1"/>
    <col min="12293" max="12293" width="15.5703125" style="28" customWidth="1"/>
    <col min="12294" max="12295" width="0" style="28" hidden="1" customWidth="1"/>
    <col min="12296" max="12296" width="14.5703125" style="28" customWidth="1"/>
    <col min="12297" max="12297" width="14.42578125" style="28" customWidth="1"/>
    <col min="12298" max="12300" width="9.140625" style="28"/>
    <col min="12301" max="12301" width="13.42578125" style="28" bestFit="1" customWidth="1"/>
    <col min="12302" max="12544" width="9.140625" style="28"/>
    <col min="12545" max="12545" width="6.85546875" style="28" customWidth="1"/>
    <col min="12546" max="12546" width="43.5703125" style="28" customWidth="1"/>
    <col min="12547" max="12547" width="15" style="28" customWidth="1"/>
    <col min="12548" max="12548" width="13.5703125" style="28" customWidth="1"/>
    <col min="12549" max="12549" width="15.5703125" style="28" customWidth="1"/>
    <col min="12550" max="12551" width="0" style="28" hidden="1" customWidth="1"/>
    <col min="12552" max="12552" width="14.5703125" style="28" customWidth="1"/>
    <col min="12553" max="12553" width="14.42578125" style="28" customWidth="1"/>
    <col min="12554" max="12556" width="9.140625" style="28"/>
    <col min="12557" max="12557" width="13.42578125" style="28" bestFit="1" customWidth="1"/>
    <col min="12558" max="12800" width="9.140625" style="28"/>
    <col min="12801" max="12801" width="6.85546875" style="28" customWidth="1"/>
    <col min="12802" max="12802" width="43.5703125" style="28" customWidth="1"/>
    <col min="12803" max="12803" width="15" style="28" customWidth="1"/>
    <col min="12804" max="12804" width="13.5703125" style="28" customWidth="1"/>
    <col min="12805" max="12805" width="15.5703125" style="28" customWidth="1"/>
    <col min="12806" max="12807" width="0" style="28" hidden="1" customWidth="1"/>
    <col min="12808" max="12808" width="14.5703125" style="28" customWidth="1"/>
    <col min="12809" max="12809" width="14.42578125" style="28" customWidth="1"/>
    <col min="12810" max="12812" width="9.140625" style="28"/>
    <col min="12813" max="12813" width="13.42578125" style="28" bestFit="1" customWidth="1"/>
    <col min="12814" max="13056" width="9.140625" style="28"/>
    <col min="13057" max="13057" width="6.85546875" style="28" customWidth="1"/>
    <col min="13058" max="13058" width="43.5703125" style="28" customWidth="1"/>
    <col min="13059" max="13059" width="15" style="28" customWidth="1"/>
    <col min="13060" max="13060" width="13.5703125" style="28" customWidth="1"/>
    <col min="13061" max="13061" width="15.5703125" style="28" customWidth="1"/>
    <col min="13062" max="13063" width="0" style="28" hidden="1" customWidth="1"/>
    <col min="13064" max="13064" width="14.5703125" style="28" customWidth="1"/>
    <col min="13065" max="13065" width="14.42578125" style="28" customWidth="1"/>
    <col min="13066" max="13068" width="9.140625" style="28"/>
    <col min="13069" max="13069" width="13.42578125" style="28" bestFit="1" customWidth="1"/>
    <col min="13070" max="13312" width="9.140625" style="28"/>
    <col min="13313" max="13313" width="6.85546875" style="28" customWidth="1"/>
    <col min="13314" max="13314" width="43.5703125" style="28" customWidth="1"/>
    <col min="13315" max="13315" width="15" style="28" customWidth="1"/>
    <col min="13316" max="13316" width="13.5703125" style="28" customWidth="1"/>
    <col min="13317" max="13317" width="15.5703125" style="28" customWidth="1"/>
    <col min="13318" max="13319" width="0" style="28" hidden="1" customWidth="1"/>
    <col min="13320" max="13320" width="14.5703125" style="28" customWidth="1"/>
    <col min="13321" max="13321" width="14.42578125" style="28" customWidth="1"/>
    <col min="13322" max="13324" width="9.140625" style="28"/>
    <col min="13325" max="13325" width="13.42578125" style="28" bestFit="1" customWidth="1"/>
    <col min="13326" max="13568" width="9.140625" style="28"/>
    <col min="13569" max="13569" width="6.85546875" style="28" customWidth="1"/>
    <col min="13570" max="13570" width="43.5703125" style="28" customWidth="1"/>
    <col min="13571" max="13571" width="15" style="28" customWidth="1"/>
    <col min="13572" max="13572" width="13.5703125" style="28" customWidth="1"/>
    <col min="13573" max="13573" width="15.5703125" style="28" customWidth="1"/>
    <col min="13574" max="13575" width="0" style="28" hidden="1" customWidth="1"/>
    <col min="13576" max="13576" width="14.5703125" style="28" customWidth="1"/>
    <col min="13577" max="13577" width="14.42578125" style="28" customWidth="1"/>
    <col min="13578" max="13580" width="9.140625" style="28"/>
    <col min="13581" max="13581" width="13.42578125" style="28" bestFit="1" customWidth="1"/>
    <col min="13582" max="13824" width="9.140625" style="28"/>
    <col min="13825" max="13825" width="6.85546875" style="28" customWidth="1"/>
    <col min="13826" max="13826" width="43.5703125" style="28" customWidth="1"/>
    <col min="13827" max="13827" width="15" style="28" customWidth="1"/>
    <col min="13828" max="13828" width="13.5703125" style="28" customWidth="1"/>
    <col min="13829" max="13829" width="15.5703125" style="28" customWidth="1"/>
    <col min="13830" max="13831" width="0" style="28" hidden="1" customWidth="1"/>
    <col min="13832" max="13832" width="14.5703125" style="28" customWidth="1"/>
    <col min="13833" max="13833" width="14.42578125" style="28" customWidth="1"/>
    <col min="13834" max="13836" width="9.140625" style="28"/>
    <col min="13837" max="13837" width="13.42578125" style="28" bestFit="1" customWidth="1"/>
    <col min="13838" max="14080" width="9.140625" style="28"/>
    <col min="14081" max="14081" width="6.85546875" style="28" customWidth="1"/>
    <col min="14082" max="14082" width="43.5703125" style="28" customWidth="1"/>
    <col min="14083" max="14083" width="15" style="28" customWidth="1"/>
    <col min="14084" max="14084" width="13.5703125" style="28" customWidth="1"/>
    <col min="14085" max="14085" width="15.5703125" style="28" customWidth="1"/>
    <col min="14086" max="14087" width="0" style="28" hidden="1" customWidth="1"/>
    <col min="14088" max="14088" width="14.5703125" style="28" customWidth="1"/>
    <col min="14089" max="14089" width="14.42578125" style="28" customWidth="1"/>
    <col min="14090" max="14092" width="9.140625" style="28"/>
    <col min="14093" max="14093" width="13.42578125" style="28" bestFit="1" customWidth="1"/>
    <col min="14094" max="14336" width="9.140625" style="28"/>
    <col min="14337" max="14337" width="6.85546875" style="28" customWidth="1"/>
    <col min="14338" max="14338" width="43.5703125" style="28" customWidth="1"/>
    <col min="14339" max="14339" width="15" style="28" customWidth="1"/>
    <col min="14340" max="14340" width="13.5703125" style="28" customWidth="1"/>
    <col min="14341" max="14341" width="15.5703125" style="28" customWidth="1"/>
    <col min="14342" max="14343" width="0" style="28" hidden="1" customWidth="1"/>
    <col min="14344" max="14344" width="14.5703125" style="28" customWidth="1"/>
    <col min="14345" max="14345" width="14.42578125" style="28" customWidth="1"/>
    <col min="14346" max="14348" width="9.140625" style="28"/>
    <col min="14349" max="14349" width="13.42578125" style="28" bestFit="1" customWidth="1"/>
    <col min="14350" max="14592" width="9.140625" style="28"/>
    <col min="14593" max="14593" width="6.85546875" style="28" customWidth="1"/>
    <col min="14594" max="14594" width="43.5703125" style="28" customWidth="1"/>
    <col min="14595" max="14595" width="15" style="28" customWidth="1"/>
    <col min="14596" max="14596" width="13.5703125" style="28" customWidth="1"/>
    <col min="14597" max="14597" width="15.5703125" style="28" customWidth="1"/>
    <col min="14598" max="14599" width="0" style="28" hidden="1" customWidth="1"/>
    <col min="14600" max="14600" width="14.5703125" style="28" customWidth="1"/>
    <col min="14601" max="14601" width="14.42578125" style="28" customWidth="1"/>
    <col min="14602" max="14604" width="9.140625" style="28"/>
    <col min="14605" max="14605" width="13.42578125" style="28" bestFit="1" customWidth="1"/>
    <col min="14606" max="14848" width="9.140625" style="28"/>
    <col min="14849" max="14849" width="6.85546875" style="28" customWidth="1"/>
    <col min="14850" max="14850" width="43.5703125" style="28" customWidth="1"/>
    <col min="14851" max="14851" width="15" style="28" customWidth="1"/>
    <col min="14852" max="14852" width="13.5703125" style="28" customWidth="1"/>
    <col min="14853" max="14853" width="15.5703125" style="28" customWidth="1"/>
    <col min="14854" max="14855" width="0" style="28" hidden="1" customWidth="1"/>
    <col min="14856" max="14856" width="14.5703125" style="28" customWidth="1"/>
    <col min="14857" max="14857" width="14.42578125" style="28" customWidth="1"/>
    <col min="14858" max="14860" width="9.140625" style="28"/>
    <col min="14861" max="14861" width="13.42578125" style="28" bestFit="1" customWidth="1"/>
    <col min="14862" max="15104" width="9.140625" style="28"/>
    <col min="15105" max="15105" width="6.85546875" style="28" customWidth="1"/>
    <col min="15106" max="15106" width="43.5703125" style="28" customWidth="1"/>
    <col min="15107" max="15107" width="15" style="28" customWidth="1"/>
    <col min="15108" max="15108" width="13.5703125" style="28" customWidth="1"/>
    <col min="15109" max="15109" width="15.5703125" style="28" customWidth="1"/>
    <col min="15110" max="15111" width="0" style="28" hidden="1" customWidth="1"/>
    <col min="15112" max="15112" width="14.5703125" style="28" customWidth="1"/>
    <col min="15113" max="15113" width="14.42578125" style="28" customWidth="1"/>
    <col min="15114" max="15116" width="9.140625" style="28"/>
    <col min="15117" max="15117" width="13.42578125" style="28" bestFit="1" customWidth="1"/>
    <col min="15118" max="15360" width="9.140625" style="28"/>
    <col min="15361" max="15361" width="6.85546875" style="28" customWidth="1"/>
    <col min="15362" max="15362" width="43.5703125" style="28" customWidth="1"/>
    <col min="15363" max="15363" width="15" style="28" customWidth="1"/>
    <col min="15364" max="15364" width="13.5703125" style="28" customWidth="1"/>
    <col min="15365" max="15365" width="15.5703125" style="28" customWidth="1"/>
    <col min="15366" max="15367" width="0" style="28" hidden="1" customWidth="1"/>
    <col min="15368" max="15368" width="14.5703125" style="28" customWidth="1"/>
    <col min="15369" max="15369" width="14.42578125" style="28" customWidth="1"/>
    <col min="15370" max="15372" width="9.140625" style="28"/>
    <col min="15373" max="15373" width="13.42578125" style="28" bestFit="1" customWidth="1"/>
    <col min="15374" max="15616" width="9.140625" style="28"/>
    <col min="15617" max="15617" width="6.85546875" style="28" customWidth="1"/>
    <col min="15618" max="15618" width="43.5703125" style="28" customWidth="1"/>
    <col min="15619" max="15619" width="15" style="28" customWidth="1"/>
    <col min="15620" max="15620" width="13.5703125" style="28" customWidth="1"/>
    <col min="15621" max="15621" width="15.5703125" style="28" customWidth="1"/>
    <col min="15622" max="15623" width="0" style="28" hidden="1" customWidth="1"/>
    <col min="15624" max="15624" width="14.5703125" style="28" customWidth="1"/>
    <col min="15625" max="15625" width="14.42578125" style="28" customWidth="1"/>
    <col min="15626" max="15628" width="9.140625" style="28"/>
    <col min="15629" max="15629" width="13.42578125" style="28" bestFit="1" customWidth="1"/>
    <col min="15630" max="15872" width="9.140625" style="28"/>
    <col min="15873" max="15873" width="6.85546875" style="28" customWidth="1"/>
    <col min="15874" max="15874" width="43.5703125" style="28" customWidth="1"/>
    <col min="15875" max="15875" width="15" style="28" customWidth="1"/>
    <col min="15876" max="15876" width="13.5703125" style="28" customWidth="1"/>
    <col min="15877" max="15877" width="15.5703125" style="28" customWidth="1"/>
    <col min="15878" max="15879" width="0" style="28" hidden="1" customWidth="1"/>
    <col min="15880" max="15880" width="14.5703125" style="28" customWidth="1"/>
    <col min="15881" max="15881" width="14.42578125" style="28" customWidth="1"/>
    <col min="15882" max="15884" width="9.140625" style="28"/>
    <col min="15885" max="15885" width="13.42578125" style="28" bestFit="1" customWidth="1"/>
    <col min="15886" max="16128" width="9.140625" style="28"/>
    <col min="16129" max="16129" width="6.85546875" style="28" customWidth="1"/>
    <col min="16130" max="16130" width="43.5703125" style="28" customWidth="1"/>
    <col min="16131" max="16131" width="15" style="28" customWidth="1"/>
    <col min="16132" max="16132" width="13.5703125" style="28" customWidth="1"/>
    <col min="16133" max="16133" width="15.5703125" style="28" customWidth="1"/>
    <col min="16134" max="16135" width="0" style="28" hidden="1" customWidth="1"/>
    <col min="16136" max="16136" width="14.5703125" style="28" customWidth="1"/>
    <col min="16137" max="16137" width="14.42578125" style="28" customWidth="1"/>
    <col min="16138" max="16140" width="9.140625" style="28"/>
    <col min="16141" max="16141" width="13.42578125" style="28" bestFit="1" customWidth="1"/>
    <col min="16142" max="16384" width="9.140625" style="28"/>
  </cols>
  <sheetData>
    <row r="1" spans="1:38" x14ac:dyDescent="0.2">
      <c r="A1" s="24" t="s">
        <v>213</v>
      </c>
      <c r="E1" s="25" t="s">
        <v>220</v>
      </c>
      <c r="F1" s="25"/>
      <c r="G1" s="25"/>
    </row>
    <row r="2" spans="1:38" x14ac:dyDescent="0.2">
      <c r="A2" s="24" t="s">
        <v>214</v>
      </c>
      <c r="E2" s="25"/>
      <c r="F2" s="25"/>
      <c r="G2" s="25"/>
    </row>
    <row r="3" spans="1:38" x14ac:dyDescent="0.2">
      <c r="A3" s="24" t="s">
        <v>209</v>
      </c>
      <c r="E3" s="25"/>
      <c r="F3" s="25"/>
      <c r="G3" s="25"/>
    </row>
    <row r="4" spans="1:38" x14ac:dyDescent="0.2">
      <c r="A4" s="24" t="s">
        <v>215</v>
      </c>
      <c r="E4" s="25"/>
      <c r="F4" s="25"/>
      <c r="G4" s="25"/>
    </row>
    <row r="5" spans="1:38" ht="36" customHeight="1" thickBot="1" x14ac:dyDescent="0.25">
      <c r="A5" s="156" t="s">
        <v>221</v>
      </c>
      <c r="B5" s="157"/>
      <c r="C5" s="157"/>
      <c r="D5" s="157"/>
      <c r="E5" s="157"/>
      <c r="F5" s="29"/>
      <c r="G5" s="29"/>
      <c r="H5" s="30"/>
    </row>
    <row r="6" spans="1:38" ht="19.5" hidden="1" customHeight="1" x14ac:dyDescent="0.2">
      <c r="A6" s="31"/>
      <c r="B6" s="32" t="s">
        <v>86</v>
      </c>
      <c r="C6" s="31"/>
      <c r="D6" s="31"/>
      <c r="E6" s="31"/>
      <c r="F6" s="31"/>
      <c r="G6" s="31"/>
    </row>
    <row r="7" spans="1:38" ht="15" hidden="1" customHeight="1" thickBot="1" x14ac:dyDescent="0.25">
      <c r="A7" s="33"/>
      <c r="B7" s="33"/>
      <c r="C7" s="33"/>
      <c r="D7" s="34"/>
      <c r="E7" s="35"/>
      <c r="F7" s="35"/>
      <c r="G7" s="35"/>
      <c r="H7" s="36"/>
    </row>
    <row r="8" spans="1:38" ht="25.5" customHeight="1" x14ac:dyDescent="0.2">
      <c r="A8" s="158" t="s">
        <v>87</v>
      </c>
      <c r="B8" s="160" t="s">
        <v>88</v>
      </c>
      <c r="C8" s="160" t="s">
        <v>89</v>
      </c>
      <c r="D8" s="160"/>
      <c r="E8" s="162"/>
      <c r="F8" s="37"/>
      <c r="G8" s="37"/>
      <c r="H8" s="152" t="s">
        <v>90</v>
      </c>
      <c r="I8" s="152" t="s">
        <v>91</v>
      </c>
      <c r="J8" s="152" t="s">
        <v>92</v>
      </c>
    </row>
    <row r="9" spans="1:38" ht="25.5" x14ac:dyDescent="0.2">
      <c r="A9" s="159"/>
      <c r="B9" s="161"/>
      <c r="C9" s="38" t="s">
        <v>93</v>
      </c>
      <c r="D9" s="39" t="s">
        <v>94</v>
      </c>
      <c r="E9" s="40" t="s">
        <v>95</v>
      </c>
      <c r="F9" s="39" t="s">
        <v>96</v>
      </c>
      <c r="G9" s="39" t="s">
        <v>97</v>
      </c>
      <c r="H9" s="152"/>
      <c r="I9" s="152"/>
      <c r="J9" s="152"/>
    </row>
    <row r="10" spans="1:38" x14ac:dyDescent="0.2">
      <c r="A10" s="159"/>
      <c r="B10" s="161"/>
      <c r="C10" s="37" t="s">
        <v>98</v>
      </c>
      <c r="D10" s="41" t="s">
        <v>98</v>
      </c>
      <c r="E10" s="42" t="s">
        <v>98</v>
      </c>
      <c r="F10" s="41"/>
      <c r="G10" s="41"/>
      <c r="H10" s="152"/>
      <c r="I10" s="152"/>
      <c r="J10" s="152"/>
    </row>
    <row r="11" spans="1:38" ht="15" customHeight="1" thickBot="1" x14ac:dyDescent="0.25">
      <c r="A11" s="43">
        <v>1</v>
      </c>
      <c r="B11" s="44">
        <v>2</v>
      </c>
      <c r="C11" s="44">
        <v>3</v>
      </c>
      <c r="D11" s="45">
        <v>4</v>
      </c>
      <c r="E11" s="46">
        <v>5</v>
      </c>
      <c r="F11" s="47"/>
      <c r="G11" s="47"/>
    </row>
    <row r="12" spans="1:38" ht="28.5" customHeight="1" thickBot="1" x14ac:dyDescent="0.25">
      <c r="A12" s="148" t="s">
        <v>99</v>
      </c>
      <c r="B12" s="149"/>
      <c r="C12" s="149"/>
      <c r="D12" s="149"/>
      <c r="E12" s="149"/>
      <c r="F12" s="48"/>
      <c r="G12" s="48"/>
    </row>
    <row r="13" spans="1:38" x14ac:dyDescent="0.2">
      <c r="A13" s="49" t="s">
        <v>100</v>
      </c>
      <c r="B13" s="50" t="s">
        <v>101</v>
      </c>
      <c r="C13" s="51">
        <v>0</v>
      </c>
      <c r="D13" s="52">
        <f>ROUND(0.19*C13,2)</f>
        <v>0</v>
      </c>
      <c r="E13" s="53">
        <f>D13+C13</f>
        <v>0</v>
      </c>
      <c r="F13" s="54"/>
      <c r="G13" s="54">
        <f>E13</f>
        <v>0</v>
      </c>
      <c r="H13" s="55" t="s">
        <v>102</v>
      </c>
      <c r="I13" s="27" t="s">
        <v>103</v>
      </c>
      <c r="J13" s="27" t="s">
        <v>103</v>
      </c>
    </row>
    <row r="14" spans="1:38" s="60" customFormat="1" x14ac:dyDescent="0.2">
      <c r="A14" s="56" t="s">
        <v>104</v>
      </c>
      <c r="B14" s="57" t="s">
        <v>105</v>
      </c>
      <c r="C14" s="58">
        <v>0</v>
      </c>
      <c r="D14" s="54">
        <f>ROUND(0.19*C14,2)</f>
        <v>0</v>
      </c>
      <c r="E14" s="59">
        <f>D14+C14</f>
        <v>0</v>
      </c>
      <c r="F14" s="54">
        <f>E14</f>
        <v>0</v>
      </c>
      <c r="G14" s="54"/>
      <c r="H14" s="55" t="s">
        <v>106</v>
      </c>
      <c r="I14" s="27" t="s">
        <v>107</v>
      </c>
      <c r="J14" s="27" t="s">
        <v>107</v>
      </c>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25.5" x14ac:dyDescent="0.2">
      <c r="A15" s="56" t="s">
        <v>108</v>
      </c>
      <c r="B15" s="61" t="s">
        <v>109</v>
      </c>
      <c r="C15" s="62">
        <v>0</v>
      </c>
      <c r="D15" s="54">
        <f>ROUND(0.19*C15,2)</f>
        <v>0</v>
      </c>
      <c r="E15" s="59">
        <f>D15+C15</f>
        <v>0</v>
      </c>
      <c r="F15" s="54"/>
      <c r="G15" s="54">
        <f>E15</f>
        <v>0</v>
      </c>
      <c r="H15" s="55" t="s">
        <v>102</v>
      </c>
      <c r="I15" s="27" t="s">
        <v>107</v>
      </c>
      <c r="J15" s="27" t="s">
        <v>107</v>
      </c>
    </row>
    <row r="16" spans="1:38" s="60" customFormat="1" ht="20.100000000000001" customHeight="1" x14ac:dyDescent="0.2">
      <c r="A16" s="63" t="s">
        <v>110</v>
      </c>
      <c r="B16" s="61" t="s">
        <v>111</v>
      </c>
      <c r="C16" s="58">
        <v>0</v>
      </c>
      <c r="D16" s="54">
        <f>ROUND(0.19*C16,2)</f>
        <v>0</v>
      </c>
      <c r="E16" s="59">
        <f>D16+C16</f>
        <v>0</v>
      </c>
      <c r="F16" s="54">
        <f>E16</f>
        <v>0</v>
      </c>
      <c r="G16" s="54"/>
      <c r="H16" s="55" t="s">
        <v>106</v>
      </c>
      <c r="I16" s="27" t="s">
        <v>107</v>
      </c>
      <c r="J16" s="27" t="s">
        <v>107</v>
      </c>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row>
    <row r="17" spans="1:10" ht="16.5" customHeight="1" thickBot="1" x14ac:dyDescent="0.25">
      <c r="A17" s="64"/>
      <c r="B17" s="65" t="s">
        <v>112</v>
      </c>
      <c r="C17" s="66">
        <f>SUMIFS(C13:C16,$H$13:$H$16,"&lt;&gt;")</f>
        <v>0</v>
      </c>
      <c r="D17" s="66">
        <f>SUMIFS(D13:D16,$H$13:$H$16,"&lt;&gt;0")</f>
        <v>0</v>
      </c>
      <c r="E17" s="67">
        <f>SUMIFS(E13:E16,$H$13:$H$16,"&lt;&gt;0")</f>
        <v>0</v>
      </c>
      <c r="F17" s="68"/>
      <c r="G17" s="68"/>
      <c r="H17" s="55"/>
    </row>
    <row r="18" spans="1:10" ht="34.5" customHeight="1" x14ac:dyDescent="0.2">
      <c r="A18" s="148" t="s">
        <v>113</v>
      </c>
      <c r="B18" s="149"/>
      <c r="C18" s="149"/>
      <c r="D18" s="149"/>
      <c r="E18" s="150"/>
      <c r="F18" s="69"/>
      <c r="G18" s="69"/>
      <c r="H18" s="55"/>
    </row>
    <row r="19" spans="1:10" ht="25.5" x14ac:dyDescent="0.2">
      <c r="A19" s="56">
        <v>2</v>
      </c>
      <c r="B19" s="61" t="s">
        <v>114</v>
      </c>
      <c r="C19" s="62">
        <v>0</v>
      </c>
      <c r="D19" s="54">
        <f>ROUND(0.19*C19,2)</f>
        <v>0</v>
      </c>
      <c r="E19" s="59">
        <f>D19+C19</f>
        <v>0</v>
      </c>
      <c r="F19" s="54">
        <f>E19</f>
        <v>0</v>
      </c>
      <c r="G19" s="54"/>
      <c r="H19" s="55" t="s">
        <v>106</v>
      </c>
      <c r="I19" s="26" t="s">
        <v>107</v>
      </c>
      <c r="J19" s="26" t="s">
        <v>107</v>
      </c>
    </row>
    <row r="20" spans="1:10" ht="16.5" customHeight="1" thickBot="1" x14ac:dyDescent="0.25">
      <c r="A20" s="70"/>
      <c r="B20" s="71" t="s">
        <v>115</v>
      </c>
      <c r="C20" s="66">
        <f>SUMIFS(C19,$H$19,"&lt;&gt;")</f>
        <v>0</v>
      </c>
      <c r="D20" s="66">
        <f>SUMIFS(D19,$H$19,"&lt;&gt;0")</f>
        <v>0</v>
      </c>
      <c r="E20" s="67">
        <f>SUMIFS(E19,$H$19,"&lt;&gt;0")</f>
        <v>0</v>
      </c>
      <c r="F20" s="68"/>
      <c r="G20" s="68"/>
      <c r="H20" s="55"/>
    </row>
    <row r="21" spans="1:10" ht="27.75" customHeight="1" thickBot="1" x14ac:dyDescent="0.25">
      <c r="A21" s="148" t="s">
        <v>116</v>
      </c>
      <c r="B21" s="149"/>
      <c r="C21" s="149"/>
      <c r="D21" s="149"/>
      <c r="E21" s="149"/>
      <c r="F21" s="48"/>
      <c r="G21" s="48"/>
      <c r="H21" s="55"/>
    </row>
    <row r="22" spans="1:10" x14ac:dyDescent="0.2">
      <c r="A22" s="49" t="s">
        <v>117</v>
      </c>
      <c r="B22" s="72" t="s">
        <v>118</v>
      </c>
      <c r="C22" s="51">
        <v>20000</v>
      </c>
      <c r="D22" s="73">
        <f t="shared" ref="D22:D35" si="0">ROUND(0.19*C22,2)</f>
        <v>3800</v>
      </c>
      <c r="E22" s="74">
        <f t="shared" ref="E22:E35" si="1">D22+C22</f>
        <v>23800</v>
      </c>
      <c r="F22" s="75"/>
      <c r="G22" s="75">
        <f>E22</f>
        <v>23800</v>
      </c>
      <c r="H22" s="55" t="s">
        <v>102</v>
      </c>
      <c r="I22" s="27" t="s">
        <v>107</v>
      </c>
      <c r="J22" s="27" t="s">
        <v>103</v>
      </c>
    </row>
    <row r="23" spans="1:10" ht="25.5" x14ac:dyDescent="0.2">
      <c r="A23" s="56" t="s">
        <v>119</v>
      </c>
      <c r="B23" s="61" t="s">
        <v>120</v>
      </c>
      <c r="C23" s="62">
        <v>2000</v>
      </c>
      <c r="D23" s="75">
        <f t="shared" si="0"/>
        <v>380</v>
      </c>
      <c r="E23" s="76">
        <f t="shared" si="1"/>
        <v>2380</v>
      </c>
      <c r="F23" s="75"/>
      <c r="G23" s="75">
        <f t="shared" ref="G23:G29" si="2">E23</f>
        <v>2380</v>
      </c>
      <c r="H23" s="55" t="s">
        <v>102</v>
      </c>
      <c r="I23" s="27" t="s">
        <v>107</v>
      </c>
      <c r="J23" s="27" t="s">
        <v>103</v>
      </c>
    </row>
    <row r="24" spans="1:10" x14ac:dyDescent="0.2">
      <c r="A24" s="63" t="s">
        <v>121</v>
      </c>
      <c r="B24" s="61" t="s">
        <v>122</v>
      </c>
      <c r="C24" s="62">
        <v>5000</v>
      </c>
      <c r="D24" s="75">
        <f t="shared" si="0"/>
        <v>950</v>
      </c>
      <c r="E24" s="76">
        <f t="shared" si="1"/>
        <v>5950</v>
      </c>
      <c r="F24" s="75"/>
      <c r="G24" s="75">
        <f t="shared" si="2"/>
        <v>5950</v>
      </c>
      <c r="H24" s="55" t="s">
        <v>102</v>
      </c>
      <c r="I24" s="27" t="s">
        <v>107</v>
      </c>
      <c r="J24" s="27" t="s">
        <v>103</v>
      </c>
    </row>
    <row r="25" spans="1:10" ht="25.5" x14ac:dyDescent="0.2">
      <c r="A25" s="63" t="s">
        <v>123</v>
      </c>
      <c r="B25" s="61" t="s">
        <v>124</v>
      </c>
      <c r="C25" s="62">
        <v>0</v>
      </c>
      <c r="D25" s="75">
        <f t="shared" si="0"/>
        <v>0</v>
      </c>
      <c r="E25" s="76">
        <f t="shared" si="1"/>
        <v>0</v>
      </c>
      <c r="F25" s="75"/>
      <c r="G25" s="75">
        <f t="shared" si="2"/>
        <v>0</v>
      </c>
      <c r="H25" s="55" t="s">
        <v>102</v>
      </c>
      <c r="I25" s="27" t="s">
        <v>107</v>
      </c>
      <c r="J25" s="27" t="s">
        <v>103</v>
      </c>
    </row>
    <row r="26" spans="1:10" x14ac:dyDescent="0.2">
      <c r="A26" s="63" t="s">
        <v>125</v>
      </c>
      <c r="B26" s="77" t="s">
        <v>126</v>
      </c>
      <c r="C26" s="75">
        <f>SUM(C27:C32)</f>
        <v>237777.19999999998</v>
      </c>
      <c r="D26" s="75">
        <f>SUM(D27:D32)</f>
        <v>45177.67</v>
      </c>
      <c r="E26" s="76">
        <f>SUM(E27:E32)</f>
        <v>282954.87</v>
      </c>
      <c r="F26" s="75"/>
      <c r="G26" s="75"/>
      <c r="H26" s="55"/>
      <c r="J26" s="27"/>
    </row>
    <row r="27" spans="1:10" x14ac:dyDescent="0.2">
      <c r="A27" s="78" t="s">
        <v>127</v>
      </c>
      <c r="B27" s="79" t="s">
        <v>128</v>
      </c>
      <c r="C27" s="80">
        <v>0</v>
      </c>
      <c r="D27" s="81">
        <f t="shared" si="0"/>
        <v>0</v>
      </c>
      <c r="E27" s="82">
        <f t="shared" si="1"/>
        <v>0</v>
      </c>
      <c r="F27" s="81"/>
      <c r="G27" s="75">
        <f t="shared" si="2"/>
        <v>0</v>
      </c>
      <c r="H27" s="55" t="s">
        <v>102</v>
      </c>
      <c r="I27" s="27" t="s">
        <v>107</v>
      </c>
      <c r="J27" s="27" t="s">
        <v>103</v>
      </c>
    </row>
    <row r="28" spans="1:10" x14ac:dyDescent="0.2">
      <c r="A28" s="78" t="s">
        <v>129</v>
      </c>
      <c r="B28" s="79" t="s">
        <v>130</v>
      </c>
      <c r="C28" s="80">
        <v>0</v>
      </c>
      <c r="D28" s="81">
        <f t="shared" si="0"/>
        <v>0</v>
      </c>
      <c r="E28" s="82">
        <f t="shared" si="1"/>
        <v>0</v>
      </c>
      <c r="F28" s="81"/>
      <c r="G28" s="75">
        <f t="shared" si="2"/>
        <v>0</v>
      </c>
      <c r="H28" s="55" t="s">
        <v>102</v>
      </c>
      <c r="I28" s="27" t="s">
        <v>107</v>
      </c>
      <c r="J28" s="27" t="s">
        <v>103</v>
      </c>
    </row>
    <row r="29" spans="1:10" ht="24" x14ac:dyDescent="0.2">
      <c r="A29" s="78" t="s">
        <v>131</v>
      </c>
      <c r="B29" s="83" t="s">
        <v>132</v>
      </c>
      <c r="C29" s="80">
        <v>35000</v>
      </c>
      <c r="D29" s="81">
        <f t="shared" si="0"/>
        <v>6650</v>
      </c>
      <c r="E29" s="82">
        <f t="shared" si="1"/>
        <v>41650</v>
      </c>
      <c r="F29" s="81"/>
      <c r="G29" s="75">
        <f t="shared" si="2"/>
        <v>41650</v>
      </c>
      <c r="H29" s="55" t="s">
        <v>102</v>
      </c>
      <c r="I29" s="27" t="s">
        <v>107</v>
      </c>
      <c r="J29" s="27" t="s">
        <v>103</v>
      </c>
    </row>
    <row r="30" spans="1:10" ht="24" x14ac:dyDescent="0.2">
      <c r="A30" s="78" t="s">
        <v>133</v>
      </c>
      <c r="B30" s="83" t="s">
        <v>134</v>
      </c>
      <c r="C30" s="80">
        <v>5000</v>
      </c>
      <c r="D30" s="84">
        <f t="shared" si="0"/>
        <v>950</v>
      </c>
      <c r="E30" s="85">
        <f t="shared" si="1"/>
        <v>5950</v>
      </c>
      <c r="F30" s="84">
        <f>E30</f>
        <v>5950</v>
      </c>
      <c r="G30" s="84"/>
      <c r="H30" s="55" t="s">
        <v>106</v>
      </c>
      <c r="I30" s="27" t="s">
        <v>107</v>
      </c>
      <c r="J30" s="27" t="s">
        <v>103</v>
      </c>
    </row>
    <row r="31" spans="1:10" ht="24" x14ac:dyDescent="0.2">
      <c r="A31" s="78" t="s">
        <v>135</v>
      </c>
      <c r="B31" s="83" t="s">
        <v>136</v>
      </c>
      <c r="C31" s="80">
        <v>10000</v>
      </c>
      <c r="D31" s="84">
        <f t="shared" si="0"/>
        <v>1900</v>
      </c>
      <c r="E31" s="85">
        <f t="shared" si="1"/>
        <v>11900</v>
      </c>
      <c r="F31" s="84">
        <f>E31</f>
        <v>11900</v>
      </c>
      <c r="G31" s="84"/>
      <c r="H31" s="55" t="s">
        <v>106</v>
      </c>
      <c r="I31" s="27" t="s">
        <v>107</v>
      </c>
      <c r="J31" s="27" t="s">
        <v>103</v>
      </c>
    </row>
    <row r="32" spans="1:10" x14ac:dyDescent="0.2">
      <c r="A32" s="78" t="s">
        <v>137</v>
      </c>
      <c r="B32" s="83" t="s">
        <v>138</v>
      </c>
      <c r="C32" s="80">
        <f>C38*0.03</f>
        <v>187777.19999999998</v>
      </c>
      <c r="D32" s="84">
        <f t="shared" si="0"/>
        <v>35677.67</v>
      </c>
      <c r="E32" s="85">
        <f t="shared" si="1"/>
        <v>223454.87</v>
      </c>
      <c r="F32" s="84">
        <f>E32</f>
        <v>223454.87</v>
      </c>
      <c r="G32" s="84"/>
      <c r="H32" s="55" t="s">
        <v>106</v>
      </c>
      <c r="I32" s="27" t="s">
        <v>107</v>
      </c>
      <c r="J32" s="27" t="s">
        <v>103</v>
      </c>
    </row>
    <row r="33" spans="1:13" s="87" customFormat="1" x14ac:dyDescent="0.2">
      <c r="A33" s="63" t="s">
        <v>139</v>
      </c>
      <c r="B33" s="61" t="s">
        <v>140</v>
      </c>
      <c r="C33" s="62">
        <v>35000</v>
      </c>
      <c r="D33" s="75">
        <f t="shared" si="0"/>
        <v>6650</v>
      </c>
      <c r="E33" s="76">
        <f t="shared" si="1"/>
        <v>41650</v>
      </c>
      <c r="F33" s="75"/>
      <c r="G33" s="75">
        <f>E33</f>
        <v>41650</v>
      </c>
      <c r="H33" s="86" t="s">
        <v>102</v>
      </c>
      <c r="I33" s="27" t="s">
        <v>107</v>
      </c>
      <c r="J33" s="27" t="s">
        <v>103</v>
      </c>
    </row>
    <row r="34" spans="1:13" s="87" customFormat="1" x14ac:dyDescent="0.2">
      <c r="A34" s="63" t="s">
        <v>141</v>
      </c>
      <c r="B34" s="61" t="s">
        <v>142</v>
      </c>
      <c r="C34" s="62">
        <v>35000</v>
      </c>
      <c r="D34" s="75">
        <f t="shared" si="0"/>
        <v>6650</v>
      </c>
      <c r="E34" s="76">
        <f t="shared" si="1"/>
        <v>41650</v>
      </c>
      <c r="F34" s="75"/>
      <c r="G34" s="75">
        <f>E34</f>
        <v>41650</v>
      </c>
      <c r="H34" s="86" t="s">
        <v>102</v>
      </c>
      <c r="I34" s="27" t="s">
        <v>107</v>
      </c>
      <c r="J34" s="27" t="s">
        <v>103</v>
      </c>
    </row>
    <row r="35" spans="1:13" x14ac:dyDescent="0.2">
      <c r="A35" s="88" t="s">
        <v>143</v>
      </c>
      <c r="B35" s="89" t="s">
        <v>144</v>
      </c>
      <c r="C35" s="90">
        <f>C38*0.015</f>
        <v>93888.599999999991</v>
      </c>
      <c r="D35" s="91">
        <f t="shared" si="0"/>
        <v>17838.830000000002</v>
      </c>
      <c r="E35" s="92">
        <f t="shared" si="1"/>
        <v>111727.43</v>
      </c>
      <c r="F35" s="75"/>
      <c r="G35" s="75">
        <f>E35</f>
        <v>111727.43</v>
      </c>
      <c r="H35" s="86" t="s">
        <v>102</v>
      </c>
      <c r="I35" s="27" t="s">
        <v>107</v>
      </c>
      <c r="J35" s="27" t="s">
        <v>103</v>
      </c>
    </row>
    <row r="36" spans="1:13" ht="16.5" customHeight="1" thickBot="1" x14ac:dyDescent="0.25">
      <c r="A36" s="64"/>
      <c r="B36" s="65" t="s">
        <v>145</v>
      </c>
      <c r="C36" s="93">
        <f>SUMIFS(C22:C35,$H$22:$H$35,"&lt;&gt;")</f>
        <v>428665.79999999993</v>
      </c>
      <c r="D36" s="93">
        <f>SUMIFS(D22:D35,$H$22:$H$35,"&lt;&gt;")</f>
        <v>81446.5</v>
      </c>
      <c r="E36" s="94">
        <f>SUMIFS(E22:E35,$H$22:$H$35,"&lt;&gt;")</f>
        <v>510112.3</v>
      </c>
      <c r="F36" s="95"/>
      <c r="G36" s="95"/>
      <c r="H36" s="55"/>
    </row>
    <row r="37" spans="1:13" ht="26.25" customHeight="1" x14ac:dyDescent="0.2">
      <c r="A37" s="153" t="s">
        <v>146</v>
      </c>
      <c r="B37" s="154"/>
      <c r="C37" s="154"/>
      <c r="D37" s="154"/>
      <c r="E37" s="155"/>
      <c r="F37" s="69"/>
      <c r="G37" s="69"/>
      <c r="H37" s="55"/>
    </row>
    <row r="38" spans="1:13" x14ac:dyDescent="0.2">
      <c r="A38" s="56" t="s">
        <v>147</v>
      </c>
      <c r="B38" s="61" t="s">
        <v>148</v>
      </c>
      <c r="C38" s="75">
        <f>C39+C40</f>
        <v>6259240</v>
      </c>
      <c r="D38" s="75">
        <f>D39+D40</f>
        <v>1189255.6000000001</v>
      </c>
      <c r="E38" s="76">
        <f>E39+E40</f>
        <v>7448495.5999999996</v>
      </c>
      <c r="F38" s="75"/>
      <c r="G38" s="75"/>
      <c r="H38" s="55"/>
      <c r="M38" s="96"/>
    </row>
    <row r="39" spans="1:13" x14ac:dyDescent="0.2">
      <c r="A39" s="97" t="str">
        <f>A38&amp;".1"</f>
        <v>4.1.1</v>
      </c>
      <c r="B39" s="98" t="s">
        <v>149</v>
      </c>
      <c r="C39" s="80">
        <f>'Anexa 2.2 c'!I25</f>
        <v>3963240</v>
      </c>
      <c r="D39" s="81">
        <f>ROUND(0.19*C39,2)</f>
        <v>753015.6</v>
      </c>
      <c r="E39" s="82">
        <f>D39+C39</f>
        <v>4716255.5999999996</v>
      </c>
      <c r="F39" s="81">
        <f>E39</f>
        <v>4716255.5999999996</v>
      </c>
      <c r="G39" s="81"/>
      <c r="H39" s="55" t="s">
        <v>106</v>
      </c>
      <c r="I39" s="27" t="s">
        <v>107</v>
      </c>
      <c r="J39" s="27" t="s">
        <v>107</v>
      </c>
    </row>
    <row r="40" spans="1:13" x14ac:dyDescent="0.2">
      <c r="A40" s="97" t="str">
        <f>A38&amp;".2"</f>
        <v>4.1.2</v>
      </c>
      <c r="B40" s="99" t="s">
        <v>150</v>
      </c>
      <c r="C40" s="80">
        <f>'Anexa 2.2 c'!I31</f>
        <v>2296000</v>
      </c>
      <c r="D40" s="81">
        <f>ROUND(0.19*C40,2)</f>
        <v>436240</v>
      </c>
      <c r="E40" s="82">
        <f>D40+C40</f>
        <v>2732240</v>
      </c>
      <c r="F40" s="81">
        <f>E40</f>
        <v>2732240</v>
      </c>
      <c r="G40" s="81"/>
      <c r="H40" s="55" t="s">
        <v>106</v>
      </c>
      <c r="I40" s="27" t="s">
        <v>103</v>
      </c>
      <c r="J40" s="27" t="s">
        <v>107</v>
      </c>
    </row>
    <row r="41" spans="1:13" ht="25.5" x14ac:dyDescent="0.2">
      <c r="A41" s="56" t="s">
        <v>151</v>
      </c>
      <c r="B41" s="61" t="s">
        <v>152</v>
      </c>
      <c r="C41" s="75">
        <f>C42+C43</f>
        <v>0</v>
      </c>
      <c r="D41" s="75">
        <f>D42+D43</f>
        <v>0</v>
      </c>
      <c r="E41" s="76">
        <f>E42+E43</f>
        <v>0</v>
      </c>
      <c r="F41" s="75"/>
      <c r="G41" s="75"/>
      <c r="H41" s="55"/>
      <c r="J41" s="27"/>
      <c r="M41" s="96"/>
    </row>
    <row r="42" spans="1:13" x14ac:dyDescent="0.2">
      <c r="A42" s="97" t="str">
        <f>A41&amp;".1"</f>
        <v>4.2.1</v>
      </c>
      <c r="B42" s="98" t="s">
        <v>149</v>
      </c>
      <c r="C42" s="80">
        <v>0</v>
      </c>
      <c r="D42" s="81">
        <f>ROUND(0.19*C42,2)</f>
        <v>0</v>
      </c>
      <c r="E42" s="82">
        <f>D42+C42</f>
        <v>0</v>
      </c>
      <c r="F42" s="81">
        <f>E42</f>
        <v>0</v>
      </c>
      <c r="G42" s="81"/>
      <c r="H42" s="55" t="s">
        <v>106</v>
      </c>
      <c r="I42" s="27" t="s">
        <v>107</v>
      </c>
      <c r="J42" s="27" t="s">
        <v>107</v>
      </c>
      <c r="M42" s="96"/>
    </row>
    <row r="43" spans="1:13" x14ac:dyDescent="0.2">
      <c r="A43" s="97" t="str">
        <f>A41&amp;".2"</f>
        <v>4.2.2</v>
      </c>
      <c r="B43" s="99" t="s">
        <v>150</v>
      </c>
      <c r="C43" s="80">
        <v>0</v>
      </c>
      <c r="D43" s="81">
        <f>ROUND(0.19*C43,2)</f>
        <v>0</v>
      </c>
      <c r="E43" s="82">
        <f>D43+C43</f>
        <v>0</v>
      </c>
      <c r="F43" s="81">
        <f>E43</f>
        <v>0</v>
      </c>
      <c r="G43" s="81"/>
      <c r="H43" s="55" t="s">
        <v>106</v>
      </c>
      <c r="I43" s="27" t="s">
        <v>103</v>
      </c>
      <c r="J43" s="27" t="s">
        <v>107</v>
      </c>
    </row>
    <row r="44" spans="1:13" ht="25.5" x14ac:dyDescent="0.2">
      <c r="A44" s="56" t="s">
        <v>153</v>
      </c>
      <c r="B44" s="61" t="s">
        <v>154</v>
      </c>
      <c r="C44" s="75">
        <f>C45+C46</f>
        <v>0</v>
      </c>
      <c r="D44" s="75">
        <f>D45+D46</f>
        <v>0</v>
      </c>
      <c r="E44" s="76">
        <f>E45+E46</f>
        <v>0</v>
      </c>
      <c r="F44" s="75"/>
      <c r="G44" s="75"/>
      <c r="H44" s="55"/>
      <c r="J44" s="27"/>
      <c r="M44" s="96"/>
    </row>
    <row r="45" spans="1:13" x14ac:dyDescent="0.2">
      <c r="A45" s="97" t="str">
        <f>A44&amp;".1"</f>
        <v>4.3.1</v>
      </c>
      <c r="B45" s="98" t="s">
        <v>149</v>
      </c>
      <c r="C45" s="80">
        <v>0</v>
      </c>
      <c r="D45" s="81">
        <f>ROUND(0.19*C45,2)</f>
        <v>0</v>
      </c>
      <c r="E45" s="82">
        <f>D45+C45</f>
        <v>0</v>
      </c>
      <c r="F45" s="81">
        <f>E45</f>
        <v>0</v>
      </c>
      <c r="G45" s="81"/>
      <c r="H45" s="55" t="s">
        <v>106</v>
      </c>
      <c r="I45" s="27" t="s">
        <v>107</v>
      </c>
      <c r="J45" s="27" t="s">
        <v>103</v>
      </c>
      <c r="M45" s="96"/>
    </row>
    <row r="46" spans="1:13" x14ac:dyDescent="0.2">
      <c r="A46" s="97" t="str">
        <f>A44&amp;".2"</f>
        <v>4.3.2</v>
      </c>
      <c r="B46" s="99" t="s">
        <v>150</v>
      </c>
      <c r="C46" s="80">
        <v>0</v>
      </c>
      <c r="D46" s="81">
        <f>ROUND(0.19*C46,2)</f>
        <v>0</v>
      </c>
      <c r="E46" s="82">
        <f>D46+C46</f>
        <v>0</v>
      </c>
      <c r="F46" s="81">
        <f>E46</f>
        <v>0</v>
      </c>
      <c r="G46" s="81"/>
      <c r="H46" s="55" t="s">
        <v>106</v>
      </c>
      <c r="I46" s="27" t="s">
        <v>103</v>
      </c>
      <c r="J46" s="27" t="s">
        <v>103</v>
      </c>
    </row>
    <row r="47" spans="1:13" ht="25.5" x14ac:dyDescent="0.2">
      <c r="A47" s="56" t="s">
        <v>155</v>
      </c>
      <c r="B47" s="61" t="s">
        <v>156</v>
      </c>
      <c r="C47" s="75">
        <f>C48+C49</f>
        <v>0</v>
      </c>
      <c r="D47" s="75">
        <f>D48+D49</f>
        <v>0</v>
      </c>
      <c r="E47" s="76">
        <f>E48+E49</f>
        <v>0</v>
      </c>
      <c r="F47" s="75"/>
      <c r="G47" s="75"/>
      <c r="J47" s="27"/>
    </row>
    <row r="48" spans="1:13" x14ac:dyDescent="0.2">
      <c r="A48" s="97" t="str">
        <f>A47&amp;".1"</f>
        <v>4.4.1</v>
      </c>
      <c r="B48" s="98" t="s">
        <v>149</v>
      </c>
      <c r="C48" s="80">
        <v>0</v>
      </c>
      <c r="D48" s="81">
        <f>ROUND(0.19*C48,2)</f>
        <v>0</v>
      </c>
      <c r="E48" s="82">
        <f>D48+C48</f>
        <v>0</v>
      </c>
      <c r="F48" s="81">
        <f>E48</f>
        <v>0</v>
      </c>
      <c r="G48" s="81"/>
      <c r="H48" s="55" t="s">
        <v>106</v>
      </c>
      <c r="I48" s="27" t="s">
        <v>107</v>
      </c>
      <c r="J48" s="27" t="s">
        <v>103</v>
      </c>
    </row>
    <row r="49" spans="1:10" x14ac:dyDescent="0.2">
      <c r="A49" s="97" t="str">
        <f>A47&amp;".2"</f>
        <v>4.4.2</v>
      </c>
      <c r="B49" s="99" t="s">
        <v>150</v>
      </c>
      <c r="C49" s="80">
        <v>0</v>
      </c>
      <c r="D49" s="81">
        <f>ROUND(0.19*C49,2)</f>
        <v>0</v>
      </c>
      <c r="E49" s="82">
        <f>D49+C49</f>
        <v>0</v>
      </c>
      <c r="F49" s="81">
        <f>E49</f>
        <v>0</v>
      </c>
      <c r="G49" s="81"/>
      <c r="H49" s="55" t="s">
        <v>106</v>
      </c>
      <c r="I49" s="27" t="s">
        <v>103</v>
      </c>
      <c r="J49" s="27" t="s">
        <v>103</v>
      </c>
    </row>
    <row r="50" spans="1:10" x14ac:dyDescent="0.2">
      <c r="A50" s="56" t="s">
        <v>157</v>
      </c>
      <c r="B50" s="61" t="s">
        <v>158</v>
      </c>
      <c r="C50" s="75">
        <f>C51+C52</f>
        <v>0</v>
      </c>
      <c r="D50" s="75">
        <f>D51+D52</f>
        <v>0</v>
      </c>
      <c r="E50" s="76">
        <f>E51+E52</f>
        <v>0</v>
      </c>
      <c r="F50" s="75"/>
      <c r="G50" s="75"/>
      <c r="H50" s="55"/>
      <c r="J50" s="27"/>
    </row>
    <row r="51" spans="1:10" x14ac:dyDescent="0.2">
      <c r="A51" s="97" t="str">
        <f>A50&amp;".1"</f>
        <v>4.5.1</v>
      </c>
      <c r="B51" s="98" t="s">
        <v>149</v>
      </c>
      <c r="C51" s="80">
        <v>0</v>
      </c>
      <c r="D51" s="81">
        <f>ROUND(0.19*C51,2)</f>
        <v>0</v>
      </c>
      <c r="E51" s="82">
        <f>D51+C51</f>
        <v>0</v>
      </c>
      <c r="F51" s="81">
        <f>E51</f>
        <v>0</v>
      </c>
      <c r="G51" s="81"/>
      <c r="H51" s="55" t="s">
        <v>106</v>
      </c>
      <c r="I51" s="27" t="s">
        <v>107</v>
      </c>
      <c r="J51" s="27" t="s">
        <v>103</v>
      </c>
    </row>
    <row r="52" spans="1:10" x14ac:dyDescent="0.2">
      <c r="A52" s="97" t="str">
        <f>A50&amp;".2"</f>
        <v>4.5.2</v>
      </c>
      <c r="B52" s="99" t="s">
        <v>150</v>
      </c>
      <c r="C52" s="80">
        <v>0</v>
      </c>
      <c r="D52" s="81">
        <f>ROUND(0.19*C52,2)</f>
        <v>0</v>
      </c>
      <c r="E52" s="82">
        <f>D52+C52</f>
        <v>0</v>
      </c>
      <c r="F52" s="81">
        <f>E52</f>
        <v>0</v>
      </c>
      <c r="G52" s="81"/>
      <c r="H52" s="55" t="s">
        <v>106</v>
      </c>
      <c r="I52" s="27" t="s">
        <v>103</v>
      </c>
      <c r="J52" s="27" t="s">
        <v>103</v>
      </c>
    </row>
    <row r="53" spans="1:10" x14ac:dyDescent="0.2">
      <c r="A53" s="56" t="s">
        <v>159</v>
      </c>
      <c r="B53" s="61" t="s">
        <v>160</v>
      </c>
      <c r="C53" s="75">
        <f>C54+C55</f>
        <v>0</v>
      </c>
      <c r="D53" s="75">
        <f>D54+D55</f>
        <v>0</v>
      </c>
      <c r="E53" s="76">
        <f>E54+E55</f>
        <v>0</v>
      </c>
      <c r="F53" s="75"/>
      <c r="G53" s="75"/>
      <c r="H53" s="55"/>
      <c r="J53" s="27"/>
    </row>
    <row r="54" spans="1:10" x14ac:dyDescent="0.2">
      <c r="A54" s="97" t="str">
        <f>A53&amp;".1"</f>
        <v>4.6.1</v>
      </c>
      <c r="B54" s="98" t="s">
        <v>149</v>
      </c>
      <c r="C54" s="80">
        <v>0</v>
      </c>
      <c r="D54" s="81">
        <f>ROUND(0.19*C54,2)</f>
        <v>0</v>
      </c>
      <c r="E54" s="82">
        <f>D54+C54</f>
        <v>0</v>
      </c>
      <c r="F54" s="81">
        <f>E54</f>
        <v>0</v>
      </c>
      <c r="G54" s="81"/>
      <c r="H54" s="55" t="s">
        <v>106</v>
      </c>
      <c r="I54" s="27" t="s">
        <v>107</v>
      </c>
      <c r="J54" s="27" t="s">
        <v>103</v>
      </c>
    </row>
    <row r="55" spans="1:10" x14ac:dyDescent="0.2">
      <c r="A55" s="97" t="str">
        <f>A53&amp;".2"</f>
        <v>4.6.2</v>
      </c>
      <c r="B55" s="99" t="s">
        <v>150</v>
      </c>
      <c r="C55" s="80">
        <v>0</v>
      </c>
      <c r="D55" s="81">
        <f>ROUND(0.19*C55,2)</f>
        <v>0</v>
      </c>
      <c r="E55" s="82">
        <f>D55+C55</f>
        <v>0</v>
      </c>
      <c r="F55" s="81">
        <f>E55</f>
        <v>0</v>
      </c>
      <c r="G55" s="81"/>
      <c r="H55" s="55" t="s">
        <v>106</v>
      </c>
      <c r="I55" s="27" t="s">
        <v>103</v>
      </c>
      <c r="J55" s="27" t="s">
        <v>103</v>
      </c>
    </row>
    <row r="56" spans="1:10" ht="15" thickBot="1" x14ac:dyDescent="0.25">
      <c r="A56" s="70"/>
      <c r="B56" s="65" t="s">
        <v>161</v>
      </c>
      <c r="C56" s="93">
        <f>SUMIFS(C38:C55,$H$38:$H$55,"&lt;&gt;")</f>
        <v>6259240</v>
      </c>
      <c r="D56" s="93">
        <f>SUMIFS(D38:D55,$H$38:$H$55,"&lt;&gt;")</f>
        <v>1189255.6000000001</v>
      </c>
      <c r="E56" s="94">
        <f>SUMIFS(E38:E55,$H$38:$H$55,"&lt;&gt;")</f>
        <v>7448495.5999999996</v>
      </c>
      <c r="F56" s="95"/>
      <c r="G56" s="95"/>
      <c r="H56" s="55"/>
      <c r="J56" s="27"/>
    </row>
    <row r="57" spans="1:10" ht="25.5" customHeight="1" x14ac:dyDescent="0.2">
      <c r="A57" s="148" t="s">
        <v>162</v>
      </c>
      <c r="B57" s="149"/>
      <c r="C57" s="149"/>
      <c r="D57" s="149"/>
      <c r="E57" s="150"/>
      <c r="F57" s="69"/>
      <c r="G57" s="69"/>
      <c r="H57" s="55"/>
      <c r="J57" s="27"/>
    </row>
    <row r="58" spans="1:10" ht="15" customHeight="1" x14ac:dyDescent="0.2">
      <c r="A58" s="56" t="s">
        <v>163</v>
      </c>
      <c r="B58" s="57" t="s">
        <v>164</v>
      </c>
      <c r="C58" s="75">
        <f>C59+C60</f>
        <v>312962</v>
      </c>
      <c r="D58" s="75">
        <f>D59+D60</f>
        <v>59462.78</v>
      </c>
      <c r="E58" s="76">
        <f>E59+E60</f>
        <v>372424.78</v>
      </c>
      <c r="F58" s="75"/>
      <c r="G58" s="75"/>
      <c r="H58" s="55"/>
      <c r="J58" s="27"/>
    </row>
    <row r="59" spans="1:10" ht="25.5" x14ac:dyDescent="0.2">
      <c r="A59" s="100" t="s">
        <v>165</v>
      </c>
      <c r="B59" s="98" t="s">
        <v>166</v>
      </c>
      <c r="C59" s="80">
        <f>C56*0.05</f>
        <v>312962</v>
      </c>
      <c r="D59" s="75">
        <f>ROUND(0.19*C59,2)</f>
        <v>59462.78</v>
      </c>
      <c r="E59" s="76">
        <f>D59+C59</f>
        <v>372424.78</v>
      </c>
      <c r="F59" s="75">
        <f>E59</f>
        <v>372424.78</v>
      </c>
      <c r="G59" s="75"/>
      <c r="H59" s="55" t="s">
        <v>106</v>
      </c>
      <c r="I59" s="27" t="s">
        <v>107</v>
      </c>
      <c r="J59" s="27" t="s">
        <v>107</v>
      </c>
    </row>
    <row r="60" spans="1:10" ht="15.75" customHeight="1" x14ac:dyDescent="0.2">
      <c r="A60" s="100" t="s">
        <v>167</v>
      </c>
      <c r="B60" s="99" t="s">
        <v>168</v>
      </c>
      <c r="C60" s="80">
        <v>0</v>
      </c>
      <c r="D60" s="75">
        <f>ROUND(0.19*C60,2)</f>
        <v>0</v>
      </c>
      <c r="E60" s="76">
        <f>D60+C60</f>
        <v>0</v>
      </c>
      <c r="F60" s="75"/>
      <c r="G60" s="75">
        <f>E60</f>
        <v>0</v>
      </c>
      <c r="H60" s="55" t="s">
        <v>102</v>
      </c>
      <c r="I60" s="27" t="s">
        <v>107</v>
      </c>
      <c r="J60" s="27" t="s">
        <v>103</v>
      </c>
    </row>
    <row r="61" spans="1:10" ht="26.25" customHeight="1" x14ac:dyDescent="0.2">
      <c r="A61" s="56" t="s">
        <v>169</v>
      </c>
      <c r="B61" s="61" t="s">
        <v>170</v>
      </c>
      <c r="C61" s="75">
        <f>SUM(C62:C66)</f>
        <v>90855.489999999991</v>
      </c>
      <c r="D61" s="75">
        <f>SUM(D62:D66)</f>
        <v>17262.54</v>
      </c>
      <c r="E61" s="76">
        <f>SUM(E62:E66)</f>
        <v>108118.03</v>
      </c>
      <c r="F61" s="75"/>
      <c r="G61" s="75"/>
      <c r="H61" s="55"/>
      <c r="J61" s="27"/>
    </row>
    <row r="62" spans="1:10" ht="25.5" x14ac:dyDescent="0.2">
      <c r="A62" s="101" t="s">
        <v>171</v>
      </c>
      <c r="B62" s="102" t="s">
        <v>172</v>
      </c>
      <c r="C62" s="80">
        <v>0</v>
      </c>
      <c r="D62" s="75">
        <f t="shared" ref="D62:D68" si="3">ROUND(0.19*C62,2)</f>
        <v>0</v>
      </c>
      <c r="E62" s="76">
        <f t="shared" ref="E62:E68" si="4">D62+C62</f>
        <v>0</v>
      </c>
      <c r="F62" s="75"/>
      <c r="G62" s="75">
        <f>E62</f>
        <v>0</v>
      </c>
      <c r="H62" s="55" t="s">
        <v>102</v>
      </c>
      <c r="I62" s="27" t="s">
        <v>107</v>
      </c>
      <c r="J62" s="27" t="s">
        <v>103</v>
      </c>
    </row>
    <row r="63" spans="1:10" ht="25.5" x14ac:dyDescent="0.2">
      <c r="A63" s="101" t="s">
        <v>173</v>
      </c>
      <c r="B63" s="102" t="s">
        <v>174</v>
      </c>
      <c r="C63" s="80">
        <v>41297.949999999997</v>
      </c>
      <c r="D63" s="75">
        <f t="shared" si="3"/>
        <v>7846.61</v>
      </c>
      <c r="E63" s="76">
        <f t="shared" si="4"/>
        <v>49144.56</v>
      </c>
      <c r="F63" s="75">
        <f>E63</f>
        <v>49144.56</v>
      </c>
      <c r="G63" s="75"/>
      <c r="H63" s="55" t="s">
        <v>106</v>
      </c>
      <c r="I63" s="27" t="s">
        <v>107</v>
      </c>
      <c r="J63" s="27" t="s">
        <v>103</v>
      </c>
    </row>
    <row r="64" spans="1:10" ht="38.25" x14ac:dyDescent="0.2">
      <c r="A64" s="101" t="s">
        <v>175</v>
      </c>
      <c r="B64" s="102" t="s">
        <v>176</v>
      </c>
      <c r="C64" s="80">
        <v>8259.59</v>
      </c>
      <c r="D64" s="75">
        <f t="shared" si="3"/>
        <v>1569.32</v>
      </c>
      <c r="E64" s="76">
        <f t="shared" si="4"/>
        <v>9828.91</v>
      </c>
      <c r="F64" s="75">
        <f>E64</f>
        <v>9828.91</v>
      </c>
      <c r="G64" s="75"/>
      <c r="H64" s="55" t="s">
        <v>106</v>
      </c>
      <c r="I64" s="27" t="s">
        <v>107</v>
      </c>
      <c r="J64" s="27" t="s">
        <v>103</v>
      </c>
    </row>
    <row r="65" spans="1:10" x14ac:dyDescent="0.2">
      <c r="A65" s="101" t="s">
        <v>177</v>
      </c>
      <c r="B65" s="102" t="s">
        <v>178</v>
      </c>
      <c r="C65" s="80">
        <v>41297.949999999997</v>
      </c>
      <c r="D65" s="75">
        <f t="shared" si="3"/>
        <v>7846.61</v>
      </c>
      <c r="E65" s="76">
        <f t="shared" si="4"/>
        <v>49144.56</v>
      </c>
      <c r="F65" s="75">
        <f>E65</f>
        <v>49144.56</v>
      </c>
      <c r="G65" s="75"/>
      <c r="H65" s="55" t="s">
        <v>106</v>
      </c>
      <c r="I65" s="27" t="s">
        <v>107</v>
      </c>
      <c r="J65" s="27" t="s">
        <v>103</v>
      </c>
    </row>
    <row r="66" spans="1:10" ht="25.5" x14ac:dyDescent="0.2">
      <c r="A66" s="101" t="s">
        <v>179</v>
      </c>
      <c r="B66" s="102" t="s">
        <v>180</v>
      </c>
      <c r="C66" s="80">
        <v>0</v>
      </c>
      <c r="D66" s="75">
        <f t="shared" si="3"/>
        <v>0</v>
      </c>
      <c r="E66" s="76">
        <f t="shared" si="4"/>
        <v>0</v>
      </c>
      <c r="F66" s="75"/>
      <c r="G66" s="75">
        <f>E66</f>
        <v>0</v>
      </c>
      <c r="H66" s="55" t="s">
        <v>102</v>
      </c>
      <c r="I66" s="27" t="s">
        <v>107</v>
      </c>
      <c r="J66" s="27" t="s">
        <v>103</v>
      </c>
    </row>
    <row r="67" spans="1:10" x14ac:dyDescent="0.2">
      <c r="A67" s="56" t="s">
        <v>181</v>
      </c>
      <c r="B67" s="61" t="s">
        <v>182</v>
      </c>
      <c r="C67" s="80">
        <f>C75*0.2</f>
        <v>1314440.4000000001</v>
      </c>
      <c r="D67" s="75">
        <f t="shared" si="3"/>
        <v>249743.68</v>
      </c>
      <c r="E67" s="76">
        <f t="shared" si="4"/>
        <v>1564184.08</v>
      </c>
      <c r="F67" s="75">
        <f>E67</f>
        <v>1564184.08</v>
      </c>
      <c r="G67" s="75"/>
      <c r="H67" s="55" t="s">
        <v>106</v>
      </c>
      <c r="I67" s="27" t="s">
        <v>107</v>
      </c>
      <c r="J67" s="27" t="s">
        <v>103</v>
      </c>
    </row>
    <row r="68" spans="1:10" x14ac:dyDescent="0.2">
      <c r="A68" s="63" t="s">
        <v>183</v>
      </c>
      <c r="B68" s="61" t="s">
        <v>184</v>
      </c>
      <c r="C68" s="80">
        <v>500</v>
      </c>
      <c r="D68" s="75">
        <f t="shared" si="3"/>
        <v>95</v>
      </c>
      <c r="E68" s="76">
        <f t="shared" si="4"/>
        <v>595</v>
      </c>
      <c r="F68" s="75"/>
      <c r="G68" s="75">
        <f>E68</f>
        <v>595</v>
      </c>
      <c r="H68" s="55" t="s">
        <v>102</v>
      </c>
      <c r="I68" s="27" t="s">
        <v>107</v>
      </c>
      <c r="J68" s="27" t="s">
        <v>103</v>
      </c>
    </row>
    <row r="69" spans="1:10" ht="15" thickBot="1" x14ac:dyDescent="0.25">
      <c r="A69" s="70"/>
      <c r="B69" s="71" t="s">
        <v>185</v>
      </c>
      <c r="C69" s="93">
        <f>SUMIFS(C58:C68,$H$58:$H$68,"&lt;&gt;")</f>
        <v>1718757.8900000001</v>
      </c>
      <c r="D69" s="93">
        <f>SUMIFS(D58:D68,$H$58:$H$68,"&lt;&gt;")</f>
        <v>326564</v>
      </c>
      <c r="E69" s="94">
        <f>SUMIFS(E58:E68,$H$58:$H$68,"&lt;&gt;")</f>
        <v>2045321.8900000001</v>
      </c>
      <c r="F69" s="95"/>
      <c r="G69" s="95"/>
      <c r="H69" s="55"/>
      <c r="J69" s="27"/>
    </row>
    <row r="70" spans="1:10" ht="27" customHeight="1" x14ac:dyDescent="0.2">
      <c r="A70" s="148" t="s">
        <v>186</v>
      </c>
      <c r="B70" s="149"/>
      <c r="C70" s="149"/>
      <c r="D70" s="149"/>
      <c r="E70" s="150"/>
      <c r="F70" s="69"/>
      <c r="G70" s="69"/>
      <c r="H70" s="55"/>
      <c r="J70" s="27"/>
    </row>
    <row r="71" spans="1:10" x14ac:dyDescent="0.2">
      <c r="A71" s="56" t="s">
        <v>187</v>
      </c>
      <c r="B71" s="61" t="s">
        <v>188</v>
      </c>
      <c r="C71" s="80">
        <v>0</v>
      </c>
      <c r="D71" s="75">
        <f>0.19*C71</f>
        <v>0</v>
      </c>
      <c r="E71" s="76">
        <f>C71*1.19</f>
        <v>0</v>
      </c>
      <c r="F71" s="75"/>
      <c r="G71" s="75">
        <f>E71</f>
        <v>0</v>
      </c>
      <c r="H71" s="55" t="s">
        <v>102</v>
      </c>
      <c r="I71" s="27" t="s">
        <v>107</v>
      </c>
      <c r="J71" s="27" t="s">
        <v>107</v>
      </c>
    </row>
    <row r="72" spans="1:10" x14ac:dyDescent="0.2">
      <c r="A72" s="56" t="s">
        <v>189</v>
      </c>
      <c r="B72" s="61" t="s">
        <v>190</v>
      </c>
      <c r="C72" s="80">
        <v>0</v>
      </c>
      <c r="D72" s="75">
        <f>ROUND(0.19*C72,2)</f>
        <v>0</v>
      </c>
      <c r="E72" s="76">
        <f>D72+C72</f>
        <v>0</v>
      </c>
      <c r="F72" s="75">
        <f>E72</f>
        <v>0</v>
      </c>
      <c r="G72" s="75"/>
      <c r="H72" s="55" t="s">
        <v>106</v>
      </c>
      <c r="I72" s="27" t="s">
        <v>107</v>
      </c>
      <c r="J72" s="27" t="s">
        <v>107</v>
      </c>
    </row>
    <row r="73" spans="1:10" ht="13.35" customHeight="1" thickBot="1" x14ac:dyDescent="0.25">
      <c r="A73" s="70"/>
      <c r="B73" s="65" t="s">
        <v>191</v>
      </c>
      <c r="C73" s="93">
        <f>SUMIFS(C71:C72,$H$71:$H$72,"&lt;&gt;")</f>
        <v>0</v>
      </c>
      <c r="D73" s="93">
        <f>SUMIFS(D71:D72,$H$71:$H$72,"&lt;&gt;")</f>
        <v>0</v>
      </c>
      <c r="E73" s="94">
        <f>SUMIFS(E71:E72,$H$71:$H$72,"&lt;&gt;")</f>
        <v>0</v>
      </c>
      <c r="F73" s="95"/>
      <c r="G73" s="95"/>
      <c r="H73" s="55"/>
    </row>
    <row r="74" spans="1:10" ht="21" customHeight="1" thickBot="1" x14ac:dyDescent="0.25">
      <c r="A74" s="103"/>
      <c r="B74" s="104" t="s">
        <v>192</v>
      </c>
      <c r="C74" s="105">
        <f>SUMIFS(C13:C73,$H$13:$H$73,"&lt;&gt;")</f>
        <v>8406663.6899999995</v>
      </c>
      <c r="D74" s="105">
        <f>SUMIFS(D13:D73,$H$13:$H$73,"&lt;&gt;")</f>
        <v>1597266.1000000003</v>
      </c>
      <c r="E74" s="106">
        <f>SUMIFS(E13:E73,$H$13:$H$73,"&lt;&gt;")</f>
        <v>10003929.789999999</v>
      </c>
      <c r="F74" s="107">
        <f>SUM(F13:F72)</f>
        <v>9734527.3599999994</v>
      </c>
      <c r="G74" s="107">
        <f>SUM(G13:G72)</f>
        <v>269402.43</v>
      </c>
      <c r="H74" s="55"/>
    </row>
    <row r="75" spans="1:10" ht="23.45" customHeight="1" thickBot="1" x14ac:dyDescent="0.25">
      <c r="A75" s="108"/>
      <c r="B75" s="109" t="s">
        <v>193</v>
      </c>
      <c r="C75" s="105">
        <f>SUMIFS(C13:C73,$J$13:$J$73,"da")</f>
        <v>6572202</v>
      </c>
      <c r="D75" s="105">
        <f>SUMIFS(D13:D73,$J$13:$J$73,"da")</f>
        <v>1248718.3800000001</v>
      </c>
      <c r="E75" s="106">
        <f>SUMIFS(E13:E73,$J$13:$J$73,"da")</f>
        <v>7820920.3799999999</v>
      </c>
      <c r="F75" s="107"/>
      <c r="G75" s="107"/>
      <c r="H75" s="55"/>
    </row>
    <row r="76" spans="1:10" x14ac:dyDescent="0.2">
      <c r="A76" s="33"/>
      <c r="B76" s="110"/>
      <c r="C76" s="111"/>
      <c r="D76" s="111"/>
      <c r="E76" s="111"/>
      <c r="F76" s="111"/>
      <c r="G76" s="111"/>
      <c r="H76" s="55"/>
    </row>
    <row r="77" spans="1:10" hidden="1" x14ac:dyDescent="0.2">
      <c r="A77" s="33"/>
      <c r="B77" s="110"/>
      <c r="C77" s="111"/>
      <c r="D77" s="111"/>
      <c r="E77" s="111"/>
      <c r="F77" s="111"/>
      <c r="G77" s="111"/>
      <c r="H77" s="55"/>
    </row>
    <row r="78" spans="1:10" x14ac:dyDescent="0.2">
      <c r="A78" s="33"/>
      <c r="B78" s="110"/>
      <c r="C78" s="111"/>
      <c r="D78" s="111"/>
      <c r="E78" s="111"/>
      <c r="F78" s="111"/>
      <c r="G78" s="111"/>
      <c r="H78" s="55"/>
    </row>
    <row r="79" spans="1:10" ht="15.75" x14ac:dyDescent="0.2">
      <c r="A79" s="33"/>
      <c r="B79" s="112" t="s">
        <v>194</v>
      </c>
      <c r="C79" s="107">
        <f>C80+C81</f>
        <v>10003929.789999999</v>
      </c>
      <c r="D79" s="111"/>
      <c r="E79" s="111"/>
      <c r="F79" s="111"/>
      <c r="G79" s="111"/>
      <c r="H79" s="55"/>
    </row>
    <row r="80" spans="1:10" ht="21" customHeight="1" x14ac:dyDescent="0.2">
      <c r="A80" s="33"/>
      <c r="B80" s="113" t="s">
        <v>106</v>
      </c>
      <c r="C80" s="114">
        <f>SUMIFS(E13:E72,H13:H72,"=buget de stat")</f>
        <v>9734527.3599999994</v>
      </c>
      <c r="D80" s="111"/>
      <c r="E80" s="111"/>
      <c r="F80" s="111"/>
      <c r="G80" s="111"/>
      <c r="H80" s="55"/>
    </row>
    <row r="81" spans="1:8" ht="21" customHeight="1" x14ac:dyDescent="0.2">
      <c r="A81" s="33"/>
      <c r="B81" s="113" t="s">
        <v>102</v>
      </c>
      <c r="C81" s="115">
        <f>SUMIFS(E13:E72,H13:H72,"=buget local")</f>
        <v>269402.43</v>
      </c>
      <c r="D81" s="111"/>
      <c r="E81" s="111"/>
      <c r="F81" s="111"/>
      <c r="G81" s="111"/>
      <c r="H81" s="55"/>
    </row>
    <row r="82" spans="1:8" x14ac:dyDescent="0.2">
      <c r="A82" s="33"/>
      <c r="B82" s="116"/>
      <c r="C82" s="116"/>
      <c r="D82" s="111"/>
      <c r="E82" s="111"/>
      <c r="F82" s="111"/>
      <c r="G82" s="111"/>
      <c r="H82" s="55"/>
    </row>
    <row r="83" spans="1:8" ht="31.5" x14ac:dyDescent="0.2">
      <c r="A83" s="33"/>
      <c r="B83" s="117" t="s">
        <v>195</v>
      </c>
      <c r="C83" s="118" t="s">
        <v>196</v>
      </c>
      <c r="D83" s="118" t="s">
        <v>197</v>
      </c>
      <c r="E83" s="119"/>
      <c r="F83" s="119"/>
      <c r="G83" s="119"/>
      <c r="H83" s="120"/>
    </row>
    <row r="84" spans="1:8" ht="15.75" x14ac:dyDescent="0.2">
      <c r="A84" s="33"/>
      <c r="B84" s="113" t="s">
        <v>198</v>
      </c>
      <c r="C84" s="114">
        <f>SUMIFS(C38:C55,I38:I55,"=da")</f>
        <v>3963240</v>
      </c>
      <c r="D84" s="114">
        <f>SUMIFS(C38:C55,I38:I55,"=nu")</f>
        <v>2296000</v>
      </c>
      <c r="E84" s="119"/>
      <c r="F84" s="119"/>
      <c r="G84" s="119"/>
      <c r="H84" s="120"/>
    </row>
    <row r="85" spans="1:8" ht="15.75" x14ac:dyDescent="0.2">
      <c r="A85" s="33"/>
      <c r="B85" s="113" t="s">
        <v>199</v>
      </c>
      <c r="C85" s="114">
        <f>(SUMIFS(C38:C55,I38:I55,"=da")/((SUMIFS(C38:C55,I38:I55,"=da")+(SUMIFS(C38:C55,I38:I55,"=nu")))))*((SUMIFS(C13:C72,I13:I72,"=da")+(SUMIFS(C13:C72,I13:I72,"=nu"))))</f>
        <v>5322950.6781583074</v>
      </c>
      <c r="D85" s="114">
        <f>(SUMIFS(C38:C55,I38:I55,"=nu")/((SUMIFS(C38:C55,I38:I55,"=da")+(SUMIFS(C38:C55,I38:I55,"=nu")))))*((SUMIFS(C13:C72,I13:I72,"=da")+(SUMIFS(C13:C72,I13:I72,"=nu"))))</f>
        <v>3083713.0118416939</v>
      </c>
      <c r="E85" s="119"/>
      <c r="F85" s="119"/>
      <c r="G85" s="119"/>
      <c r="H85" s="120"/>
    </row>
    <row r="86" spans="1:8" ht="15.75" x14ac:dyDescent="0.2">
      <c r="A86" s="33"/>
      <c r="B86" s="113" t="s">
        <v>200</v>
      </c>
      <c r="C86" s="114">
        <f>C85/C91</f>
        <v>1627813.663045354</v>
      </c>
      <c r="D86" s="114">
        <f>D85/C91</f>
        <v>943031.5020922611</v>
      </c>
      <c r="E86" s="119"/>
      <c r="F86" s="119"/>
      <c r="G86" s="119"/>
      <c r="H86" s="120"/>
    </row>
    <row r="87" spans="1:8" ht="15.75" x14ac:dyDescent="0.2">
      <c r="A87" s="33"/>
      <c r="B87" s="113" t="s">
        <v>201</v>
      </c>
      <c r="C87" s="114">
        <f>C85/C91/C90</f>
        <v>328917.69307847123</v>
      </c>
      <c r="D87" s="114">
        <f>D85/C91/C90</f>
        <v>190549.90949530434</v>
      </c>
      <c r="E87" s="119"/>
      <c r="F87" s="119"/>
      <c r="G87" s="119"/>
      <c r="H87" s="120"/>
    </row>
    <row r="88" spans="1:8" ht="15.75" x14ac:dyDescent="0.2">
      <c r="A88" s="33"/>
      <c r="D88" s="121"/>
      <c r="E88" s="121"/>
      <c r="F88" s="121"/>
      <c r="G88" s="121"/>
      <c r="H88" s="122"/>
    </row>
    <row r="89" spans="1:8" ht="15.75" x14ac:dyDescent="0.2">
      <c r="A89" s="123"/>
      <c r="B89" s="113" t="s">
        <v>202</v>
      </c>
      <c r="C89" s="124">
        <v>44482</v>
      </c>
      <c r="D89" s="125"/>
      <c r="E89" s="125"/>
      <c r="F89" s="125"/>
      <c r="G89" s="125"/>
      <c r="H89" s="122"/>
    </row>
    <row r="90" spans="1:8" ht="15.75" x14ac:dyDescent="0.2">
      <c r="A90" s="33"/>
      <c r="B90" s="113" t="s">
        <v>203</v>
      </c>
      <c r="C90" s="126">
        <v>4.9489999999999998</v>
      </c>
      <c r="D90" s="121"/>
      <c r="E90" s="121"/>
      <c r="F90" s="121"/>
      <c r="G90" s="121"/>
      <c r="H90" s="122"/>
    </row>
    <row r="91" spans="1:8" ht="15.75" x14ac:dyDescent="0.2">
      <c r="A91" s="33"/>
      <c r="B91" s="127" t="s">
        <v>204</v>
      </c>
      <c r="C91" s="128">
        <v>3.27</v>
      </c>
      <c r="D91" s="125"/>
      <c r="E91" s="125"/>
      <c r="F91" s="125"/>
      <c r="G91" s="125"/>
      <c r="H91" s="122"/>
    </row>
    <row r="92" spans="1:8" ht="15.75" x14ac:dyDescent="0.2">
      <c r="A92" s="33"/>
      <c r="C92" s="119"/>
      <c r="D92" s="119"/>
      <c r="E92" s="119"/>
      <c r="F92" s="119"/>
      <c r="G92" s="119"/>
    </row>
    <row r="93" spans="1:8" hidden="1" x14ac:dyDescent="0.2">
      <c r="A93" s="33"/>
    </row>
    <row r="94" spans="1:8" x14ac:dyDescent="0.2">
      <c r="A94" s="33"/>
      <c r="B94" s="129"/>
      <c r="C94" s="130"/>
      <c r="D94" s="131"/>
      <c r="E94" s="131"/>
      <c r="F94" s="131"/>
      <c r="G94" s="131"/>
    </row>
    <row r="95" spans="1:8" ht="15.75" x14ac:dyDescent="0.2">
      <c r="A95" s="132"/>
      <c r="B95" s="133" t="s">
        <v>222</v>
      </c>
      <c r="C95" s="134" t="s">
        <v>222</v>
      </c>
      <c r="D95" s="131"/>
      <c r="F95" s="134"/>
      <c r="G95" s="134"/>
    </row>
    <row r="96" spans="1:8" x14ac:dyDescent="0.2">
      <c r="B96" s="24" t="s">
        <v>222</v>
      </c>
      <c r="C96" s="151"/>
      <c r="D96" s="151"/>
      <c r="E96" s="151"/>
    </row>
    <row r="99" spans="2:3" x14ac:dyDescent="0.2">
      <c r="B99" s="24" t="s">
        <v>216</v>
      </c>
      <c r="C99" s="24" t="s">
        <v>218</v>
      </c>
    </row>
    <row r="100" spans="2:3" x14ac:dyDescent="0.2">
      <c r="B100" s="24" t="s">
        <v>217</v>
      </c>
      <c r="C100" s="24" t="s">
        <v>219</v>
      </c>
    </row>
  </sheetData>
  <mergeCells count="14">
    <mergeCell ref="A5:E5"/>
    <mergeCell ref="A8:A10"/>
    <mergeCell ref="B8:B10"/>
    <mergeCell ref="C8:E8"/>
    <mergeCell ref="H8:H10"/>
    <mergeCell ref="A70:E70"/>
    <mergeCell ref="C96:E96"/>
    <mergeCell ref="J8:J10"/>
    <mergeCell ref="A12:E12"/>
    <mergeCell ref="A18:E18"/>
    <mergeCell ref="A21:E21"/>
    <mergeCell ref="A37:E37"/>
    <mergeCell ref="A57:E57"/>
    <mergeCell ref="I8:I10"/>
  </mergeCells>
  <dataValidations count="1">
    <dataValidation type="date" operator="greaterThanOrEqual" allowBlank="1" showInputMessage="1" showErrorMessage="1" sqref="C89 IY89 SU89 ACQ89 AMM89 AWI89 BGE89 BQA89 BZW89 CJS89 CTO89 DDK89 DNG89 DXC89 EGY89 EQU89 FAQ89 FKM89 FUI89 GEE89 GOA89 GXW89 HHS89 HRO89 IBK89 ILG89 IVC89 JEY89 JOU89 JYQ89 KIM89 KSI89 LCE89 LMA89 LVW89 MFS89 MPO89 MZK89 NJG89 NTC89 OCY89 OMU89 OWQ89 PGM89 PQI89 QAE89 QKA89 QTW89 RDS89 RNO89 RXK89 SHG89 SRC89 TAY89 TKU89 TUQ89 UEM89 UOI89 UYE89 VIA89 VRW89 WBS89 WLO89 WVK89 C65625 IY65625 SU65625 ACQ65625 AMM65625 AWI65625 BGE65625 BQA65625 BZW65625 CJS65625 CTO65625 DDK65625 DNG65625 DXC65625 EGY65625 EQU65625 FAQ65625 FKM65625 FUI65625 GEE65625 GOA65625 GXW65625 HHS65625 HRO65625 IBK65625 ILG65625 IVC65625 JEY65625 JOU65625 JYQ65625 KIM65625 KSI65625 LCE65625 LMA65625 LVW65625 MFS65625 MPO65625 MZK65625 NJG65625 NTC65625 OCY65625 OMU65625 OWQ65625 PGM65625 PQI65625 QAE65625 QKA65625 QTW65625 RDS65625 RNO65625 RXK65625 SHG65625 SRC65625 TAY65625 TKU65625 TUQ65625 UEM65625 UOI65625 UYE65625 VIA65625 VRW65625 WBS65625 WLO65625 WVK65625 C131161 IY131161 SU131161 ACQ131161 AMM131161 AWI131161 BGE131161 BQA131161 BZW131161 CJS131161 CTO131161 DDK131161 DNG131161 DXC131161 EGY131161 EQU131161 FAQ131161 FKM131161 FUI131161 GEE131161 GOA131161 GXW131161 HHS131161 HRO131161 IBK131161 ILG131161 IVC131161 JEY131161 JOU131161 JYQ131161 KIM131161 KSI131161 LCE131161 LMA131161 LVW131161 MFS131161 MPO131161 MZK131161 NJG131161 NTC131161 OCY131161 OMU131161 OWQ131161 PGM131161 PQI131161 QAE131161 QKA131161 QTW131161 RDS131161 RNO131161 RXK131161 SHG131161 SRC131161 TAY131161 TKU131161 TUQ131161 UEM131161 UOI131161 UYE131161 VIA131161 VRW131161 WBS131161 WLO131161 WVK131161 C196697 IY196697 SU196697 ACQ196697 AMM196697 AWI196697 BGE196697 BQA196697 BZW196697 CJS196697 CTO196697 DDK196697 DNG196697 DXC196697 EGY196697 EQU196697 FAQ196697 FKM196697 FUI196697 GEE196697 GOA196697 GXW196697 HHS196697 HRO196697 IBK196697 ILG196697 IVC196697 JEY196697 JOU196697 JYQ196697 KIM196697 KSI196697 LCE196697 LMA196697 LVW196697 MFS196697 MPO196697 MZK196697 NJG196697 NTC196697 OCY196697 OMU196697 OWQ196697 PGM196697 PQI196697 QAE196697 QKA196697 QTW196697 RDS196697 RNO196697 RXK196697 SHG196697 SRC196697 TAY196697 TKU196697 TUQ196697 UEM196697 UOI196697 UYE196697 VIA196697 VRW196697 WBS196697 WLO196697 WVK196697 C262233 IY262233 SU262233 ACQ262233 AMM262233 AWI262233 BGE262233 BQA262233 BZW262233 CJS262233 CTO262233 DDK262233 DNG262233 DXC262233 EGY262233 EQU262233 FAQ262233 FKM262233 FUI262233 GEE262233 GOA262233 GXW262233 HHS262233 HRO262233 IBK262233 ILG262233 IVC262233 JEY262233 JOU262233 JYQ262233 KIM262233 KSI262233 LCE262233 LMA262233 LVW262233 MFS262233 MPO262233 MZK262233 NJG262233 NTC262233 OCY262233 OMU262233 OWQ262233 PGM262233 PQI262233 QAE262233 QKA262233 QTW262233 RDS262233 RNO262233 RXK262233 SHG262233 SRC262233 TAY262233 TKU262233 TUQ262233 UEM262233 UOI262233 UYE262233 VIA262233 VRW262233 WBS262233 WLO262233 WVK262233 C327769 IY327769 SU327769 ACQ327769 AMM327769 AWI327769 BGE327769 BQA327769 BZW327769 CJS327769 CTO327769 DDK327769 DNG327769 DXC327769 EGY327769 EQU327769 FAQ327769 FKM327769 FUI327769 GEE327769 GOA327769 GXW327769 HHS327769 HRO327769 IBK327769 ILG327769 IVC327769 JEY327769 JOU327769 JYQ327769 KIM327769 KSI327769 LCE327769 LMA327769 LVW327769 MFS327769 MPO327769 MZK327769 NJG327769 NTC327769 OCY327769 OMU327769 OWQ327769 PGM327769 PQI327769 QAE327769 QKA327769 QTW327769 RDS327769 RNO327769 RXK327769 SHG327769 SRC327769 TAY327769 TKU327769 TUQ327769 UEM327769 UOI327769 UYE327769 VIA327769 VRW327769 WBS327769 WLO327769 WVK327769 C393305 IY393305 SU393305 ACQ393305 AMM393305 AWI393305 BGE393305 BQA393305 BZW393305 CJS393305 CTO393305 DDK393305 DNG393305 DXC393305 EGY393305 EQU393305 FAQ393305 FKM393305 FUI393305 GEE393305 GOA393305 GXW393305 HHS393305 HRO393305 IBK393305 ILG393305 IVC393305 JEY393305 JOU393305 JYQ393305 KIM393305 KSI393305 LCE393305 LMA393305 LVW393305 MFS393305 MPO393305 MZK393305 NJG393305 NTC393305 OCY393305 OMU393305 OWQ393305 PGM393305 PQI393305 QAE393305 QKA393305 QTW393305 RDS393305 RNO393305 RXK393305 SHG393305 SRC393305 TAY393305 TKU393305 TUQ393305 UEM393305 UOI393305 UYE393305 VIA393305 VRW393305 WBS393305 WLO393305 WVK393305 C458841 IY458841 SU458841 ACQ458841 AMM458841 AWI458841 BGE458841 BQA458841 BZW458841 CJS458841 CTO458841 DDK458841 DNG458841 DXC458841 EGY458841 EQU458841 FAQ458841 FKM458841 FUI458841 GEE458841 GOA458841 GXW458841 HHS458841 HRO458841 IBK458841 ILG458841 IVC458841 JEY458841 JOU458841 JYQ458841 KIM458841 KSI458841 LCE458841 LMA458841 LVW458841 MFS458841 MPO458841 MZK458841 NJG458841 NTC458841 OCY458841 OMU458841 OWQ458841 PGM458841 PQI458841 QAE458841 QKA458841 QTW458841 RDS458841 RNO458841 RXK458841 SHG458841 SRC458841 TAY458841 TKU458841 TUQ458841 UEM458841 UOI458841 UYE458841 VIA458841 VRW458841 WBS458841 WLO458841 WVK458841 C524377 IY524377 SU524377 ACQ524377 AMM524377 AWI524377 BGE524377 BQA524377 BZW524377 CJS524377 CTO524377 DDK524377 DNG524377 DXC524377 EGY524377 EQU524377 FAQ524377 FKM524377 FUI524377 GEE524377 GOA524377 GXW524377 HHS524377 HRO524377 IBK524377 ILG524377 IVC524377 JEY524377 JOU524377 JYQ524377 KIM524377 KSI524377 LCE524377 LMA524377 LVW524377 MFS524377 MPO524377 MZK524377 NJG524377 NTC524377 OCY524377 OMU524377 OWQ524377 PGM524377 PQI524377 QAE524377 QKA524377 QTW524377 RDS524377 RNO524377 RXK524377 SHG524377 SRC524377 TAY524377 TKU524377 TUQ524377 UEM524377 UOI524377 UYE524377 VIA524377 VRW524377 WBS524377 WLO524377 WVK524377 C589913 IY589913 SU589913 ACQ589913 AMM589913 AWI589913 BGE589913 BQA589913 BZW589913 CJS589913 CTO589913 DDK589913 DNG589913 DXC589913 EGY589913 EQU589913 FAQ589913 FKM589913 FUI589913 GEE589913 GOA589913 GXW589913 HHS589913 HRO589913 IBK589913 ILG589913 IVC589913 JEY589913 JOU589913 JYQ589913 KIM589913 KSI589913 LCE589913 LMA589913 LVW589913 MFS589913 MPO589913 MZK589913 NJG589913 NTC589913 OCY589913 OMU589913 OWQ589913 PGM589913 PQI589913 QAE589913 QKA589913 QTW589913 RDS589913 RNO589913 RXK589913 SHG589913 SRC589913 TAY589913 TKU589913 TUQ589913 UEM589913 UOI589913 UYE589913 VIA589913 VRW589913 WBS589913 WLO589913 WVK589913 C655449 IY655449 SU655449 ACQ655449 AMM655449 AWI655449 BGE655449 BQA655449 BZW655449 CJS655449 CTO655449 DDK655449 DNG655449 DXC655449 EGY655449 EQU655449 FAQ655449 FKM655449 FUI655449 GEE655449 GOA655449 GXW655449 HHS655449 HRO655449 IBK655449 ILG655449 IVC655449 JEY655449 JOU655449 JYQ655449 KIM655449 KSI655449 LCE655449 LMA655449 LVW655449 MFS655449 MPO655449 MZK655449 NJG655449 NTC655449 OCY655449 OMU655449 OWQ655449 PGM655449 PQI655449 QAE655449 QKA655449 QTW655449 RDS655449 RNO655449 RXK655449 SHG655449 SRC655449 TAY655449 TKU655449 TUQ655449 UEM655449 UOI655449 UYE655449 VIA655449 VRW655449 WBS655449 WLO655449 WVK655449 C720985 IY720985 SU720985 ACQ720985 AMM720985 AWI720985 BGE720985 BQA720985 BZW720985 CJS720985 CTO720985 DDK720985 DNG720985 DXC720985 EGY720985 EQU720985 FAQ720985 FKM720985 FUI720985 GEE720985 GOA720985 GXW720985 HHS720985 HRO720985 IBK720985 ILG720985 IVC720985 JEY720985 JOU720985 JYQ720985 KIM720985 KSI720985 LCE720985 LMA720985 LVW720985 MFS720985 MPO720985 MZK720985 NJG720985 NTC720985 OCY720985 OMU720985 OWQ720985 PGM720985 PQI720985 QAE720985 QKA720985 QTW720985 RDS720985 RNO720985 RXK720985 SHG720985 SRC720985 TAY720985 TKU720985 TUQ720985 UEM720985 UOI720985 UYE720985 VIA720985 VRW720985 WBS720985 WLO720985 WVK720985 C786521 IY786521 SU786521 ACQ786521 AMM786521 AWI786521 BGE786521 BQA786521 BZW786521 CJS786521 CTO786521 DDK786521 DNG786521 DXC786521 EGY786521 EQU786521 FAQ786521 FKM786521 FUI786521 GEE786521 GOA786521 GXW786521 HHS786521 HRO786521 IBK786521 ILG786521 IVC786521 JEY786521 JOU786521 JYQ786521 KIM786521 KSI786521 LCE786521 LMA786521 LVW786521 MFS786521 MPO786521 MZK786521 NJG786521 NTC786521 OCY786521 OMU786521 OWQ786521 PGM786521 PQI786521 QAE786521 QKA786521 QTW786521 RDS786521 RNO786521 RXK786521 SHG786521 SRC786521 TAY786521 TKU786521 TUQ786521 UEM786521 UOI786521 UYE786521 VIA786521 VRW786521 WBS786521 WLO786521 WVK786521 C852057 IY852057 SU852057 ACQ852057 AMM852057 AWI852057 BGE852057 BQA852057 BZW852057 CJS852057 CTO852057 DDK852057 DNG852057 DXC852057 EGY852057 EQU852057 FAQ852057 FKM852057 FUI852057 GEE852057 GOA852057 GXW852057 HHS852057 HRO852057 IBK852057 ILG852057 IVC852057 JEY852057 JOU852057 JYQ852057 KIM852057 KSI852057 LCE852057 LMA852057 LVW852057 MFS852057 MPO852057 MZK852057 NJG852057 NTC852057 OCY852057 OMU852057 OWQ852057 PGM852057 PQI852057 QAE852057 QKA852057 QTW852057 RDS852057 RNO852057 RXK852057 SHG852057 SRC852057 TAY852057 TKU852057 TUQ852057 UEM852057 UOI852057 UYE852057 VIA852057 VRW852057 WBS852057 WLO852057 WVK852057 C917593 IY917593 SU917593 ACQ917593 AMM917593 AWI917593 BGE917593 BQA917593 BZW917593 CJS917593 CTO917593 DDK917593 DNG917593 DXC917593 EGY917593 EQU917593 FAQ917593 FKM917593 FUI917593 GEE917593 GOA917593 GXW917593 HHS917593 HRO917593 IBK917593 ILG917593 IVC917593 JEY917593 JOU917593 JYQ917593 KIM917593 KSI917593 LCE917593 LMA917593 LVW917593 MFS917593 MPO917593 MZK917593 NJG917593 NTC917593 OCY917593 OMU917593 OWQ917593 PGM917593 PQI917593 QAE917593 QKA917593 QTW917593 RDS917593 RNO917593 RXK917593 SHG917593 SRC917593 TAY917593 TKU917593 TUQ917593 UEM917593 UOI917593 UYE917593 VIA917593 VRW917593 WBS917593 WLO917593 WVK917593 C983129 IY983129 SU983129 ACQ983129 AMM983129 AWI983129 BGE983129 BQA983129 BZW983129 CJS983129 CTO983129 DDK983129 DNG983129 DXC983129 EGY983129 EQU983129 FAQ983129 FKM983129 FUI983129 GEE983129 GOA983129 GXW983129 HHS983129 HRO983129 IBK983129 ILG983129 IVC983129 JEY983129 JOU983129 JYQ983129 KIM983129 KSI983129 LCE983129 LMA983129 LVW983129 MFS983129 MPO983129 MZK983129 NJG983129 NTC983129 OCY983129 OMU983129 OWQ983129 PGM983129 PQI983129 QAE983129 QKA983129 QTW983129 RDS983129 RNO983129 RXK983129 SHG983129 SRC983129 TAY983129 TKU983129 TUQ983129 UEM983129 UOI983129 UYE983129 VIA983129 VRW983129 WBS983129 WLO983129 WVK983129" xr:uid="{00000000-0002-0000-0400-000000000000}">
      <formula1>44197</formula1>
    </dataValidation>
  </dataValidations>
  <printOptions horizontalCentered="1"/>
  <pageMargins left="0.74803149606299213" right="0.34" top="0.47" bottom="0.5" header="0.34" footer="0.2"/>
  <pageSetup paperSize="9" scale="10" fitToHeight="0"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"da,nu"</xm:f>
          </x14:formula1>
          <xm:sqref>I54:J55 JE54:JF55 TA54:TB55 ACW54:ACX55 AMS54:AMT55 AWO54:AWP55 BGK54:BGL55 BQG54:BQH55 CAC54:CAD55 CJY54:CJZ55 CTU54:CTV55 DDQ54:DDR55 DNM54:DNN55 DXI54:DXJ55 EHE54:EHF55 ERA54:ERB55 FAW54:FAX55 FKS54:FKT55 FUO54:FUP55 GEK54:GEL55 GOG54:GOH55 GYC54:GYD55 HHY54:HHZ55 HRU54:HRV55 IBQ54:IBR55 ILM54:ILN55 IVI54:IVJ55 JFE54:JFF55 JPA54:JPB55 JYW54:JYX55 KIS54:KIT55 KSO54:KSP55 LCK54:LCL55 LMG54:LMH55 LWC54:LWD55 MFY54:MFZ55 MPU54:MPV55 MZQ54:MZR55 NJM54:NJN55 NTI54:NTJ55 ODE54:ODF55 ONA54:ONB55 OWW54:OWX55 PGS54:PGT55 PQO54:PQP55 QAK54:QAL55 QKG54:QKH55 QUC54:QUD55 RDY54:RDZ55 RNU54:RNV55 RXQ54:RXR55 SHM54:SHN55 SRI54:SRJ55 TBE54:TBF55 TLA54:TLB55 TUW54:TUX55 UES54:UET55 UOO54:UOP55 UYK54:UYL55 VIG54:VIH55 VSC54:VSD55 WBY54:WBZ55 WLU54:WLV55 WVQ54:WVR55 I65590:J65591 JE65590:JF65591 TA65590:TB65591 ACW65590:ACX65591 AMS65590:AMT65591 AWO65590:AWP65591 BGK65590:BGL65591 BQG65590:BQH65591 CAC65590:CAD65591 CJY65590:CJZ65591 CTU65590:CTV65591 DDQ65590:DDR65591 DNM65590:DNN65591 DXI65590:DXJ65591 EHE65590:EHF65591 ERA65590:ERB65591 FAW65590:FAX65591 FKS65590:FKT65591 FUO65590:FUP65591 GEK65590:GEL65591 GOG65590:GOH65591 GYC65590:GYD65591 HHY65590:HHZ65591 HRU65590:HRV65591 IBQ65590:IBR65591 ILM65590:ILN65591 IVI65590:IVJ65591 JFE65590:JFF65591 JPA65590:JPB65591 JYW65590:JYX65591 KIS65590:KIT65591 KSO65590:KSP65591 LCK65590:LCL65591 LMG65590:LMH65591 LWC65590:LWD65591 MFY65590:MFZ65591 MPU65590:MPV65591 MZQ65590:MZR65591 NJM65590:NJN65591 NTI65590:NTJ65591 ODE65590:ODF65591 ONA65590:ONB65591 OWW65590:OWX65591 PGS65590:PGT65591 PQO65590:PQP65591 QAK65590:QAL65591 QKG65590:QKH65591 QUC65590:QUD65591 RDY65590:RDZ65591 RNU65590:RNV65591 RXQ65590:RXR65591 SHM65590:SHN65591 SRI65590:SRJ65591 TBE65590:TBF65591 TLA65590:TLB65591 TUW65590:TUX65591 UES65590:UET65591 UOO65590:UOP65591 UYK65590:UYL65591 VIG65590:VIH65591 VSC65590:VSD65591 WBY65590:WBZ65591 WLU65590:WLV65591 WVQ65590:WVR65591 I131126:J131127 JE131126:JF131127 TA131126:TB131127 ACW131126:ACX131127 AMS131126:AMT131127 AWO131126:AWP131127 BGK131126:BGL131127 BQG131126:BQH131127 CAC131126:CAD131127 CJY131126:CJZ131127 CTU131126:CTV131127 DDQ131126:DDR131127 DNM131126:DNN131127 DXI131126:DXJ131127 EHE131126:EHF131127 ERA131126:ERB131127 FAW131126:FAX131127 FKS131126:FKT131127 FUO131126:FUP131127 GEK131126:GEL131127 GOG131126:GOH131127 GYC131126:GYD131127 HHY131126:HHZ131127 HRU131126:HRV131127 IBQ131126:IBR131127 ILM131126:ILN131127 IVI131126:IVJ131127 JFE131126:JFF131127 JPA131126:JPB131127 JYW131126:JYX131127 KIS131126:KIT131127 KSO131126:KSP131127 LCK131126:LCL131127 LMG131126:LMH131127 LWC131126:LWD131127 MFY131126:MFZ131127 MPU131126:MPV131127 MZQ131126:MZR131127 NJM131126:NJN131127 NTI131126:NTJ131127 ODE131126:ODF131127 ONA131126:ONB131127 OWW131126:OWX131127 PGS131126:PGT131127 PQO131126:PQP131127 QAK131126:QAL131127 QKG131126:QKH131127 QUC131126:QUD131127 RDY131126:RDZ131127 RNU131126:RNV131127 RXQ131126:RXR131127 SHM131126:SHN131127 SRI131126:SRJ131127 TBE131126:TBF131127 TLA131126:TLB131127 TUW131126:TUX131127 UES131126:UET131127 UOO131126:UOP131127 UYK131126:UYL131127 VIG131126:VIH131127 VSC131126:VSD131127 WBY131126:WBZ131127 WLU131126:WLV131127 WVQ131126:WVR131127 I196662:J196663 JE196662:JF196663 TA196662:TB196663 ACW196662:ACX196663 AMS196662:AMT196663 AWO196662:AWP196663 BGK196662:BGL196663 BQG196662:BQH196663 CAC196662:CAD196663 CJY196662:CJZ196663 CTU196662:CTV196663 DDQ196662:DDR196663 DNM196662:DNN196663 DXI196662:DXJ196663 EHE196662:EHF196663 ERA196662:ERB196663 FAW196662:FAX196663 FKS196662:FKT196663 FUO196662:FUP196663 GEK196662:GEL196663 GOG196662:GOH196663 GYC196662:GYD196663 HHY196662:HHZ196663 HRU196662:HRV196663 IBQ196662:IBR196663 ILM196662:ILN196663 IVI196662:IVJ196663 JFE196662:JFF196663 JPA196662:JPB196663 JYW196662:JYX196663 KIS196662:KIT196663 KSO196662:KSP196663 LCK196662:LCL196663 LMG196662:LMH196663 LWC196662:LWD196663 MFY196662:MFZ196663 MPU196662:MPV196663 MZQ196662:MZR196663 NJM196662:NJN196663 NTI196662:NTJ196663 ODE196662:ODF196663 ONA196662:ONB196663 OWW196662:OWX196663 PGS196662:PGT196663 PQO196662:PQP196663 QAK196662:QAL196663 QKG196662:QKH196663 QUC196662:QUD196663 RDY196662:RDZ196663 RNU196662:RNV196663 RXQ196662:RXR196663 SHM196662:SHN196663 SRI196662:SRJ196663 TBE196662:TBF196663 TLA196662:TLB196663 TUW196662:TUX196663 UES196662:UET196663 UOO196662:UOP196663 UYK196662:UYL196663 VIG196662:VIH196663 VSC196662:VSD196663 WBY196662:WBZ196663 WLU196662:WLV196663 WVQ196662:WVR196663 I262198:J262199 JE262198:JF262199 TA262198:TB262199 ACW262198:ACX262199 AMS262198:AMT262199 AWO262198:AWP262199 BGK262198:BGL262199 BQG262198:BQH262199 CAC262198:CAD262199 CJY262198:CJZ262199 CTU262198:CTV262199 DDQ262198:DDR262199 DNM262198:DNN262199 DXI262198:DXJ262199 EHE262198:EHF262199 ERA262198:ERB262199 FAW262198:FAX262199 FKS262198:FKT262199 FUO262198:FUP262199 GEK262198:GEL262199 GOG262198:GOH262199 GYC262198:GYD262199 HHY262198:HHZ262199 HRU262198:HRV262199 IBQ262198:IBR262199 ILM262198:ILN262199 IVI262198:IVJ262199 JFE262198:JFF262199 JPA262198:JPB262199 JYW262198:JYX262199 KIS262198:KIT262199 KSO262198:KSP262199 LCK262198:LCL262199 LMG262198:LMH262199 LWC262198:LWD262199 MFY262198:MFZ262199 MPU262198:MPV262199 MZQ262198:MZR262199 NJM262198:NJN262199 NTI262198:NTJ262199 ODE262198:ODF262199 ONA262198:ONB262199 OWW262198:OWX262199 PGS262198:PGT262199 PQO262198:PQP262199 QAK262198:QAL262199 QKG262198:QKH262199 QUC262198:QUD262199 RDY262198:RDZ262199 RNU262198:RNV262199 RXQ262198:RXR262199 SHM262198:SHN262199 SRI262198:SRJ262199 TBE262198:TBF262199 TLA262198:TLB262199 TUW262198:TUX262199 UES262198:UET262199 UOO262198:UOP262199 UYK262198:UYL262199 VIG262198:VIH262199 VSC262198:VSD262199 WBY262198:WBZ262199 WLU262198:WLV262199 WVQ262198:WVR262199 I327734:J327735 JE327734:JF327735 TA327734:TB327735 ACW327734:ACX327735 AMS327734:AMT327735 AWO327734:AWP327735 BGK327734:BGL327735 BQG327734:BQH327735 CAC327734:CAD327735 CJY327734:CJZ327735 CTU327734:CTV327735 DDQ327734:DDR327735 DNM327734:DNN327735 DXI327734:DXJ327735 EHE327734:EHF327735 ERA327734:ERB327735 FAW327734:FAX327735 FKS327734:FKT327735 FUO327734:FUP327735 GEK327734:GEL327735 GOG327734:GOH327735 GYC327734:GYD327735 HHY327734:HHZ327735 HRU327734:HRV327735 IBQ327734:IBR327735 ILM327734:ILN327735 IVI327734:IVJ327735 JFE327734:JFF327735 JPA327734:JPB327735 JYW327734:JYX327735 KIS327734:KIT327735 KSO327734:KSP327735 LCK327734:LCL327735 LMG327734:LMH327735 LWC327734:LWD327735 MFY327734:MFZ327735 MPU327734:MPV327735 MZQ327734:MZR327735 NJM327734:NJN327735 NTI327734:NTJ327735 ODE327734:ODF327735 ONA327734:ONB327735 OWW327734:OWX327735 PGS327734:PGT327735 PQO327734:PQP327735 QAK327734:QAL327735 QKG327734:QKH327735 QUC327734:QUD327735 RDY327734:RDZ327735 RNU327734:RNV327735 RXQ327734:RXR327735 SHM327734:SHN327735 SRI327734:SRJ327735 TBE327734:TBF327735 TLA327734:TLB327735 TUW327734:TUX327735 UES327734:UET327735 UOO327734:UOP327735 UYK327734:UYL327735 VIG327734:VIH327735 VSC327734:VSD327735 WBY327734:WBZ327735 WLU327734:WLV327735 WVQ327734:WVR327735 I393270:J393271 JE393270:JF393271 TA393270:TB393271 ACW393270:ACX393271 AMS393270:AMT393271 AWO393270:AWP393271 BGK393270:BGL393271 BQG393270:BQH393271 CAC393270:CAD393271 CJY393270:CJZ393271 CTU393270:CTV393271 DDQ393270:DDR393271 DNM393270:DNN393271 DXI393270:DXJ393271 EHE393270:EHF393271 ERA393270:ERB393271 FAW393270:FAX393271 FKS393270:FKT393271 FUO393270:FUP393271 GEK393270:GEL393271 GOG393270:GOH393271 GYC393270:GYD393271 HHY393270:HHZ393271 HRU393270:HRV393271 IBQ393270:IBR393271 ILM393270:ILN393271 IVI393270:IVJ393271 JFE393270:JFF393271 JPA393270:JPB393271 JYW393270:JYX393271 KIS393270:KIT393271 KSO393270:KSP393271 LCK393270:LCL393271 LMG393270:LMH393271 LWC393270:LWD393271 MFY393270:MFZ393271 MPU393270:MPV393271 MZQ393270:MZR393271 NJM393270:NJN393271 NTI393270:NTJ393271 ODE393270:ODF393271 ONA393270:ONB393271 OWW393270:OWX393271 PGS393270:PGT393271 PQO393270:PQP393271 QAK393270:QAL393271 QKG393270:QKH393271 QUC393270:QUD393271 RDY393270:RDZ393271 RNU393270:RNV393271 RXQ393270:RXR393271 SHM393270:SHN393271 SRI393270:SRJ393271 TBE393270:TBF393271 TLA393270:TLB393271 TUW393270:TUX393271 UES393270:UET393271 UOO393270:UOP393271 UYK393270:UYL393271 VIG393270:VIH393271 VSC393270:VSD393271 WBY393270:WBZ393271 WLU393270:WLV393271 WVQ393270:WVR393271 I458806:J458807 JE458806:JF458807 TA458806:TB458807 ACW458806:ACX458807 AMS458806:AMT458807 AWO458806:AWP458807 BGK458806:BGL458807 BQG458806:BQH458807 CAC458806:CAD458807 CJY458806:CJZ458807 CTU458806:CTV458807 DDQ458806:DDR458807 DNM458806:DNN458807 DXI458806:DXJ458807 EHE458806:EHF458807 ERA458806:ERB458807 FAW458806:FAX458807 FKS458806:FKT458807 FUO458806:FUP458807 GEK458806:GEL458807 GOG458806:GOH458807 GYC458806:GYD458807 HHY458806:HHZ458807 HRU458806:HRV458807 IBQ458806:IBR458807 ILM458806:ILN458807 IVI458806:IVJ458807 JFE458806:JFF458807 JPA458806:JPB458807 JYW458806:JYX458807 KIS458806:KIT458807 KSO458806:KSP458807 LCK458806:LCL458807 LMG458806:LMH458807 LWC458806:LWD458807 MFY458806:MFZ458807 MPU458806:MPV458807 MZQ458806:MZR458807 NJM458806:NJN458807 NTI458806:NTJ458807 ODE458806:ODF458807 ONA458806:ONB458807 OWW458806:OWX458807 PGS458806:PGT458807 PQO458806:PQP458807 QAK458806:QAL458807 QKG458806:QKH458807 QUC458806:QUD458807 RDY458806:RDZ458807 RNU458806:RNV458807 RXQ458806:RXR458807 SHM458806:SHN458807 SRI458806:SRJ458807 TBE458806:TBF458807 TLA458806:TLB458807 TUW458806:TUX458807 UES458806:UET458807 UOO458806:UOP458807 UYK458806:UYL458807 VIG458806:VIH458807 VSC458806:VSD458807 WBY458806:WBZ458807 WLU458806:WLV458807 WVQ458806:WVR458807 I524342:J524343 JE524342:JF524343 TA524342:TB524343 ACW524342:ACX524343 AMS524342:AMT524343 AWO524342:AWP524343 BGK524342:BGL524343 BQG524342:BQH524343 CAC524342:CAD524343 CJY524342:CJZ524343 CTU524342:CTV524343 DDQ524342:DDR524343 DNM524342:DNN524343 DXI524342:DXJ524343 EHE524342:EHF524343 ERA524342:ERB524343 FAW524342:FAX524343 FKS524342:FKT524343 FUO524342:FUP524343 GEK524342:GEL524343 GOG524342:GOH524343 GYC524342:GYD524343 HHY524342:HHZ524343 HRU524342:HRV524343 IBQ524342:IBR524343 ILM524342:ILN524343 IVI524342:IVJ524343 JFE524342:JFF524343 JPA524342:JPB524343 JYW524342:JYX524343 KIS524342:KIT524343 KSO524342:KSP524343 LCK524342:LCL524343 LMG524342:LMH524343 LWC524342:LWD524343 MFY524342:MFZ524343 MPU524342:MPV524343 MZQ524342:MZR524343 NJM524342:NJN524343 NTI524342:NTJ524343 ODE524342:ODF524343 ONA524342:ONB524343 OWW524342:OWX524343 PGS524342:PGT524343 PQO524342:PQP524343 QAK524342:QAL524343 QKG524342:QKH524343 QUC524342:QUD524343 RDY524342:RDZ524343 RNU524342:RNV524343 RXQ524342:RXR524343 SHM524342:SHN524343 SRI524342:SRJ524343 TBE524342:TBF524343 TLA524342:TLB524343 TUW524342:TUX524343 UES524342:UET524343 UOO524342:UOP524343 UYK524342:UYL524343 VIG524342:VIH524343 VSC524342:VSD524343 WBY524342:WBZ524343 WLU524342:WLV524343 WVQ524342:WVR524343 I589878:J589879 JE589878:JF589879 TA589878:TB589879 ACW589878:ACX589879 AMS589878:AMT589879 AWO589878:AWP589879 BGK589878:BGL589879 BQG589878:BQH589879 CAC589878:CAD589879 CJY589878:CJZ589879 CTU589878:CTV589879 DDQ589878:DDR589879 DNM589878:DNN589879 DXI589878:DXJ589879 EHE589878:EHF589879 ERA589878:ERB589879 FAW589878:FAX589879 FKS589878:FKT589879 FUO589878:FUP589879 GEK589878:GEL589879 GOG589878:GOH589879 GYC589878:GYD589879 HHY589878:HHZ589879 HRU589878:HRV589879 IBQ589878:IBR589879 ILM589878:ILN589879 IVI589878:IVJ589879 JFE589878:JFF589879 JPA589878:JPB589879 JYW589878:JYX589879 KIS589878:KIT589879 KSO589878:KSP589879 LCK589878:LCL589879 LMG589878:LMH589879 LWC589878:LWD589879 MFY589878:MFZ589879 MPU589878:MPV589879 MZQ589878:MZR589879 NJM589878:NJN589879 NTI589878:NTJ589879 ODE589878:ODF589879 ONA589878:ONB589879 OWW589878:OWX589879 PGS589878:PGT589879 PQO589878:PQP589879 QAK589878:QAL589879 QKG589878:QKH589879 QUC589878:QUD589879 RDY589878:RDZ589879 RNU589878:RNV589879 RXQ589878:RXR589879 SHM589878:SHN589879 SRI589878:SRJ589879 TBE589878:TBF589879 TLA589878:TLB589879 TUW589878:TUX589879 UES589878:UET589879 UOO589878:UOP589879 UYK589878:UYL589879 VIG589878:VIH589879 VSC589878:VSD589879 WBY589878:WBZ589879 WLU589878:WLV589879 WVQ589878:WVR589879 I655414:J655415 JE655414:JF655415 TA655414:TB655415 ACW655414:ACX655415 AMS655414:AMT655415 AWO655414:AWP655415 BGK655414:BGL655415 BQG655414:BQH655415 CAC655414:CAD655415 CJY655414:CJZ655415 CTU655414:CTV655415 DDQ655414:DDR655415 DNM655414:DNN655415 DXI655414:DXJ655415 EHE655414:EHF655415 ERA655414:ERB655415 FAW655414:FAX655415 FKS655414:FKT655415 FUO655414:FUP655415 GEK655414:GEL655415 GOG655414:GOH655415 GYC655414:GYD655415 HHY655414:HHZ655415 HRU655414:HRV655415 IBQ655414:IBR655415 ILM655414:ILN655415 IVI655414:IVJ655415 JFE655414:JFF655415 JPA655414:JPB655415 JYW655414:JYX655415 KIS655414:KIT655415 KSO655414:KSP655415 LCK655414:LCL655415 LMG655414:LMH655415 LWC655414:LWD655415 MFY655414:MFZ655415 MPU655414:MPV655415 MZQ655414:MZR655415 NJM655414:NJN655415 NTI655414:NTJ655415 ODE655414:ODF655415 ONA655414:ONB655415 OWW655414:OWX655415 PGS655414:PGT655415 PQO655414:PQP655415 QAK655414:QAL655415 QKG655414:QKH655415 QUC655414:QUD655415 RDY655414:RDZ655415 RNU655414:RNV655415 RXQ655414:RXR655415 SHM655414:SHN655415 SRI655414:SRJ655415 TBE655414:TBF655415 TLA655414:TLB655415 TUW655414:TUX655415 UES655414:UET655415 UOO655414:UOP655415 UYK655414:UYL655415 VIG655414:VIH655415 VSC655414:VSD655415 WBY655414:WBZ655415 WLU655414:WLV655415 WVQ655414:WVR655415 I720950:J720951 JE720950:JF720951 TA720950:TB720951 ACW720950:ACX720951 AMS720950:AMT720951 AWO720950:AWP720951 BGK720950:BGL720951 BQG720950:BQH720951 CAC720950:CAD720951 CJY720950:CJZ720951 CTU720950:CTV720951 DDQ720950:DDR720951 DNM720950:DNN720951 DXI720950:DXJ720951 EHE720950:EHF720951 ERA720950:ERB720951 FAW720950:FAX720951 FKS720950:FKT720951 FUO720950:FUP720951 GEK720950:GEL720951 GOG720950:GOH720951 GYC720950:GYD720951 HHY720950:HHZ720951 HRU720950:HRV720951 IBQ720950:IBR720951 ILM720950:ILN720951 IVI720950:IVJ720951 JFE720950:JFF720951 JPA720950:JPB720951 JYW720950:JYX720951 KIS720950:KIT720951 KSO720950:KSP720951 LCK720950:LCL720951 LMG720950:LMH720951 LWC720950:LWD720951 MFY720950:MFZ720951 MPU720950:MPV720951 MZQ720950:MZR720951 NJM720950:NJN720951 NTI720950:NTJ720951 ODE720950:ODF720951 ONA720950:ONB720951 OWW720950:OWX720951 PGS720950:PGT720951 PQO720950:PQP720951 QAK720950:QAL720951 QKG720950:QKH720951 QUC720950:QUD720951 RDY720950:RDZ720951 RNU720950:RNV720951 RXQ720950:RXR720951 SHM720950:SHN720951 SRI720950:SRJ720951 TBE720950:TBF720951 TLA720950:TLB720951 TUW720950:TUX720951 UES720950:UET720951 UOO720950:UOP720951 UYK720950:UYL720951 VIG720950:VIH720951 VSC720950:VSD720951 WBY720950:WBZ720951 WLU720950:WLV720951 WVQ720950:WVR720951 I786486:J786487 JE786486:JF786487 TA786486:TB786487 ACW786486:ACX786487 AMS786486:AMT786487 AWO786486:AWP786487 BGK786486:BGL786487 BQG786486:BQH786487 CAC786486:CAD786487 CJY786486:CJZ786487 CTU786486:CTV786487 DDQ786486:DDR786487 DNM786486:DNN786487 DXI786486:DXJ786487 EHE786486:EHF786487 ERA786486:ERB786487 FAW786486:FAX786487 FKS786486:FKT786487 FUO786486:FUP786487 GEK786486:GEL786487 GOG786486:GOH786487 GYC786486:GYD786487 HHY786486:HHZ786487 HRU786486:HRV786487 IBQ786486:IBR786487 ILM786486:ILN786487 IVI786486:IVJ786487 JFE786486:JFF786487 JPA786486:JPB786487 JYW786486:JYX786487 KIS786486:KIT786487 KSO786486:KSP786487 LCK786486:LCL786487 LMG786486:LMH786487 LWC786486:LWD786487 MFY786486:MFZ786487 MPU786486:MPV786487 MZQ786486:MZR786487 NJM786486:NJN786487 NTI786486:NTJ786487 ODE786486:ODF786487 ONA786486:ONB786487 OWW786486:OWX786487 PGS786486:PGT786487 PQO786486:PQP786487 QAK786486:QAL786487 QKG786486:QKH786487 QUC786486:QUD786487 RDY786486:RDZ786487 RNU786486:RNV786487 RXQ786486:RXR786487 SHM786486:SHN786487 SRI786486:SRJ786487 TBE786486:TBF786487 TLA786486:TLB786487 TUW786486:TUX786487 UES786486:UET786487 UOO786486:UOP786487 UYK786486:UYL786487 VIG786486:VIH786487 VSC786486:VSD786487 WBY786486:WBZ786487 WLU786486:WLV786487 WVQ786486:WVR786487 I852022:J852023 JE852022:JF852023 TA852022:TB852023 ACW852022:ACX852023 AMS852022:AMT852023 AWO852022:AWP852023 BGK852022:BGL852023 BQG852022:BQH852023 CAC852022:CAD852023 CJY852022:CJZ852023 CTU852022:CTV852023 DDQ852022:DDR852023 DNM852022:DNN852023 DXI852022:DXJ852023 EHE852022:EHF852023 ERA852022:ERB852023 FAW852022:FAX852023 FKS852022:FKT852023 FUO852022:FUP852023 GEK852022:GEL852023 GOG852022:GOH852023 GYC852022:GYD852023 HHY852022:HHZ852023 HRU852022:HRV852023 IBQ852022:IBR852023 ILM852022:ILN852023 IVI852022:IVJ852023 JFE852022:JFF852023 JPA852022:JPB852023 JYW852022:JYX852023 KIS852022:KIT852023 KSO852022:KSP852023 LCK852022:LCL852023 LMG852022:LMH852023 LWC852022:LWD852023 MFY852022:MFZ852023 MPU852022:MPV852023 MZQ852022:MZR852023 NJM852022:NJN852023 NTI852022:NTJ852023 ODE852022:ODF852023 ONA852022:ONB852023 OWW852022:OWX852023 PGS852022:PGT852023 PQO852022:PQP852023 QAK852022:QAL852023 QKG852022:QKH852023 QUC852022:QUD852023 RDY852022:RDZ852023 RNU852022:RNV852023 RXQ852022:RXR852023 SHM852022:SHN852023 SRI852022:SRJ852023 TBE852022:TBF852023 TLA852022:TLB852023 TUW852022:TUX852023 UES852022:UET852023 UOO852022:UOP852023 UYK852022:UYL852023 VIG852022:VIH852023 VSC852022:VSD852023 WBY852022:WBZ852023 WLU852022:WLV852023 WVQ852022:WVR852023 I917558:J917559 JE917558:JF917559 TA917558:TB917559 ACW917558:ACX917559 AMS917558:AMT917559 AWO917558:AWP917559 BGK917558:BGL917559 BQG917558:BQH917559 CAC917558:CAD917559 CJY917558:CJZ917559 CTU917558:CTV917559 DDQ917558:DDR917559 DNM917558:DNN917559 DXI917558:DXJ917559 EHE917558:EHF917559 ERA917558:ERB917559 FAW917558:FAX917559 FKS917558:FKT917559 FUO917558:FUP917559 GEK917558:GEL917559 GOG917558:GOH917559 GYC917558:GYD917559 HHY917558:HHZ917559 HRU917558:HRV917559 IBQ917558:IBR917559 ILM917558:ILN917559 IVI917558:IVJ917559 JFE917558:JFF917559 JPA917558:JPB917559 JYW917558:JYX917559 KIS917558:KIT917559 KSO917558:KSP917559 LCK917558:LCL917559 LMG917558:LMH917559 LWC917558:LWD917559 MFY917558:MFZ917559 MPU917558:MPV917559 MZQ917558:MZR917559 NJM917558:NJN917559 NTI917558:NTJ917559 ODE917558:ODF917559 ONA917558:ONB917559 OWW917558:OWX917559 PGS917558:PGT917559 PQO917558:PQP917559 QAK917558:QAL917559 QKG917558:QKH917559 QUC917558:QUD917559 RDY917558:RDZ917559 RNU917558:RNV917559 RXQ917558:RXR917559 SHM917558:SHN917559 SRI917558:SRJ917559 TBE917558:TBF917559 TLA917558:TLB917559 TUW917558:TUX917559 UES917558:UET917559 UOO917558:UOP917559 UYK917558:UYL917559 VIG917558:VIH917559 VSC917558:VSD917559 WBY917558:WBZ917559 WLU917558:WLV917559 WVQ917558:WVR917559 I983094:J983095 JE983094:JF983095 TA983094:TB983095 ACW983094:ACX983095 AMS983094:AMT983095 AWO983094:AWP983095 BGK983094:BGL983095 BQG983094:BQH983095 CAC983094:CAD983095 CJY983094:CJZ983095 CTU983094:CTV983095 DDQ983094:DDR983095 DNM983094:DNN983095 DXI983094:DXJ983095 EHE983094:EHF983095 ERA983094:ERB983095 FAW983094:FAX983095 FKS983094:FKT983095 FUO983094:FUP983095 GEK983094:GEL983095 GOG983094:GOH983095 GYC983094:GYD983095 HHY983094:HHZ983095 HRU983094:HRV983095 IBQ983094:IBR983095 ILM983094:ILN983095 IVI983094:IVJ983095 JFE983094:JFF983095 JPA983094:JPB983095 JYW983094:JYX983095 KIS983094:KIT983095 KSO983094:KSP983095 LCK983094:LCL983095 LMG983094:LMH983095 LWC983094:LWD983095 MFY983094:MFZ983095 MPU983094:MPV983095 MZQ983094:MZR983095 NJM983094:NJN983095 NTI983094:NTJ983095 ODE983094:ODF983095 ONA983094:ONB983095 OWW983094:OWX983095 PGS983094:PGT983095 PQO983094:PQP983095 QAK983094:QAL983095 QKG983094:QKH983095 QUC983094:QUD983095 RDY983094:RDZ983095 RNU983094:RNV983095 RXQ983094:RXR983095 SHM983094:SHN983095 SRI983094:SRJ983095 TBE983094:TBF983095 TLA983094:TLB983095 TUW983094:TUX983095 UES983094:UET983095 UOO983094:UOP983095 UYK983094:UYL983095 VIG983094:VIH983095 VSC983094:VSD983095 WBY983094:WBZ983095 WLU983094:WLV983095 WVQ983094:WVR983095 I51:J52 JE51:JF52 TA51:TB52 ACW51:ACX52 AMS51:AMT52 AWO51:AWP52 BGK51:BGL52 BQG51:BQH52 CAC51:CAD52 CJY51:CJZ52 CTU51:CTV52 DDQ51:DDR52 DNM51:DNN52 DXI51:DXJ52 EHE51:EHF52 ERA51:ERB52 FAW51:FAX52 FKS51:FKT52 FUO51:FUP52 GEK51:GEL52 GOG51:GOH52 GYC51:GYD52 HHY51:HHZ52 HRU51:HRV52 IBQ51:IBR52 ILM51:ILN52 IVI51:IVJ52 JFE51:JFF52 JPA51:JPB52 JYW51:JYX52 KIS51:KIT52 KSO51:KSP52 LCK51:LCL52 LMG51:LMH52 LWC51:LWD52 MFY51:MFZ52 MPU51:MPV52 MZQ51:MZR52 NJM51:NJN52 NTI51:NTJ52 ODE51:ODF52 ONA51:ONB52 OWW51:OWX52 PGS51:PGT52 PQO51:PQP52 QAK51:QAL52 QKG51:QKH52 QUC51:QUD52 RDY51:RDZ52 RNU51:RNV52 RXQ51:RXR52 SHM51:SHN52 SRI51:SRJ52 TBE51:TBF52 TLA51:TLB52 TUW51:TUX52 UES51:UET52 UOO51:UOP52 UYK51:UYL52 VIG51:VIH52 VSC51:VSD52 WBY51:WBZ52 WLU51:WLV52 WVQ51:WVR52 I65587:J65588 JE65587:JF65588 TA65587:TB65588 ACW65587:ACX65588 AMS65587:AMT65588 AWO65587:AWP65588 BGK65587:BGL65588 BQG65587:BQH65588 CAC65587:CAD65588 CJY65587:CJZ65588 CTU65587:CTV65588 DDQ65587:DDR65588 DNM65587:DNN65588 DXI65587:DXJ65588 EHE65587:EHF65588 ERA65587:ERB65588 FAW65587:FAX65588 FKS65587:FKT65588 FUO65587:FUP65588 GEK65587:GEL65588 GOG65587:GOH65588 GYC65587:GYD65588 HHY65587:HHZ65588 HRU65587:HRV65588 IBQ65587:IBR65588 ILM65587:ILN65588 IVI65587:IVJ65588 JFE65587:JFF65588 JPA65587:JPB65588 JYW65587:JYX65588 KIS65587:KIT65588 KSO65587:KSP65588 LCK65587:LCL65588 LMG65587:LMH65588 LWC65587:LWD65588 MFY65587:MFZ65588 MPU65587:MPV65588 MZQ65587:MZR65588 NJM65587:NJN65588 NTI65587:NTJ65588 ODE65587:ODF65588 ONA65587:ONB65588 OWW65587:OWX65588 PGS65587:PGT65588 PQO65587:PQP65588 QAK65587:QAL65588 QKG65587:QKH65588 QUC65587:QUD65588 RDY65587:RDZ65588 RNU65587:RNV65588 RXQ65587:RXR65588 SHM65587:SHN65588 SRI65587:SRJ65588 TBE65587:TBF65588 TLA65587:TLB65588 TUW65587:TUX65588 UES65587:UET65588 UOO65587:UOP65588 UYK65587:UYL65588 VIG65587:VIH65588 VSC65587:VSD65588 WBY65587:WBZ65588 WLU65587:WLV65588 WVQ65587:WVR65588 I131123:J131124 JE131123:JF131124 TA131123:TB131124 ACW131123:ACX131124 AMS131123:AMT131124 AWO131123:AWP131124 BGK131123:BGL131124 BQG131123:BQH131124 CAC131123:CAD131124 CJY131123:CJZ131124 CTU131123:CTV131124 DDQ131123:DDR131124 DNM131123:DNN131124 DXI131123:DXJ131124 EHE131123:EHF131124 ERA131123:ERB131124 FAW131123:FAX131124 FKS131123:FKT131124 FUO131123:FUP131124 GEK131123:GEL131124 GOG131123:GOH131124 GYC131123:GYD131124 HHY131123:HHZ131124 HRU131123:HRV131124 IBQ131123:IBR131124 ILM131123:ILN131124 IVI131123:IVJ131124 JFE131123:JFF131124 JPA131123:JPB131124 JYW131123:JYX131124 KIS131123:KIT131124 KSO131123:KSP131124 LCK131123:LCL131124 LMG131123:LMH131124 LWC131123:LWD131124 MFY131123:MFZ131124 MPU131123:MPV131124 MZQ131123:MZR131124 NJM131123:NJN131124 NTI131123:NTJ131124 ODE131123:ODF131124 ONA131123:ONB131124 OWW131123:OWX131124 PGS131123:PGT131124 PQO131123:PQP131124 QAK131123:QAL131124 QKG131123:QKH131124 QUC131123:QUD131124 RDY131123:RDZ131124 RNU131123:RNV131124 RXQ131123:RXR131124 SHM131123:SHN131124 SRI131123:SRJ131124 TBE131123:TBF131124 TLA131123:TLB131124 TUW131123:TUX131124 UES131123:UET131124 UOO131123:UOP131124 UYK131123:UYL131124 VIG131123:VIH131124 VSC131123:VSD131124 WBY131123:WBZ131124 WLU131123:WLV131124 WVQ131123:WVR131124 I196659:J196660 JE196659:JF196660 TA196659:TB196660 ACW196659:ACX196660 AMS196659:AMT196660 AWO196659:AWP196660 BGK196659:BGL196660 BQG196659:BQH196660 CAC196659:CAD196660 CJY196659:CJZ196660 CTU196659:CTV196660 DDQ196659:DDR196660 DNM196659:DNN196660 DXI196659:DXJ196660 EHE196659:EHF196660 ERA196659:ERB196660 FAW196659:FAX196660 FKS196659:FKT196660 FUO196659:FUP196660 GEK196659:GEL196660 GOG196659:GOH196660 GYC196659:GYD196660 HHY196659:HHZ196660 HRU196659:HRV196660 IBQ196659:IBR196660 ILM196659:ILN196660 IVI196659:IVJ196660 JFE196659:JFF196660 JPA196659:JPB196660 JYW196659:JYX196660 KIS196659:KIT196660 KSO196659:KSP196660 LCK196659:LCL196660 LMG196659:LMH196660 LWC196659:LWD196660 MFY196659:MFZ196660 MPU196659:MPV196660 MZQ196659:MZR196660 NJM196659:NJN196660 NTI196659:NTJ196660 ODE196659:ODF196660 ONA196659:ONB196660 OWW196659:OWX196660 PGS196659:PGT196660 PQO196659:PQP196660 QAK196659:QAL196660 QKG196659:QKH196660 QUC196659:QUD196660 RDY196659:RDZ196660 RNU196659:RNV196660 RXQ196659:RXR196660 SHM196659:SHN196660 SRI196659:SRJ196660 TBE196659:TBF196660 TLA196659:TLB196660 TUW196659:TUX196660 UES196659:UET196660 UOO196659:UOP196660 UYK196659:UYL196660 VIG196659:VIH196660 VSC196659:VSD196660 WBY196659:WBZ196660 WLU196659:WLV196660 WVQ196659:WVR196660 I262195:J262196 JE262195:JF262196 TA262195:TB262196 ACW262195:ACX262196 AMS262195:AMT262196 AWO262195:AWP262196 BGK262195:BGL262196 BQG262195:BQH262196 CAC262195:CAD262196 CJY262195:CJZ262196 CTU262195:CTV262196 DDQ262195:DDR262196 DNM262195:DNN262196 DXI262195:DXJ262196 EHE262195:EHF262196 ERA262195:ERB262196 FAW262195:FAX262196 FKS262195:FKT262196 FUO262195:FUP262196 GEK262195:GEL262196 GOG262195:GOH262196 GYC262195:GYD262196 HHY262195:HHZ262196 HRU262195:HRV262196 IBQ262195:IBR262196 ILM262195:ILN262196 IVI262195:IVJ262196 JFE262195:JFF262196 JPA262195:JPB262196 JYW262195:JYX262196 KIS262195:KIT262196 KSO262195:KSP262196 LCK262195:LCL262196 LMG262195:LMH262196 LWC262195:LWD262196 MFY262195:MFZ262196 MPU262195:MPV262196 MZQ262195:MZR262196 NJM262195:NJN262196 NTI262195:NTJ262196 ODE262195:ODF262196 ONA262195:ONB262196 OWW262195:OWX262196 PGS262195:PGT262196 PQO262195:PQP262196 QAK262195:QAL262196 QKG262195:QKH262196 QUC262195:QUD262196 RDY262195:RDZ262196 RNU262195:RNV262196 RXQ262195:RXR262196 SHM262195:SHN262196 SRI262195:SRJ262196 TBE262195:TBF262196 TLA262195:TLB262196 TUW262195:TUX262196 UES262195:UET262196 UOO262195:UOP262196 UYK262195:UYL262196 VIG262195:VIH262196 VSC262195:VSD262196 WBY262195:WBZ262196 WLU262195:WLV262196 WVQ262195:WVR262196 I327731:J327732 JE327731:JF327732 TA327731:TB327732 ACW327731:ACX327732 AMS327731:AMT327732 AWO327731:AWP327732 BGK327731:BGL327732 BQG327731:BQH327732 CAC327731:CAD327732 CJY327731:CJZ327732 CTU327731:CTV327732 DDQ327731:DDR327732 DNM327731:DNN327732 DXI327731:DXJ327732 EHE327731:EHF327732 ERA327731:ERB327732 FAW327731:FAX327732 FKS327731:FKT327732 FUO327731:FUP327732 GEK327731:GEL327732 GOG327731:GOH327732 GYC327731:GYD327732 HHY327731:HHZ327732 HRU327731:HRV327732 IBQ327731:IBR327732 ILM327731:ILN327732 IVI327731:IVJ327732 JFE327731:JFF327732 JPA327731:JPB327732 JYW327731:JYX327732 KIS327731:KIT327732 KSO327731:KSP327732 LCK327731:LCL327732 LMG327731:LMH327732 LWC327731:LWD327732 MFY327731:MFZ327732 MPU327731:MPV327732 MZQ327731:MZR327732 NJM327731:NJN327732 NTI327731:NTJ327732 ODE327731:ODF327732 ONA327731:ONB327732 OWW327731:OWX327732 PGS327731:PGT327732 PQO327731:PQP327732 QAK327731:QAL327732 QKG327731:QKH327732 QUC327731:QUD327732 RDY327731:RDZ327732 RNU327731:RNV327732 RXQ327731:RXR327732 SHM327731:SHN327732 SRI327731:SRJ327732 TBE327731:TBF327732 TLA327731:TLB327732 TUW327731:TUX327732 UES327731:UET327732 UOO327731:UOP327732 UYK327731:UYL327732 VIG327731:VIH327732 VSC327731:VSD327732 WBY327731:WBZ327732 WLU327731:WLV327732 WVQ327731:WVR327732 I393267:J393268 JE393267:JF393268 TA393267:TB393268 ACW393267:ACX393268 AMS393267:AMT393268 AWO393267:AWP393268 BGK393267:BGL393268 BQG393267:BQH393268 CAC393267:CAD393268 CJY393267:CJZ393268 CTU393267:CTV393268 DDQ393267:DDR393268 DNM393267:DNN393268 DXI393267:DXJ393268 EHE393267:EHF393268 ERA393267:ERB393268 FAW393267:FAX393268 FKS393267:FKT393268 FUO393267:FUP393268 GEK393267:GEL393268 GOG393267:GOH393268 GYC393267:GYD393268 HHY393267:HHZ393268 HRU393267:HRV393268 IBQ393267:IBR393268 ILM393267:ILN393268 IVI393267:IVJ393268 JFE393267:JFF393268 JPA393267:JPB393268 JYW393267:JYX393268 KIS393267:KIT393268 KSO393267:KSP393268 LCK393267:LCL393268 LMG393267:LMH393268 LWC393267:LWD393268 MFY393267:MFZ393268 MPU393267:MPV393268 MZQ393267:MZR393268 NJM393267:NJN393268 NTI393267:NTJ393268 ODE393267:ODF393268 ONA393267:ONB393268 OWW393267:OWX393268 PGS393267:PGT393268 PQO393267:PQP393268 QAK393267:QAL393268 QKG393267:QKH393268 QUC393267:QUD393268 RDY393267:RDZ393268 RNU393267:RNV393268 RXQ393267:RXR393268 SHM393267:SHN393268 SRI393267:SRJ393268 TBE393267:TBF393268 TLA393267:TLB393268 TUW393267:TUX393268 UES393267:UET393268 UOO393267:UOP393268 UYK393267:UYL393268 VIG393267:VIH393268 VSC393267:VSD393268 WBY393267:WBZ393268 WLU393267:WLV393268 WVQ393267:WVR393268 I458803:J458804 JE458803:JF458804 TA458803:TB458804 ACW458803:ACX458804 AMS458803:AMT458804 AWO458803:AWP458804 BGK458803:BGL458804 BQG458803:BQH458804 CAC458803:CAD458804 CJY458803:CJZ458804 CTU458803:CTV458804 DDQ458803:DDR458804 DNM458803:DNN458804 DXI458803:DXJ458804 EHE458803:EHF458804 ERA458803:ERB458804 FAW458803:FAX458804 FKS458803:FKT458804 FUO458803:FUP458804 GEK458803:GEL458804 GOG458803:GOH458804 GYC458803:GYD458804 HHY458803:HHZ458804 HRU458803:HRV458804 IBQ458803:IBR458804 ILM458803:ILN458804 IVI458803:IVJ458804 JFE458803:JFF458804 JPA458803:JPB458804 JYW458803:JYX458804 KIS458803:KIT458804 KSO458803:KSP458804 LCK458803:LCL458804 LMG458803:LMH458804 LWC458803:LWD458804 MFY458803:MFZ458804 MPU458803:MPV458804 MZQ458803:MZR458804 NJM458803:NJN458804 NTI458803:NTJ458804 ODE458803:ODF458804 ONA458803:ONB458804 OWW458803:OWX458804 PGS458803:PGT458804 PQO458803:PQP458804 QAK458803:QAL458804 QKG458803:QKH458804 QUC458803:QUD458804 RDY458803:RDZ458804 RNU458803:RNV458804 RXQ458803:RXR458804 SHM458803:SHN458804 SRI458803:SRJ458804 TBE458803:TBF458804 TLA458803:TLB458804 TUW458803:TUX458804 UES458803:UET458804 UOO458803:UOP458804 UYK458803:UYL458804 VIG458803:VIH458804 VSC458803:VSD458804 WBY458803:WBZ458804 WLU458803:WLV458804 WVQ458803:WVR458804 I524339:J524340 JE524339:JF524340 TA524339:TB524340 ACW524339:ACX524340 AMS524339:AMT524340 AWO524339:AWP524340 BGK524339:BGL524340 BQG524339:BQH524340 CAC524339:CAD524340 CJY524339:CJZ524340 CTU524339:CTV524340 DDQ524339:DDR524340 DNM524339:DNN524340 DXI524339:DXJ524340 EHE524339:EHF524340 ERA524339:ERB524340 FAW524339:FAX524340 FKS524339:FKT524340 FUO524339:FUP524340 GEK524339:GEL524340 GOG524339:GOH524340 GYC524339:GYD524340 HHY524339:HHZ524340 HRU524339:HRV524340 IBQ524339:IBR524340 ILM524339:ILN524340 IVI524339:IVJ524340 JFE524339:JFF524340 JPA524339:JPB524340 JYW524339:JYX524340 KIS524339:KIT524340 KSO524339:KSP524340 LCK524339:LCL524340 LMG524339:LMH524340 LWC524339:LWD524340 MFY524339:MFZ524340 MPU524339:MPV524340 MZQ524339:MZR524340 NJM524339:NJN524340 NTI524339:NTJ524340 ODE524339:ODF524340 ONA524339:ONB524340 OWW524339:OWX524340 PGS524339:PGT524340 PQO524339:PQP524340 QAK524339:QAL524340 QKG524339:QKH524340 QUC524339:QUD524340 RDY524339:RDZ524340 RNU524339:RNV524340 RXQ524339:RXR524340 SHM524339:SHN524340 SRI524339:SRJ524340 TBE524339:TBF524340 TLA524339:TLB524340 TUW524339:TUX524340 UES524339:UET524340 UOO524339:UOP524340 UYK524339:UYL524340 VIG524339:VIH524340 VSC524339:VSD524340 WBY524339:WBZ524340 WLU524339:WLV524340 WVQ524339:WVR524340 I589875:J589876 JE589875:JF589876 TA589875:TB589876 ACW589875:ACX589876 AMS589875:AMT589876 AWO589875:AWP589876 BGK589875:BGL589876 BQG589875:BQH589876 CAC589875:CAD589876 CJY589875:CJZ589876 CTU589875:CTV589876 DDQ589875:DDR589876 DNM589875:DNN589876 DXI589875:DXJ589876 EHE589875:EHF589876 ERA589875:ERB589876 FAW589875:FAX589876 FKS589875:FKT589876 FUO589875:FUP589876 GEK589875:GEL589876 GOG589875:GOH589876 GYC589875:GYD589876 HHY589875:HHZ589876 HRU589875:HRV589876 IBQ589875:IBR589876 ILM589875:ILN589876 IVI589875:IVJ589876 JFE589875:JFF589876 JPA589875:JPB589876 JYW589875:JYX589876 KIS589875:KIT589876 KSO589875:KSP589876 LCK589875:LCL589876 LMG589875:LMH589876 LWC589875:LWD589876 MFY589875:MFZ589876 MPU589875:MPV589876 MZQ589875:MZR589876 NJM589875:NJN589876 NTI589875:NTJ589876 ODE589875:ODF589876 ONA589875:ONB589876 OWW589875:OWX589876 PGS589875:PGT589876 PQO589875:PQP589876 QAK589875:QAL589876 QKG589875:QKH589876 QUC589875:QUD589876 RDY589875:RDZ589876 RNU589875:RNV589876 RXQ589875:RXR589876 SHM589875:SHN589876 SRI589875:SRJ589876 TBE589875:TBF589876 TLA589875:TLB589876 TUW589875:TUX589876 UES589875:UET589876 UOO589875:UOP589876 UYK589875:UYL589876 VIG589875:VIH589876 VSC589875:VSD589876 WBY589875:WBZ589876 WLU589875:WLV589876 WVQ589875:WVR589876 I655411:J655412 JE655411:JF655412 TA655411:TB655412 ACW655411:ACX655412 AMS655411:AMT655412 AWO655411:AWP655412 BGK655411:BGL655412 BQG655411:BQH655412 CAC655411:CAD655412 CJY655411:CJZ655412 CTU655411:CTV655412 DDQ655411:DDR655412 DNM655411:DNN655412 DXI655411:DXJ655412 EHE655411:EHF655412 ERA655411:ERB655412 FAW655411:FAX655412 FKS655411:FKT655412 FUO655411:FUP655412 GEK655411:GEL655412 GOG655411:GOH655412 GYC655411:GYD655412 HHY655411:HHZ655412 HRU655411:HRV655412 IBQ655411:IBR655412 ILM655411:ILN655412 IVI655411:IVJ655412 JFE655411:JFF655412 JPA655411:JPB655412 JYW655411:JYX655412 KIS655411:KIT655412 KSO655411:KSP655412 LCK655411:LCL655412 LMG655411:LMH655412 LWC655411:LWD655412 MFY655411:MFZ655412 MPU655411:MPV655412 MZQ655411:MZR655412 NJM655411:NJN655412 NTI655411:NTJ655412 ODE655411:ODF655412 ONA655411:ONB655412 OWW655411:OWX655412 PGS655411:PGT655412 PQO655411:PQP655412 QAK655411:QAL655412 QKG655411:QKH655412 QUC655411:QUD655412 RDY655411:RDZ655412 RNU655411:RNV655412 RXQ655411:RXR655412 SHM655411:SHN655412 SRI655411:SRJ655412 TBE655411:TBF655412 TLA655411:TLB655412 TUW655411:TUX655412 UES655411:UET655412 UOO655411:UOP655412 UYK655411:UYL655412 VIG655411:VIH655412 VSC655411:VSD655412 WBY655411:WBZ655412 WLU655411:WLV655412 WVQ655411:WVR655412 I720947:J720948 JE720947:JF720948 TA720947:TB720948 ACW720947:ACX720948 AMS720947:AMT720948 AWO720947:AWP720948 BGK720947:BGL720948 BQG720947:BQH720948 CAC720947:CAD720948 CJY720947:CJZ720948 CTU720947:CTV720948 DDQ720947:DDR720948 DNM720947:DNN720948 DXI720947:DXJ720948 EHE720947:EHF720948 ERA720947:ERB720948 FAW720947:FAX720948 FKS720947:FKT720948 FUO720947:FUP720948 GEK720947:GEL720948 GOG720947:GOH720948 GYC720947:GYD720948 HHY720947:HHZ720948 HRU720947:HRV720948 IBQ720947:IBR720948 ILM720947:ILN720948 IVI720947:IVJ720948 JFE720947:JFF720948 JPA720947:JPB720948 JYW720947:JYX720948 KIS720947:KIT720948 KSO720947:KSP720948 LCK720947:LCL720948 LMG720947:LMH720948 LWC720947:LWD720948 MFY720947:MFZ720948 MPU720947:MPV720948 MZQ720947:MZR720948 NJM720947:NJN720948 NTI720947:NTJ720948 ODE720947:ODF720948 ONA720947:ONB720948 OWW720947:OWX720948 PGS720947:PGT720948 PQO720947:PQP720948 QAK720947:QAL720948 QKG720947:QKH720948 QUC720947:QUD720948 RDY720947:RDZ720948 RNU720947:RNV720948 RXQ720947:RXR720948 SHM720947:SHN720948 SRI720947:SRJ720948 TBE720947:TBF720948 TLA720947:TLB720948 TUW720947:TUX720948 UES720947:UET720948 UOO720947:UOP720948 UYK720947:UYL720948 VIG720947:VIH720948 VSC720947:VSD720948 WBY720947:WBZ720948 WLU720947:WLV720948 WVQ720947:WVR720948 I786483:J786484 JE786483:JF786484 TA786483:TB786484 ACW786483:ACX786484 AMS786483:AMT786484 AWO786483:AWP786484 BGK786483:BGL786484 BQG786483:BQH786484 CAC786483:CAD786484 CJY786483:CJZ786484 CTU786483:CTV786484 DDQ786483:DDR786484 DNM786483:DNN786484 DXI786483:DXJ786484 EHE786483:EHF786484 ERA786483:ERB786484 FAW786483:FAX786484 FKS786483:FKT786484 FUO786483:FUP786484 GEK786483:GEL786484 GOG786483:GOH786484 GYC786483:GYD786484 HHY786483:HHZ786484 HRU786483:HRV786484 IBQ786483:IBR786484 ILM786483:ILN786484 IVI786483:IVJ786484 JFE786483:JFF786484 JPA786483:JPB786484 JYW786483:JYX786484 KIS786483:KIT786484 KSO786483:KSP786484 LCK786483:LCL786484 LMG786483:LMH786484 LWC786483:LWD786484 MFY786483:MFZ786484 MPU786483:MPV786484 MZQ786483:MZR786484 NJM786483:NJN786484 NTI786483:NTJ786484 ODE786483:ODF786484 ONA786483:ONB786484 OWW786483:OWX786484 PGS786483:PGT786484 PQO786483:PQP786484 QAK786483:QAL786484 QKG786483:QKH786484 QUC786483:QUD786484 RDY786483:RDZ786484 RNU786483:RNV786484 RXQ786483:RXR786484 SHM786483:SHN786484 SRI786483:SRJ786484 TBE786483:TBF786484 TLA786483:TLB786484 TUW786483:TUX786484 UES786483:UET786484 UOO786483:UOP786484 UYK786483:UYL786484 VIG786483:VIH786484 VSC786483:VSD786484 WBY786483:WBZ786484 WLU786483:WLV786484 WVQ786483:WVR786484 I852019:J852020 JE852019:JF852020 TA852019:TB852020 ACW852019:ACX852020 AMS852019:AMT852020 AWO852019:AWP852020 BGK852019:BGL852020 BQG852019:BQH852020 CAC852019:CAD852020 CJY852019:CJZ852020 CTU852019:CTV852020 DDQ852019:DDR852020 DNM852019:DNN852020 DXI852019:DXJ852020 EHE852019:EHF852020 ERA852019:ERB852020 FAW852019:FAX852020 FKS852019:FKT852020 FUO852019:FUP852020 GEK852019:GEL852020 GOG852019:GOH852020 GYC852019:GYD852020 HHY852019:HHZ852020 HRU852019:HRV852020 IBQ852019:IBR852020 ILM852019:ILN852020 IVI852019:IVJ852020 JFE852019:JFF852020 JPA852019:JPB852020 JYW852019:JYX852020 KIS852019:KIT852020 KSO852019:KSP852020 LCK852019:LCL852020 LMG852019:LMH852020 LWC852019:LWD852020 MFY852019:MFZ852020 MPU852019:MPV852020 MZQ852019:MZR852020 NJM852019:NJN852020 NTI852019:NTJ852020 ODE852019:ODF852020 ONA852019:ONB852020 OWW852019:OWX852020 PGS852019:PGT852020 PQO852019:PQP852020 QAK852019:QAL852020 QKG852019:QKH852020 QUC852019:QUD852020 RDY852019:RDZ852020 RNU852019:RNV852020 RXQ852019:RXR852020 SHM852019:SHN852020 SRI852019:SRJ852020 TBE852019:TBF852020 TLA852019:TLB852020 TUW852019:TUX852020 UES852019:UET852020 UOO852019:UOP852020 UYK852019:UYL852020 VIG852019:VIH852020 VSC852019:VSD852020 WBY852019:WBZ852020 WLU852019:WLV852020 WVQ852019:WVR852020 I917555:J917556 JE917555:JF917556 TA917555:TB917556 ACW917555:ACX917556 AMS917555:AMT917556 AWO917555:AWP917556 BGK917555:BGL917556 BQG917555:BQH917556 CAC917555:CAD917556 CJY917555:CJZ917556 CTU917555:CTV917556 DDQ917555:DDR917556 DNM917555:DNN917556 DXI917555:DXJ917556 EHE917555:EHF917556 ERA917555:ERB917556 FAW917555:FAX917556 FKS917555:FKT917556 FUO917555:FUP917556 GEK917555:GEL917556 GOG917555:GOH917556 GYC917555:GYD917556 HHY917555:HHZ917556 HRU917555:HRV917556 IBQ917555:IBR917556 ILM917555:ILN917556 IVI917555:IVJ917556 JFE917555:JFF917556 JPA917555:JPB917556 JYW917555:JYX917556 KIS917555:KIT917556 KSO917555:KSP917556 LCK917555:LCL917556 LMG917555:LMH917556 LWC917555:LWD917556 MFY917555:MFZ917556 MPU917555:MPV917556 MZQ917555:MZR917556 NJM917555:NJN917556 NTI917555:NTJ917556 ODE917555:ODF917556 ONA917555:ONB917556 OWW917555:OWX917556 PGS917555:PGT917556 PQO917555:PQP917556 QAK917555:QAL917556 QKG917555:QKH917556 QUC917555:QUD917556 RDY917555:RDZ917556 RNU917555:RNV917556 RXQ917555:RXR917556 SHM917555:SHN917556 SRI917555:SRJ917556 TBE917555:TBF917556 TLA917555:TLB917556 TUW917555:TUX917556 UES917555:UET917556 UOO917555:UOP917556 UYK917555:UYL917556 VIG917555:VIH917556 VSC917555:VSD917556 WBY917555:WBZ917556 WLU917555:WLV917556 WVQ917555:WVR917556 I983091:J983092 JE983091:JF983092 TA983091:TB983092 ACW983091:ACX983092 AMS983091:AMT983092 AWO983091:AWP983092 BGK983091:BGL983092 BQG983091:BQH983092 CAC983091:CAD983092 CJY983091:CJZ983092 CTU983091:CTV983092 DDQ983091:DDR983092 DNM983091:DNN983092 DXI983091:DXJ983092 EHE983091:EHF983092 ERA983091:ERB983092 FAW983091:FAX983092 FKS983091:FKT983092 FUO983091:FUP983092 GEK983091:GEL983092 GOG983091:GOH983092 GYC983091:GYD983092 HHY983091:HHZ983092 HRU983091:HRV983092 IBQ983091:IBR983092 ILM983091:ILN983092 IVI983091:IVJ983092 JFE983091:JFF983092 JPA983091:JPB983092 JYW983091:JYX983092 KIS983091:KIT983092 KSO983091:KSP983092 LCK983091:LCL983092 LMG983091:LMH983092 LWC983091:LWD983092 MFY983091:MFZ983092 MPU983091:MPV983092 MZQ983091:MZR983092 NJM983091:NJN983092 NTI983091:NTJ983092 ODE983091:ODF983092 ONA983091:ONB983092 OWW983091:OWX983092 PGS983091:PGT983092 PQO983091:PQP983092 QAK983091:QAL983092 QKG983091:QKH983092 QUC983091:QUD983092 RDY983091:RDZ983092 RNU983091:RNV983092 RXQ983091:RXR983092 SHM983091:SHN983092 SRI983091:SRJ983092 TBE983091:TBF983092 TLA983091:TLB983092 TUW983091:TUX983092 UES983091:UET983092 UOO983091:UOP983092 UYK983091:UYL983092 VIG983091:VIH983092 VSC983091:VSD983092 WBY983091:WBZ983092 WLU983091:WLV983092 WVQ983091:WVR983092 I19:J19 JE19:JF19 TA19:TB19 ACW19:ACX19 AMS19:AMT19 AWO19:AWP19 BGK19:BGL19 BQG19:BQH19 CAC19:CAD19 CJY19:CJZ19 CTU19:CTV19 DDQ19:DDR19 DNM19:DNN19 DXI19:DXJ19 EHE19:EHF19 ERA19:ERB19 FAW19:FAX19 FKS19:FKT19 FUO19:FUP19 GEK19:GEL19 GOG19:GOH19 GYC19:GYD19 HHY19:HHZ19 HRU19:HRV19 IBQ19:IBR19 ILM19:ILN19 IVI19:IVJ19 JFE19:JFF19 JPA19:JPB19 JYW19:JYX19 KIS19:KIT19 KSO19:KSP19 LCK19:LCL19 LMG19:LMH19 LWC19:LWD19 MFY19:MFZ19 MPU19:MPV19 MZQ19:MZR19 NJM19:NJN19 NTI19:NTJ19 ODE19:ODF19 ONA19:ONB19 OWW19:OWX19 PGS19:PGT19 PQO19:PQP19 QAK19:QAL19 QKG19:QKH19 QUC19:QUD19 RDY19:RDZ19 RNU19:RNV19 RXQ19:RXR19 SHM19:SHN19 SRI19:SRJ19 TBE19:TBF19 TLA19:TLB19 TUW19:TUX19 UES19:UET19 UOO19:UOP19 UYK19:UYL19 VIG19:VIH19 VSC19:VSD19 WBY19:WBZ19 WLU19:WLV19 WVQ19:WVR19 I65555:J65555 JE65555:JF65555 TA65555:TB65555 ACW65555:ACX65555 AMS65555:AMT65555 AWO65555:AWP65555 BGK65555:BGL65555 BQG65555:BQH65555 CAC65555:CAD65555 CJY65555:CJZ65555 CTU65555:CTV65555 DDQ65555:DDR65555 DNM65555:DNN65555 DXI65555:DXJ65555 EHE65555:EHF65555 ERA65555:ERB65555 FAW65555:FAX65555 FKS65555:FKT65555 FUO65555:FUP65555 GEK65555:GEL65555 GOG65555:GOH65555 GYC65555:GYD65555 HHY65555:HHZ65555 HRU65555:HRV65555 IBQ65555:IBR65555 ILM65555:ILN65555 IVI65555:IVJ65555 JFE65555:JFF65555 JPA65555:JPB65555 JYW65555:JYX65555 KIS65555:KIT65555 KSO65555:KSP65555 LCK65555:LCL65555 LMG65555:LMH65555 LWC65555:LWD65555 MFY65555:MFZ65555 MPU65555:MPV65555 MZQ65555:MZR65555 NJM65555:NJN65555 NTI65555:NTJ65555 ODE65555:ODF65555 ONA65555:ONB65555 OWW65555:OWX65555 PGS65555:PGT65555 PQO65555:PQP65555 QAK65555:QAL65555 QKG65555:QKH65555 QUC65555:QUD65555 RDY65555:RDZ65555 RNU65555:RNV65555 RXQ65555:RXR65555 SHM65555:SHN65555 SRI65555:SRJ65555 TBE65555:TBF65555 TLA65555:TLB65555 TUW65555:TUX65555 UES65555:UET65555 UOO65555:UOP65555 UYK65555:UYL65555 VIG65555:VIH65555 VSC65555:VSD65555 WBY65555:WBZ65555 WLU65555:WLV65555 WVQ65555:WVR65555 I131091:J131091 JE131091:JF131091 TA131091:TB131091 ACW131091:ACX131091 AMS131091:AMT131091 AWO131091:AWP131091 BGK131091:BGL131091 BQG131091:BQH131091 CAC131091:CAD131091 CJY131091:CJZ131091 CTU131091:CTV131091 DDQ131091:DDR131091 DNM131091:DNN131091 DXI131091:DXJ131091 EHE131091:EHF131091 ERA131091:ERB131091 FAW131091:FAX131091 FKS131091:FKT131091 FUO131091:FUP131091 GEK131091:GEL131091 GOG131091:GOH131091 GYC131091:GYD131091 HHY131091:HHZ131091 HRU131091:HRV131091 IBQ131091:IBR131091 ILM131091:ILN131091 IVI131091:IVJ131091 JFE131091:JFF131091 JPA131091:JPB131091 JYW131091:JYX131091 KIS131091:KIT131091 KSO131091:KSP131091 LCK131091:LCL131091 LMG131091:LMH131091 LWC131091:LWD131091 MFY131091:MFZ131091 MPU131091:MPV131091 MZQ131091:MZR131091 NJM131091:NJN131091 NTI131091:NTJ131091 ODE131091:ODF131091 ONA131091:ONB131091 OWW131091:OWX131091 PGS131091:PGT131091 PQO131091:PQP131091 QAK131091:QAL131091 QKG131091:QKH131091 QUC131091:QUD131091 RDY131091:RDZ131091 RNU131091:RNV131091 RXQ131091:RXR131091 SHM131091:SHN131091 SRI131091:SRJ131091 TBE131091:TBF131091 TLA131091:TLB131091 TUW131091:TUX131091 UES131091:UET131091 UOO131091:UOP131091 UYK131091:UYL131091 VIG131091:VIH131091 VSC131091:VSD131091 WBY131091:WBZ131091 WLU131091:WLV131091 WVQ131091:WVR131091 I196627:J196627 JE196627:JF196627 TA196627:TB196627 ACW196627:ACX196627 AMS196627:AMT196627 AWO196627:AWP196627 BGK196627:BGL196627 BQG196627:BQH196627 CAC196627:CAD196627 CJY196627:CJZ196627 CTU196627:CTV196627 DDQ196627:DDR196627 DNM196627:DNN196627 DXI196627:DXJ196627 EHE196627:EHF196627 ERA196627:ERB196627 FAW196627:FAX196627 FKS196627:FKT196627 FUO196627:FUP196627 GEK196627:GEL196627 GOG196627:GOH196627 GYC196627:GYD196627 HHY196627:HHZ196627 HRU196627:HRV196627 IBQ196627:IBR196627 ILM196627:ILN196627 IVI196627:IVJ196627 JFE196627:JFF196627 JPA196627:JPB196627 JYW196627:JYX196627 KIS196627:KIT196627 KSO196627:KSP196627 LCK196627:LCL196627 LMG196627:LMH196627 LWC196627:LWD196627 MFY196627:MFZ196627 MPU196627:MPV196627 MZQ196627:MZR196627 NJM196627:NJN196627 NTI196627:NTJ196627 ODE196627:ODF196627 ONA196627:ONB196627 OWW196627:OWX196627 PGS196627:PGT196627 PQO196627:PQP196627 QAK196627:QAL196627 QKG196627:QKH196627 QUC196627:QUD196627 RDY196627:RDZ196627 RNU196627:RNV196627 RXQ196627:RXR196627 SHM196627:SHN196627 SRI196627:SRJ196627 TBE196627:TBF196627 TLA196627:TLB196627 TUW196627:TUX196627 UES196627:UET196627 UOO196627:UOP196627 UYK196627:UYL196627 VIG196627:VIH196627 VSC196627:VSD196627 WBY196627:WBZ196627 WLU196627:WLV196627 WVQ196627:WVR196627 I262163:J262163 JE262163:JF262163 TA262163:TB262163 ACW262163:ACX262163 AMS262163:AMT262163 AWO262163:AWP262163 BGK262163:BGL262163 BQG262163:BQH262163 CAC262163:CAD262163 CJY262163:CJZ262163 CTU262163:CTV262163 DDQ262163:DDR262163 DNM262163:DNN262163 DXI262163:DXJ262163 EHE262163:EHF262163 ERA262163:ERB262163 FAW262163:FAX262163 FKS262163:FKT262163 FUO262163:FUP262163 GEK262163:GEL262163 GOG262163:GOH262163 GYC262163:GYD262163 HHY262163:HHZ262163 HRU262163:HRV262163 IBQ262163:IBR262163 ILM262163:ILN262163 IVI262163:IVJ262163 JFE262163:JFF262163 JPA262163:JPB262163 JYW262163:JYX262163 KIS262163:KIT262163 KSO262163:KSP262163 LCK262163:LCL262163 LMG262163:LMH262163 LWC262163:LWD262163 MFY262163:MFZ262163 MPU262163:MPV262163 MZQ262163:MZR262163 NJM262163:NJN262163 NTI262163:NTJ262163 ODE262163:ODF262163 ONA262163:ONB262163 OWW262163:OWX262163 PGS262163:PGT262163 PQO262163:PQP262163 QAK262163:QAL262163 QKG262163:QKH262163 QUC262163:QUD262163 RDY262163:RDZ262163 RNU262163:RNV262163 RXQ262163:RXR262163 SHM262163:SHN262163 SRI262163:SRJ262163 TBE262163:TBF262163 TLA262163:TLB262163 TUW262163:TUX262163 UES262163:UET262163 UOO262163:UOP262163 UYK262163:UYL262163 VIG262163:VIH262163 VSC262163:VSD262163 WBY262163:WBZ262163 WLU262163:WLV262163 WVQ262163:WVR262163 I327699:J327699 JE327699:JF327699 TA327699:TB327699 ACW327699:ACX327699 AMS327699:AMT327699 AWO327699:AWP327699 BGK327699:BGL327699 BQG327699:BQH327699 CAC327699:CAD327699 CJY327699:CJZ327699 CTU327699:CTV327699 DDQ327699:DDR327699 DNM327699:DNN327699 DXI327699:DXJ327699 EHE327699:EHF327699 ERA327699:ERB327699 FAW327699:FAX327699 FKS327699:FKT327699 FUO327699:FUP327699 GEK327699:GEL327699 GOG327699:GOH327699 GYC327699:GYD327699 HHY327699:HHZ327699 HRU327699:HRV327699 IBQ327699:IBR327699 ILM327699:ILN327699 IVI327699:IVJ327699 JFE327699:JFF327699 JPA327699:JPB327699 JYW327699:JYX327699 KIS327699:KIT327699 KSO327699:KSP327699 LCK327699:LCL327699 LMG327699:LMH327699 LWC327699:LWD327699 MFY327699:MFZ327699 MPU327699:MPV327699 MZQ327699:MZR327699 NJM327699:NJN327699 NTI327699:NTJ327699 ODE327699:ODF327699 ONA327699:ONB327699 OWW327699:OWX327699 PGS327699:PGT327699 PQO327699:PQP327699 QAK327699:QAL327699 QKG327699:QKH327699 QUC327699:QUD327699 RDY327699:RDZ327699 RNU327699:RNV327699 RXQ327699:RXR327699 SHM327699:SHN327699 SRI327699:SRJ327699 TBE327699:TBF327699 TLA327699:TLB327699 TUW327699:TUX327699 UES327699:UET327699 UOO327699:UOP327699 UYK327699:UYL327699 VIG327699:VIH327699 VSC327699:VSD327699 WBY327699:WBZ327699 WLU327699:WLV327699 WVQ327699:WVR327699 I393235:J393235 JE393235:JF393235 TA393235:TB393235 ACW393235:ACX393235 AMS393235:AMT393235 AWO393235:AWP393235 BGK393235:BGL393235 BQG393235:BQH393235 CAC393235:CAD393235 CJY393235:CJZ393235 CTU393235:CTV393235 DDQ393235:DDR393235 DNM393235:DNN393235 DXI393235:DXJ393235 EHE393235:EHF393235 ERA393235:ERB393235 FAW393235:FAX393235 FKS393235:FKT393235 FUO393235:FUP393235 GEK393235:GEL393235 GOG393235:GOH393235 GYC393235:GYD393235 HHY393235:HHZ393235 HRU393235:HRV393235 IBQ393235:IBR393235 ILM393235:ILN393235 IVI393235:IVJ393235 JFE393235:JFF393235 JPA393235:JPB393235 JYW393235:JYX393235 KIS393235:KIT393235 KSO393235:KSP393235 LCK393235:LCL393235 LMG393235:LMH393235 LWC393235:LWD393235 MFY393235:MFZ393235 MPU393235:MPV393235 MZQ393235:MZR393235 NJM393235:NJN393235 NTI393235:NTJ393235 ODE393235:ODF393235 ONA393235:ONB393235 OWW393235:OWX393235 PGS393235:PGT393235 PQO393235:PQP393235 QAK393235:QAL393235 QKG393235:QKH393235 QUC393235:QUD393235 RDY393235:RDZ393235 RNU393235:RNV393235 RXQ393235:RXR393235 SHM393235:SHN393235 SRI393235:SRJ393235 TBE393235:TBF393235 TLA393235:TLB393235 TUW393235:TUX393235 UES393235:UET393235 UOO393235:UOP393235 UYK393235:UYL393235 VIG393235:VIH393235 VSC393235:VSD393235 WBY393235:WBZ393235 WLU393235:WLV393235 WVQ393235:WVR393235 I458771:J458771 JE458771:JF458771 TA458771:TB458771 ACW458771:ACX458771 AMS458771:AMT458771 AWO458771:AWP458771 BGK458771:BGL458771 BQG458771:BQH458771 CAC458771:CAD458771 CJY458771:CJZ458771 CTU458771:CTV458771 DDQ458771:DDR458771 DNM458771:DNN458771 DXI458771:DXJ458771 EHE458771:EHF458771 ERA458771:ERB458771 FAW458771:FAX458771 FKS458771:FKT458771 FUO458771:FUP458771 GEK458771:GEL458771 GOG458771:GOH458771 GYC458771:GYD458771 HHY458771:HHZ458771 HRU458771:HRV458771 IBQ458771:IBR458771 ILM458771:ILN458771 IVI458771:IVJ458771 JFE458771:JFF458771 JPA458771:JPB458771 JYW458771:JYX458771 KIS458771:KIT458771 KSO458771:KSP458771 LCK458771:LCL458771 LMG458771:LMH458771 LWC458771:LWD458771 MFY458771:MFZ458771 MPU458771:MPV458771 MZQ458771:MZR458771 NJM458771:NJN458771 NTI458771:NTJ458771 ODE458771:ODF458771 ONA458771:ONB458771 OWW458771:OWX458771 PGS458771:PGT458771 PQO458771:PQP458771 QAK458771:QAL458771 QKG458771:QKH458771 QUC458771:QUD458771 RDY458771:RDZ458771 RNU458771:RNV458771 RXQ458771:RXR458771 SHM458771:SHN458771 SRI458771:SRJ458771 TBE458771:TBF458771 TLA458771:TLB458771 TUW458771:TUX458771 UES458771:UET458771 UOO458771:UOP458771 UYK458771:UYL458771 VIG458771:VIH458771 VSC458771:VSD458771 WBY458771:WBZ458771 WLU458771:WLV458771 WVQ458771:WVR458771 I524307:J524307 JE524307:JF524307 TA524307:TB524307 ACW524307:ACX524307 AMS524307:AMT524307 AWO524307:AWP524307 BGK524307:BGL524307 BQG524307:BQH524307 CAC524307:CAD524307 CJY524307:CJZ524307 CTU524307:CTV524307 DDQ524307:DDR524307 DNM524307:DNN524307 DXI524307:DXJ524307 EHE524307:EHF524307 ERA524307:ERB524307 FAW524307:FAX524307 FKS524307:FKT524307 FUO524307:FUP524307 GEK524307:GEL524307 GOG524307:GOH524307 GYC524307:GYD524307 HHY524307:HHZ524307 HRU524307:HRV524307 IBQ524307:IBR524307 ILM524307:ILN524307 IVI524307:IVJ524307 JFE524307:JFF524307 JPA524307:JPB524307 JYW524307:JYX524307 KIS524307:KIT524307 KSO524307:KSP524307 LCK524307:LCL524307 LMG524307:LMH524307 LWC524307:LWD524307 MFY524307:MFZ524307 MPU524307:MPV524307 MZQ524307:MZR524307 NJM524307:NJN524307 NTI524307:NTJ524307 ODE524307:ODF524307 ONA524307:ONB524307 OWW524307:OWX524307 PGS524307:PGT524307 PQO524307:PQP524307 QAK524307:QAL524307 QKG524307:QKH524307 QUC524307:QUD524307 RDY524307:RDZ524307 RNU524307:RNV524307 RXQ524307:RXR524307 SHM524307:SHN524307 SRI524307:SRJ524307 TBE524307:TBF524307 TLA524307:TLB524307 TUW524307:TUX524307 UES524307:UET524307 UOO524307:UOP524307 UYK524307:UYL524307 VIG524307:VIH524307 VSC524307:VSD524307 WBY524307:WBZ524307 WLU524307:WLV524307 WVQ524307:WVR524307 I589843:J589843 JE589843:JF589843 TA589843:TB589843 ACW589843:ACX589843 AMS589843:AMT589843 AWO589843:AWP589843 BGK589843:BGL589843 BQG589843:BQH589843 CAC589843:CAD589843 CJY589843:CJZ589843 CTU589843:CTV589843 DDQ589843:DDR589843 DNM589843:DNN589843 DXI589843:DXJ589843 EHE589843:EHF589843 ERA589843:ERB589843 FAW589843:FAX589843 FKS589843:FKT589843 FUO589843:FUP589843 GEK589843:GEL589843 GOG589843:GOH589843 GYC589843:GYD589843 HHY589843:HHZ589843 HRU589843:HRV589843 IBQ589843:IBR589843 ILM589843:ILN589843 IVI589843:IVJ589843 JFE589843:JFF589843 JPA589843:JPB589843 JYW589843:JYX589843 KIS589843:KIT589843 KSO589843:KSP589843 LCK589843:LCL589843 LMG589843:LMH589843 LWC589843:LWD589843 MFY589843:MFZ589843 MPU589843:MPV589843 MZQ589843:MZR589843 NJM589843:NJN589843 NTI589843:NTJ589843 ODE589843:ODF589843 ONA589843:ONB589843 OWW589843:OWX589843 PGS589843:PGT589843 PQO589843:PQP589843 QAK589843:QAL589843 QKG589843:QKH589843 QUC589843:QUD589843 RDY589843:RDZ589843 RNU589843:RNV589843 RXQ589843:RXR589843 SHM589843:SHN589843 SRI589843:SRJ589843 TBE589843:TBF589843 TLA589843:TLB589843 TUW589843:TUX589843 UES589843:UET589843 UOO589843:UOP589843 UYK589843:UYL589843 VIG589843:VIH589843 VSC589843:VSD589843 WBY589843:WBZ589843 WLU589843:WLV589843 WVQ589843:WVR589843 I655379:J655379 JE655379:JF655379 TA655379:TB655379 ACW655379:ACX655379 AMS655379:AMT655379 AWO655379:AWP655379 BGK655379:BGL655379 BQG655379:BQH655379 CAC655379:CAD655379 CJY655379:CJZ655379 CTU655379:CTV655379 DDQ655379:DDR655379 DNM655379:DNN655379 DXI655379:DXJ655379 EHE655379:EHF655379 ERA655379:ERB655379 FAW655379:FAX655379 FKS655379:FKT655379 FUO655379:FUP655379 GEK655379:GEL655379 GOG655379:GOH655379 GYC655379:GYD655379 HHY655379:HHZ655379 HRU655379:HRV655379 IBQ655379:IBR655379 ILM655379:ILN655379 IVI655379:IVJ655379 JFE655379:JFF655379 JPA655379:JPB655379 JYW655379:JYX655379 KIS655379:KIT655379 KSO655379:KSP655379 LCK655379:LCL655379 LMG655379:LMH655379 LWC655379:LWD655379 MFY655379:MFZ655379 MPU655379:MPV655379 MZQ655379:MZR655379 NJM655379:NJN655379 NTI655379:NTJ655379 ODE655379:ODF655379 ONA655379:ONB655379 OWW655379:OWX655379 PGS655379:PGT655379 PQO655379:PQP655379 QAK655379:QAL655379 QKG655379:QKH655379 QUC655379:QUD655379 RDY655379:RDZ655379 RNU655379:RNV655379 RXQ655379:RXR655379 SHM655379:SHN655379 SRI655379:SRJ655379 TBE655379:TBF655379 TLA655379:TLB655379 TUW655379:TUX655379 UES655379:UET655379 UOO655379:UOP655379 UYK655379:UYL655379 VIG655379:VIH655379 VSC655379:VSD655379 WBY655379:WBZ655379 WLU655379:WLV655379 WVQ655379:WVR655379 I720915:J720915 JE720915:JF720915 TA720915:TB720915 ACW720915:ACX720915 AMS720915:AMT720915 AWO720915:AWP720915 BGK720915:BGL720915 BQG720915:BQH720915 CAC720915:CAD720915 CJY720915:CJZ720915 CTU720915:CTV720915 DDQ720915:DDR720915 DNM720915:DNN720915 DXI720915:DXJ720915 EHE720915:EHF720915 ERA720915:ERB720915 FAW720915:FAX720915 FKS720915:FKT720915 FUO720915:FUP720915 GEK720915:GEL720915 GOG720915:GOH720915 GYC720915:GYD720915 HHY720915:HHZ720915 HRU720915:HRV720915 IBQ720915:IBR720915 ILM720915:ILN720915 IVI720915:IVJ720915 JFE720915:JFF720915 JPA720915:JPB720915 JYW720915:JYX720915 KIS720915:KIT720915 KSO720915:KSP720915 LCK720915:LCL720915 LMG720915:LMH720915 LWC720915:LWD720915 MFY720915:MFZ720915 MPU720915:MPV720915 MZQ720915:MZR720915 NJM720915:NJN720915 NTI720915:NTJ720915 ODE720915:ODF720915 ONA720915:ONB720915 OWW720915:OWX720915 PGS720915:PGT720915 PQO720915:PQP720915 QAK720915:QAL720915 QKG720915:QKH720915 QUC720915:QUD720915 RDY720915:RDZ720915 RNU720915:RNV720915 RXQ720915:RXR720915 SHM720915:SHN720915 SRI720915:SRJ720915 TBE720915:TBF720915 TLA720915:TLB720915 TUW720915:TUX720915 UES720915:UET720915 UOO720915:UOP720915 UYK720915:UYL720915 VIG720915:VIH720915 VSC720915:VSD720915 WBY720915:WBZ720915 WLU720915:WLV720915 WVQ720915:WVR720915 I786451:J786451 JE786451:JF786451 TA786451:TB786451 ACW786451:ACX786451 AMS786451:AMT786451 AWO786451:AWP786451 BGK786451:BGL786451 BQG786451:BQH786451 CAC786451:CAD786451 CJY786451:CJZ786451 CTU786451:CTV786451 DDQ786451:DDR786451 DNM786451:DNN786451 DXI786451:DXJ786451 EHE786451:EHF786451 ERA786451:ERB786451 FAW786451:FAX786451 FKS786451:FKT786451 FUO786451:FUP786451 GEK786451:GEL786451 GOG786451:GOH786451 GYC786451:GYD786451 HHY786451:HHZ786451 HRU786451:HRV786451 IBQ786451:IBR786451 ILM786451:ILN786451 IVI786451:IVJ786451 JFE786451:JFF786451 JPA786451:JPB786451 JYW786451:JYX786451 KIS786451:KIT786451 KSO786451:KSP786451 LCK786451:LCL786451 LMG786451:LMH786451 LWC786451:LWD786451 MFY786451:MFZ786451 MPU786451:MPV786451 MZQ786451:MZR786451 NJM786451:NJN786451 NTI786451:NTJ786451 ODE786451:ODF786451 ONA786451:ONB786451 OWW786451:OWX786451 PGS786451:PGT786451 PQO786451:PQP786451 QAK786451:QAL786451 QKG786451:QKH786451 QUC786451:QUD786451 RDY786451:RDZ786451 RNU786451:RNV786451 RXQ786451:RXR786451 SHM786451:SHN786451 SRI786451:SRJ786451 TBE786451:TBF786451 TLA786451:TLB786451 TUW786451:TUX786451 UES786451:UET786451 UOO786451:UOP786451 UYK786451:UYL786451 VIG786451:VIH786451 VSC786451:VSD786451 WBY786451:WBZ786451 WLU786451:WLV786451 WVQ786451:WVR786451 I851987:J851987 JE851987:JF851987 TA851987:TB851987 ACW851987:ACX851987 AMS851987:AMT851987 AWO851987:AWP851987 BGK851987:BGL851987 BQG851987:BQH851987 CAC851987:CAD851987 CJY851987:CJZ851987 CTU851987:CTV851987 DDQ851987:DDR851987 DNM851987:DNN851987 DXI851987:DXJ851987 EHE851987:EHF851987 ERA851987:ERB851987 FAW851987:FAX851987 FKS851987:FKT851987 FUO851987:FUP851987 GEK851987:GEL851987 GOG851987:GOH851987 GYC851987:GYD851987 HHY851987:HHZ851987 HRU851987:HRV851987 IBQ851987:IBR851987 ILM851987:ILN851987 IVI851987:IVJ851987 JFE851987:JFF851987 JPA851987:JPB851987 JYW851987:JYX851987 KIS851987:KIT851987 KSO851987:KSP851987 LCK851987:LCL851987 LMG851987:LMH851987 LWC851987:LWD851987 MFY851987:MFZ851987 MPU851987:MPV851987 MZQ851987:MZR851987 NJM851987:NJN851987 NTI851987:NTJ851987 ODE851987:ODF851987 ONA851987:ONB851987 OWW851987:OWX851987 PGS851987:PGT851987 PQO851987:PQP851987 QAK851987:QAL851987 QKG851987:QKH851987 QUC851987:QUD851987 RDY851987:RDZ851987 RNU851987:RNV851987 RXQ851987:RXR851987 SHM851987:SHN851987 SRI851987:SRJ851987 TBE851987:TBF851987 TLA851987:TLB851987 TUW851987:TUX851987 UES851987:UET851987 UOO851987:UOP851987 UYK851987:UYL851987 VIG851987:VIH851987 VSC851987:VSD851987 WBY851987:WBZ851987 WLU851987:WLV851987 WVQ851987:WVR851987 I917523:J917523 JE917523:JF917523 TA917523:TB917523 ACW917523:ACX917523 AMS917523:AMT917523 AWO917523:AWP917523 BGK917523:BGL917523 BQG917523:BQH917523 CAC917523:CAD917523 CJY917523:CJZ917523 CTU917523:CTV917523 DDQ917523:DDR917523 DNM917523:DNN917523 DXI917523:DXJ917523 EHE917523:EHF917523 ERA917523:ERB917523 FAW917523:FAX917523 FKS917523:FKT917523 FUO917523:FUP917523 GEK917523:GEL917523 GOG917523:GOH917523 GYC917523:GYD917523 HHY917523:HHZ917523 HRU917523:HRV917523 IBQ917523:IBR917523 ILM917523:ILN917523 IVI917523:IVJ917523 JFE917523:JFF917523 JPA917523:JPB917523 JYW917523:JYX917523 KIS917523:KIT917523 KSO917523:KSP917523 LCK917523:LCL917523 LMG917523:LMH917523 LWC917523:LWD917523 MFY917523:MFZ917523 MPU917523:MPV917523 MZQ917523:MZR917523 NJM917523:NJN917523 NTI917523:NTJ917523 ODE917523:ODF917523 ONA917523:ONB917523 OWW917523:OWX917523 PGS917523:PGT917523 PQO917523:PQP917523 QAK917523:QAL917523 QKG917523:QKH917523 QUC917523:QUD917523 RDY917523:RDZ917523 RNU917523:RNV917523 RXQ917523:RXR917523 SHM917523:SHN917523 SRI917523:SRJ917523 TBE917523:TBF917523 TLA917523:TLB917523 TUW917523:TUX917523 UES917523:UET917523 UOO917523:UOP917523 UYK917523:UYL917523 VIG917523:VIH917523 VSC917523:VSD917523 WBY917523:WBZ917523 WLU917523:WLV917523 WVQ917523:WVR917523 I983059:J983059 JE983059:JF983059 TA983059:TB983059 ACW983059:ACX983059 AMS983059:AMT983059 AWO983059:AWP983059 BGK983059:BGL983059 BQG983059:BQH983059 CAC983059:CAD983059 CJY983059:CJZ983059 CTU983059:CTV983059 DDQ983059:DDR983059 DNM983059:DNN983059 DXI983059:DXJ983059 EHE983059:EHF983059 ERA983059:ERB983059 FAW983059:FAX983059 FKS983059:FKT983059 FUO983059:FUP983059 GEK983059:GEL983059 GOG983059:GOH983059 GYC983059:GYD983059 HHY983059:HHZ983059 HRU983059:HRV983059 IBQ983059:IBR983059 ILM983059:ILN983059 IVI983059:IVJ983059 JFE983059:JFF983059 JPA983059:JPB983059 JYW983059:JYX983059 KIS983059:KIT983059 KSO983059:KSP983059 LCK983059:LCL983059 LMG983059:LMH983059 LWC983059:LWD983059 MFY983059:MFZ983059 MPU983059:MPV983059 MZQ983059:MZR983059 NJM983059:NJN983059 NTI983059:NTJ983059 ODE983059:ODF983059 ONA983059:ONB983059 OWW983059:OWX983059 PGS983059:PGT983059 PQO983059:PQP983059 QAK983059:QAL983059 QKG983059:QKH983059 QUC983059:QUD983059 RDY983059:RDZ983059 RNU983059:RNV983059 RXQ983059:RXR983059 SHM983059:SHN983059 SRI983059:SRJ983059 TBE983059:TBF983059 TLA983059:TLB983059 TUW983059:TUX983059 UES983059:UET983059 UOO983059:UOP983059 UYK983059:UYL983059 VIG983059:VIH983059 VSC983059:VSD983059 WBY983059:WBZ983059 WLU983059:WLV983059 WVQ983059:WVR983059 I22:J25 JE22:JF25 TA22:TB25 ACW22:ACX25 AMS22:AMT25 AWO22:AWP25 BGK22:BGL25 BQG22:BQH25 CAC22:CAD25 CJY22:CJZ25 CTU22:CTV25 DDQ22:DDR25 DNM22:DNN25 DXI22:DXJ25 EHE22:EHF25 ERA22:ERB25 FAW22:FAX25 FKS22:FKT25 FUO22:FUP25 GEK22:GEL25 GOG22:GOH25 GYC22:GYD25 HHY22:HHZ25 HRU22:HRV25 IBQ22:IBR25 ILM22:ILN25 IVI22:IVJ25 JFE22:JFF25 JPA22:JPB25 JYW22:JYX25 KIS22:KIT25 KSO22:KSP25 LCK22:LCL25 LMG22:LMH25 LWC22:LWD25 MFY22:MFZ25 MPU22:MPV25 MZQ22:MZR25 NJM22:NJN25 NTI22:NTJ25 ODE22:ODF25 ONA22:ONB25 OWW22:OWX25 PGS22:PGT25 PQO22:PQP25 QAK22:QAL25 QKG22:QKH25 QUC22:QUD25 RDY22:RDZ25 RNU22:RNV25 RXQ22:RXR25 SHM22:SHN25 SRI22:SRJ25 TBE22:TBF25 TLA22:TLB25 TUW22:TUX25 UES22:UET25 UOO22:UOP25 UYK22:UYL25 VIG22:VIH25 VSC22:VSD25 WBY22:WBZ25 WLU22:WLV25 WVQ22:WVR25 I65558:J65561 JE65558:JF65561 TA65558:TB65561 ACW65558:ACX65561 AMS65558:AMT65561 AWO65558:AWP65561 BGK65558:BGL65561 BQG65558:BQH65561 CAC65558:CAD65561 CJY65558:CJZ65561 CTU65558:CTV65561 DDQ65558:DDR65561 DNM65558:DNN65561 DXI65558:DXJ65561 EHE65558:EHF65561 ERA65558:ERB65561 FAW65558:FAX65561 FKS65558:FKT65561 FUO65558:FUP65561 GEK65558:GEL65561 GOG65558:GOH65561 GYC65558:GYD65561 HHY65558:HHZ65561 HRU65558:HRV65561 IBQ65558:IBR65561 ILM65558:ILN65561 IVI65558:IVJ65561 JFE65558:JFF65561 JPA65558:JPB65561 JYW65558:JYX65561 KIS65558:KIT65561 KSO65558:KSP65561 LCK65558:LCL65561 LMG65558:LMH65561 LWC65558:LWD65561 MFY65558:MFZ65561 MPU65558:MPV65561 MZQ65558:MZR65561 NJM65558:NJN65561 NTI65558:NTJ65561 ODE65558:ODF65561 ONA65558:ONB65561 OWW65558:OWX65561 PGS65558:PGT65561 PQO65558:PQP65561 QAK65558:QAL65561 QKG65558:QKH65561 QUC65558:QUD65561 RDY65558:RDZ65561 RNU65558:RNV65561 RXQ65558:RXR65561 SHM65558:SHN65561 SRI65558:SRJ65561 TBE65558:TBF65561 TLA65558:TLB65561 TUW65558:TUX65561 UES65558:UET65561 UOO65558:UOP65561 UYK65558:UYL65561 VIG65558:VIH65561 VSC65558:VSD65561 WBY65558:WBZ65561 WLU65558:WLV65561 WVQ65558:WVR65561 I131094:J131097 JE131094:JF131097 TA131094:TB131097 ACW131094:ACX131097 AMS131094:AMT131097 AWO131094:AWP131097 BGK131094:BGL131097 BQG131094:BQH131097 CAC131094:CAD131097 CJY131094:CJZ131097 CTU131094:CTV131097 DDQ131094:DDR131097 DNM131094:DNN131097 DXI131094:DXJ131097 EHE131094:EHF131097 ERA131094:ERB131097 FAW131094:FAX131097 FKS131094:FKT131097 FUO131094:FUP131097 GEK131094:GEL131097 GOG131094:GOH131097 GYC131094:GYD131097 HHY131094:HHZ131097 HRU131094:HRV131097 IBQ131094:IBR131097 ILM131094:ILN131097 IVI131094:IVJ131097 JFE131094:JFF131097 JPA131094:JPB131097 JYW131094:JYX131097 KIS131094:KIT131097 KSO131094:KSP131097 LCK131094:LCL131097 LMG131094:LMH131097 LWC131094:LWD131097 MFY131094:MFZ131097 MPU131094:MPV131097 MZQ131094:MZR131097 NJM131094:NJN131097 NTI131094:NTJ131097 ODE131094:ODF131097 ONA131094:ONB131097 OWW131094:OWX131097 PGS131094:PGT131097 PQO131094:PQP131097 QAK131094:QAL131097 QKG131094:QKH131097 QUC131094:QUD131097 RDY131094:RDZ131097 RNU131094:RNV131097 RXQ131094:RXR131097 SHM131094:SHN131097 SRI131094:SRJ131097 TBE131094:TBF131097 TLA131094:TLB131097 TUW131094:TUX131097 UES131094:UET131097 UOO131094:UOP131097 UYK131094:UYL131097 VIG131094:VIH131097 VSC131094:VSD131097 WBY131094:WBZ131097 WLU131094:WLV131097 WVQ131094:WVR131097 I196630:J196633 JE196630:JF196633 TA196630:TB196633 ACW196630:ACX196633 AMS196630:AMT196633 AWO196630:AWP196633 BGK196630:BGL196633 BQG196630:BQH196633 CAC196630:CAD196633 CJY196630:CJZ196633 CTU196630:CTV196633 DDQ196630:DDR196633 DNM196630:DNN196633 DXI196630:DXJ196633 EHE196630:EHF196633 ERA196630:ERB196633 FAW196630:FAX196633 FKS196630:FKT196633 FUO196630:FUP196633 GEK196630:GEL196633 GOG196630:GOH196633 GYC196630:GYD196633 HHY196630:HHZ196633 HRU196630:HRV196633 IBQ196630:IBR196633 ILM196630:ILN196633 IVI196630:IVJ196633 JFE196630:JFF196633 JPA196630:JPB196633 JYW196630:JYX196633 KIS196630:KIT196633 KSO196630:KSP196633 LCK196630:LCL196633 LMG196630:LMH196633 LWC196630:LWD196633 MFY196630:MFZ196633 MPU196630:MPV196633 MZQ196630:MZR196633 NJM196630:NJN196633 NTI196630:NTJ196633 ODE196630:ODF196633 ONA196630:ONB196633 OWW196630:OWX196633 PGS196630:PGT196633 PQO196630:PQP196633 QAK196630:QAL196633 QKG196630:QKH196633 QUC196630:QUD196633 RDY196630:RDZ196633 RNU196630:RNV196633 RXQ196630:RXR196633 SHM196630:SHN196633 SRI196630:SRJ196633 TBE196630:TBF196633 TLA196630:TLB196633 TUW196630:TUX196633 UES196630:UET196633 UOO196630:UOP196633 UYK196630:UYL196633 VIG196630:VIH196633 VSC196630:VSD196633 WBY196630:WBZ196633 WLU196630:WLV196633 WVQ196630:WVR196633 I262166:J262169 JE262166:JF262169 TA262166:TB262169 ACW262166:ACX262169 AMS262166:AMT262169 AWO262166:AWP262169 BGK262166:BGL262169 BQG262166:BQH262169 CAC262166:CAD262169 CJY262166:CJZ262169 CTU262166:CTV262169 DDQ262166:DDR262169 DNM262166:DNN262169 DXI262166:DXJ262169 EHE262166:EHF262169 ERA262166:ERB262169 FAW262166:FAX262169 FKS262166:FKT262169 FUO262166:FUP262169 GEK262166:GEL262169 GOG262166:GOH262169 GYC262166:GYD262169 HHY262166:HHZ262169 HRU262166:HRV262169 IBQ262166:IBR262169 ILM262166:ILN262169 IVI262166:IVJ262169 JFE262166:JFF262169 JPA262166:JPB262169 JYW262166:JYX262169 KIS262166:KIT262169 KSO262166:KSP262169 LCK262166:LCL262169 LMG262166:LMH262169 LWC262166:LWD262169 MFY262166:MFZ262169 MPU262166:MPV262169 MZQ262166:MZR262169 NJM262166:NJN262169 NTI262166:NTJ262169 ODE262166:ODF262169 ONA262166:ONB262169 OWW262166:OWX262169 PGS262166:PGT262169 PQO262166:PQP262169 QAK262166:QAL262169 QKG262166:QKH262169 QUC262166:QUD262169 RDY262166:RDZ262169 RNU262166:RNV262169 RXQ262166:RXR262169 SHM262166:SHN262169 SRI262166:SRJ262169 TBE262166:TBF262169 TLA262166:TLB262169 TUW262166:TUX262169 UES262166:UET262169 UOO262166:UOP262169 UYK262166:UYL262169 VIG262166:VIH262169 VSC262166:VSD262169 WBY262166:WBZ262169 WLU262166:WLV262169 WVQ262166:WVR262169 I327702:J327705 JE327702:JF327705 TA327702:TB327705 ACW327702:ACX327705 AMS327702:AMT327705 AWO327702:AWP327705 BGK327702:BGL327705 BQG327702:BQH327705 CAC327702:CAD327705 CJY327702:CJZ327705 CTU327702:CTV327705 DDQ327702:DDR327705 DNM327702:DNN327705 DXI327702:DXJ327705 EHE327702:EHF327705 ERA327702:ERB327705 FAW327702:FAX327705 FKS327702:FKT327705 FUO327702:FUP327705 GEK327702:GEL327705 GOG327702:GOH327705 GYC327702:GYD327705 HHY327702:HHZ327705 HRU327702:HRV327705 IBQ327702:IBR327705 ILM327702:ILN327705 IVI327702:IVJ327705 JFE327702:JFF327705 JPA327702:JPB327705 JYW327702:JYX327705 KIS327702:KIT327705 KSO327702:KSP327705 LCK327702:LCL327705 LMG327702:LMH327705 LWC327702:LWD327705 MFY327702:MFZ327705 MPU327702:MPV327705 MZQ327702:MZR327705 NJM327702:NJN327705 NTI327702:NTJ327705 ODE327702:ODF327705 ONA327702:ONB327705 OWW327702:OWX327705 PGS327702:PGT327705 PQO327702:PQP327705 QAK327702:QAL327705 QKG327702:QKH327705 QUC327702:QUD327705 RDY327702:RDZ327705 RNU327702:RNV327705 RXQ327702:RXR327705 SHM327702:SHN327705 SRI327702:SRJ327705 TBE327702:TBF327705 TLA327702:TLB327705 TUW327702:TUX327705 UES327702:UET327705 UOO327702:UOP327705 UYK327702:UYL327705 VIG327702:VIH327705 VSC327702:VSD327705 WBY327702:WBZ327705 WLU327702:WLV327705 WVQ327702:WVR327705 I393238:J393241 JE393238:JF393241 TA393238:TB393241 ACW393238:ACX393241 AMS393238:AMT393241 AWO393238:AWP393241 BGK393238:BGL393241 BQG393238:BQH393241 CAC393238:CAD393241 CJY393238:CJZ393241 CTU393238:CTV393241 DDQ393238:DDR393241 DNM393238:DNN393241 DXI393238:DXJ393241 EHE393238:EHF393241 ERA393238:ERB393241 FAW393238:FAX393241 FKS393238:FKT393241 FUO393238:FUP393241 GEK393238:GEL393241 GOG393238:GOH393241 GYC393238:GYD393241 HHY393238:HHZ393241 HRU393238:HRV393241 IBQ393238:IBR393241 ILM393238:ILN393241 IVI393238:IVJ393241 JFE393238:JFF393241 JPA393238:JPB393241 JYW393238:JYX393241 KIS393238:KIT393241 KSO393238:KSP393241 LCK393238:LCL393241 LMG393238:LMH393241 LWC393238:LWD393241 MFY393238:MFZ393241 MPU393238:MPV393241 MZQ393238:MZR393241 NJM393238:NJN393241 NTI393238:NTJ393241 ODE393238:ODF393241 ONA393238:ONB393241 OWW393238:OWX393241 PGS393238:PGT393241 PQO393238:PQP393241 QAK393238:QAL393241 QKG393238:QKH393241 QUC393238:QUD393241 RDY393238:RDZ393241 RNU393238:RNV393241 RXQ393238:RXR393241 SHM393238:SHN393241 SRI393238:SRJ393241 TBE393238:TBF393241 TLA393238:TLB393241 TUW393238:TUX393241 UES393238:UET393241 UOO393238:UOP393241 UYK393238:UYL393241 VIG393238:VIH393241 VSC393238:VSD393241 WBY393238:WBZ393241 WLU393238:WLV393241 WVQ393238:WVR393241 I458774:J458777 JE458774:JF458777 TA458774:TB458777 ACW458774:ACX458777 AMS458774:AMT458777 AWO458774:AWP458777 BGK458774:BGL458777 BQG458774:BQH458777 CAC458774:CAD458777 CJY458774:CJZ458777 CTU458774:CTV458777 DDQ458774:DDR458777 DNM458774:DNN458777 DXI458774:DXJ458777 EHE458774:EHF458777 ERA458774:ERB458777 FAW458774:FAX458777 FKS458774:FKT458777 FUO458774:FUP458777 GEK458774:GEL458777 GOG458774:GOH458777 GYC458774:GYD458777 HHY458774:HHZ458777 HRU458774:HRV458777 IBQ458774:IBR458777 ILM458774:ILN458777 IVI458774:IVJ458777 JFE458774:JFF458777 JPA458774:JPB458777 JYW458774:JYX458777 KIS458774:KIT458777 KSO458774:KSP458777 LCK458774:LCL458777 LMG458774:LMH458777 LWC458774:LWD458777 MFY458774:MFZ458777 MPU458774:MPV458777 MZQ458774:MZR458777 NJM458774:NJN458777 NTI458774:NTJ458777 ODE458774:ODF458777 ONA458774:ONB458777 OWW458774:OWX458777 PGS458774:PGT458777 PQO458774:PQP458777 QAK458774:QAL458777 QKG458774:QKH458777 QUC458774:QUD458777 RDY458774:RDZ458777 RNU458774:RNV458777 RXQ458774:RXR458777 SHM458774:SHN458777 SRI458774:SRJ458777 TBE458774:TBF458777 TLA458774:TLB458777 TUW458774:TUX458777 UES458774:UET458777 UOO458774:UOP458777 UYK458774:UYL458777 VIG458774:VIH458777 VSC458774:VSD458777 WBY458774:WBZ458777 WLU458774:WLV458777 WVQ458774:WVR458777 I524310:J524313 JE524310:JF524313 TA524310:TB524313 ACW524310:ACX524313 AMS524310:AMT524313 AWO524310:AWP524313 BGK524310:BGL524313 BQG524310:BQH524313 CAC524310:CAD524313 CJY524310:CJZ524313 CTU524310:CTV524313 DDQ524310:DDR524313 DNM524310:DNN524313 DXI524310:DXJ524313 EHE524310:EHF524313 ERA524310:ERB524313 FAW524310:FAX524313 FKS524310:FKT524313 FUO524310:FUP524313 GEK524310:GEL524313 GOG524310:GOH524313 GYC524310:GYD524313 HHY524310:HHZ524313 HRU524310:HRV524313 IBQ524310:IBR524313 ILM524310:ILN524313 IVI524310:IVJ524313 JFE524310:JFF524313 JPA524310:JPB524313 JYW524310:JYX524313 KIS524310:KIT524313 KSO524310:KSP524313 LCK524310:LCL524313 LMG524310:LMH524313 LWC524310:LWD524313 MFY524310:MFZ524313 MPU524310:MPV524313 MZQ524310:MZR524313 NJM524310:NJN524313 NTI524310:NTJ524313 ODE524310:ODF524313 ONA524310:ONB524313 OWW524310:OWX524313 PGS524310:PGT524313 PQO524310:PQP524313 QAK524310:QAL524313 QKG524310:QKH524313 QUC524310:QUD524313 RDY524310:RDZ524313 RNU524310:RNV524313 RXQ524310:RXR524313 SHM524310:SHN524313 SRI524310:SRJ524313 TBE524310:TBF524313 TLA524310:TLB524313 TUW524310:TUX524313 UES524310:UET524313 UOO524310:UOP524313 UYK524310:UYL524313 VIG524310:VIH524313 VSC524310:VSD524313 WBY524310:WBZ524313 WLU524310:WLV524313 WVQ524310:WVR524313 I589846:J589849 JE589846:JF589849 TA589846:TB589849 ACW589846:ACX589849 AMS589846:AMT589849 AWO589846:AWP589849 BGK589846:BGL589849 BQG589846:BQH589849 CAC589846:CAD589849 CJY589846:CJZ589849 CTU589846:CTV589849 DDQ589846:DDR589849 DNM589846:DNN589849 DXI589846:DXJ589849 EHE589846:EHF589849 ERA589846:ERB589849 FAW589846:FAX589849 FKS589846:FKT589849 FUO589846:FUP589849 GEK589846:GEL589849 GOG589846:GOH589849 GYC589846:GYD589849 HHY589846:HHZ589849 HRU589846:HRV589849 IBQ589846:IBR589849 ILM589846:ILN589849 IVI589846:IVJ589849 JFE589846:JFF589849 JPA589846:JPB589849 JYW589846:JYX589849 KIS589846:KIT589849 KSO589846:KSP589849 LCK589846:LCL589849 LMG589846:LMH589849 LWC589846:LWD589849 MFY589846:MFZ589849 MPU589846:MPV589849 MZQ589846:MZR589849 NJM589846:NJN589849 NTI589846:NTJ589849 ODE589846:ODF589849 ONA589846:ONB589849 OWW589846:OWX589849 PGS589846:PGT589849 PQO589846:PQP589849 QAK589846:QAL589849 QKG589846:QKH589849 QUC589846:QUD589849 RDY589846:RDZ589849 RNU589846:RNV589849 RXQ589846:RXR589849 SHM589846:SHN589849 SRI589846:SRJ589849 TBE589846:TBF589849 TLA589846:TLB589849 TUW589846:TUX589849 UES589846:UET589849 UOO589846:UOP589849 UYK589846:UYL589849 VIG589846:VIH589849 VSC589846:VSD589849 WBY589846:WBZ589849 WLU589846:WLV589849 WVQ589846:WVR589849 I655382:J655385 JE655382:JF655385 TA655382:TB655385 ACW655382:ACX655385 AMS655382:AMT655385 AWO655382:AWP655385 BGK655382:BGL655385 BQG655382:BQH655385 CAC655382:CAD655385 CJY655382:CJZ655385 CTU655382:CTV655385 DDQ655382:DDR655385 DNM655382:DNN655385 DXI655382:DXJ655385 EHE655382:EHF655385 ERA655382:ERB655385 FAW655382:FAX655385 FKS655382:FKT655385 FUO655382:FUP655385 GEK655382:GEL655385 GOG655382:GOH655385 GYC655382:GYD655385 HHY655382:HHZ655385 HRU655382:HRV655385 IBQ655382:IBR655385 ILM655382:ILN655385 IVI655382:IVJ655385 JFE655382:JFF655385 JPA655382:JPB655385 JYW655382:JYX655385 KIS655382:KIT655385 KSO655382:KSP655385 LCK655382:LCL655385 LMG655382:LMH655385 LWC655382:LWD655385 MFY655382:MFZ655385 MPU655382:MPV655385 MZQ655382:MZR655385 NJM655382:NJN655385 NTI655382:NTJ655385 ODE655382:ODF655385 ONA655382:ONB655385 OWW655382:OWX655385 PGS655382:PGT655385 PQO655382:PQP655385 QAK655382:QAL655385 QKG655382:QKH655385 QUC655382:QUD655385 RDY655382:RDZ655385 RNU655382:RNV655385 RXQ655382:RXR655385 SHM655382:SHN655385 SRI655382:SRJ655385 TBE655382:TBF655385 TLA655382:TLB655385 TUW655382:TUX655385 UES655382:UET655385 UOO655382:UOP655385 UYK655382:UYL655385 VIG655382:VIH655385 VSC655382:VSD655385 WBY655382:WBZ655385 WLU655382:WLV655385 WVQ655382:WVR655385 I720918:J720921 JE720918:JF720921 TA720918:TB720921 ACW720918:ACX720921 AMS720918:AMT720921 AWO720918:AWP720921 BGK720918:BGL720921 BQG720918:BQH720921 CAC720918:CAD720921 CJY720918:CJZ720921 CTU720918:CTV720921 DDQ720918:DDR720921 DNM720918:DNN720921 DXI720918:DXJ720921 EHE720918:EHF720921 ERA720918:ERB720921 FAW720918:FAX720921 FKS720918:FKT720921 FUO720918:FUP720921 GEK720918:GEL720921 GOG720918:GOH720921 GYC720918:GYD720921 HHY720918:HHZ720921 HRU720918:HRV720921 IBQ720918:IBR720921 ILM720918:ILN720921 IVI720918:IVJ720921 JFE720918:JFF720921 JPA720918:JPB720921 JYW720918:JYX720921 KIS720918:KIT720921 KSO720918:KSP720921 LCK720918:LCL720921 LMG720918:LMH720921 LWC720918:LWD720921 MFY720918:MFZ720921 MPU720918:MPV720921 MZQ720918:MZR720921 NJM720918:NJN720921 NTI720918:NTJ720921 ODE720918:ODF720921 ONA720918:ONB720921 OWW720918:OWX720921 PGS720918:PGT720921 PQO720918:PQP720921 QAK720918:QAL720921 QKG720918:QKH720921 QUC720918:QUD720921 RDY720918:RDZ720921 RNU720918:RNV720921 RXQ720918:RXR720921 SHM720918:SHN720921 SRI720918:SRJ720921 TBE720918:TBF720921 TLA720918:TLB720921 TUW720918:TUX720921 UES720918:UET720921 UOO720918:UOP720921 UYK720918:UYL720921 VIG720918:VIH720921 VSC720918:VSD720921 WBY720918:WBZ720921 WLU720918:WLV720921 WVQ720918:WVR720921 I786454:J786457 JE786454:JF786457 TA786454:TB786457 ACW786454:ACX786457 AMS786454:AMT786457 AWO786454:AWP786457 BGK786454:BGL786457 BQG786454:BQH786457 CAC786454:CAD786457 CJY786454:CJZ786457 CTU786454:CTV786457 DDQ786454:DDR786457 DNM786454:DNN786457 DXI786454:DXJ786457 EHE786454:EHF786457 ERA786454:ERB786457 FAW786454:FAX786457 FKS786454:FKT786457 FUO786454:FUP786457 GEK786454:GEL786457 GOG786454:GOH786457 GYC786454:GYD786457 HHY786454:HHZ786457 HRU786454:HRV786457 IBQ786454:IBR786457 ILM786454:ILN786457 IVI786454:IVJ786457 JFE786454:JFF786457 JPA786454:JPB786457 JYW786454:JYX786457 KIS786454:KIT786457 KSO786454:KSP786457 LCK786454:LCL786457 LMG786454:LMH786457 LWC786454:LWD786457 MFY786454:MFZ786457 MPU786454:MPV786457 MZQ786454:MZR786457 NJM786454:NJN786457 NTI786454:NTJ786457 ODE786454:ODF786457 ONA786454:ONB786457 OWW786454:OWX786457 PGS786454:PGT786457 PQO786454:PQP786457 QAK786454:QAL786457 QKG786454:QKH786457 QUC786454:QUD786457 RDY786454:RDZ786457 RNU786454:RNV786457 RXQ786454:RXR786457 SHM786454:SHN786457 SRI786454:SRJ786457 TBE786454:TBF786457 TLA786454:TLB786457 TUW786454:TUX786457 UES786454:UET786457 UOO786454:UOP786457 UYK786454:UYL786457 VIG786454:VIH786457 VSC786454:VSD786457 WBY786454:WBZ786457 WLU786454:WLV786457 WVQ786454:WVR786457 I851990:J851993 JE851990:JF851993 TA851990:TB851993 ACW851990:ACX851993 AMS851990:AMT851993 AWO851990:AWP851993 BGK851990:BGL851993 BQG851990:BQH851993 CAC851990:CAD851993 CJY851990:CJZ851993 CTU851990:CTV851993 DDQ851990:DDR851993 DNM851990:DNN851993 DXI851990:DXJ851993 EHE851990:EHF851993 ERA851990:ERB851993 FAW851990:FAX851993 FKS851990:FKT851993 FUO851990:FUP851993 GEK851990:GEL851993 GOG851990:GOH851993 GYC851990:GYD851993 HHY851990:HHZ851993 HRU851990:HRV851993 IBQ851990:IBR851993 ILM851990:ILN851993 IVI851990:IVJ851993 JFE851990:JFF851993 JPA851990:JPB851993 JYW851990:JYX851993 KIS851990:KIT851993 KSO851990:KSP851993 LCK851990:LCL851993 LMG851990:LMH851993 LWC851990:LWD851993 MFY851990:MFZ851993 MPU851990:MPV851993 MZQ851990:MZR851993 NJM851990:NJN851993 NTI851990:NTJ851993 ODE851990:ODF851993 ONA851990:ONB851993 OWW851990:OWX851993 PGS851990:PGT851993 PQO851990:PQP851993 QAK851990:QAL851993 QKG851990:QKH851993 QUC851990:QUD851993 RDY851990:RDZ851993 RNU851990:RNV851993 RXQ851990:RXR851993 SHM851990:SHN851993 SRI851990:SRJ851993 TBE851990:TBF851993 TLA851990:TLB851993 TUW851990:TUX851993 UES851990:UET851993 UOO851990:UOP851993 UYK851990:UYL851993 VIG851990:VIH851993 VSC851990:VSD851993 WBY851990:WBZ851993 WLU851990:WLV851993 WVQ851990:WVR851993 I917526:J917529 JE917526:JF917529 TA917526:TB917529 ACW917526:ACX917529 AMS917526:AMT917529 AWO917526:AWP917529 BGK917526:BGL917529 BQG917526:BQH917529 CAC917526:CAD917529 CJY917526:CJZ917529 CTU917526:CTV917529 DDQ917526:DDR917529 DNM917526:DNN917529 DXI917526:DXJ917529 EHE917526:EHF917529 ERA917526:ERB917529 FAW917526:FAX917529 FKS917526:FKT917529 FUO917526:FUP917529 GEK917526:GEL917529 GOG917526:GOH917529 GYC917526:GYD917529 HHY917526:HHZ917529 HRU917526:HRV917529 IBQ917526:IBR917529 ILM917526:ILN917529 IVI917526:IVJ917529 JFE917526:JFF917529 JPA917526:JPB917529 JYW917526:JYX917529 KIS917526:KIT917529 KSO917526:KSP917529 LCK917526:LCL917529 LMG917526:LMH917529 LWC917526:LWD917529 MFY917526:MFZ917529 MPU917526:MPV917529 MZQ917526:MZR917529 NJM917526:NJN917529 NTI917526:NTJ917529 ODE917526:ODF917529 ONA917526:ONB917529 OWW917526:OWX917529 PGS917526:PGT917529 PQO917526:PQP917529 QAK917526:QAL917529 QKG917526:QKH917529 QUC917526:QUD917529 RDY917526:RDZ917529 RNU917526:RNV917529 RXQ917526:RXR917529 SHM917526:SHN917529 SRI917526:SRJ917529 TBE917526:TBF917529 TLA917526:TLB917529 TUW917526:TUX917529 UES917526:UET917529 UOO917526:UOP917529 UYK917526:UYL917529 VIG917526:VIH917529 VSC917526:VSD917529 WBY917526:WBZ917529 WLU917526:WLV917529 WVQ917526:WVR917529 I983062:J983065 JE983062:JF983065 TA983062:TB983065 ACW983062:ACX983065 AMS983062:AMT983065 AWO983062:AWP983065 BGK983062:BGL983065 BQG983062:BQH983065 CAC983062:CAD983065 CJY983062:CJZ983065 CTU983062:CTV983065 DDQ983062:DDR983065 DNM983062:DNN983065 DXI983062:DXJ983065 EHE983062:EHF983065 ERA983062:ERB983065 FAW983062:FAX983065 FKS983062:FKT983065 FUO983062:FUP983065 GEK983062:GEL983065 GOG983062:GOH983065 GYC983062:GYD983065 HHY983062:HHZ983065 HRU983062:HRV983065 IBQ983062:IBR983065 ILM983062:ILN983065 IVI983062:IVJ983065 JFE983062:JFF983065 JPA983062:JPB983065 JYW983062:JYX983065 KIS983062:KIT983065 KSO983062:KSP983065 LCK983062:LCL983065 LMG983062:LMH983065 LWC983062:LWD983065 MFY983062:MFZ983065 MPU983062:MPV983065 MZQ983062:MZR983065 NJM983062:NJN983065 NTI983062:NTJ983065 ODE983062:ODF983065 ONA983062:ONB983065 OWW983062:OWX983065 PGS983062:PGT983065 PQO983062:PQP983065 QAK983062:QAL983065 QKG983062:QKH983065 QUC983062:QUD983065 RDY983062:RDZ983065 RNU983062:RNV983065 RXQ983062:RXR983065 SHM983062:SHN983065 SRI983062:SRJ983065 TBE983062:TBF983065 TLA983062:TLB983065 TUW983062:TUX983065 UES983062:UET983065 UOO983062:UOP983065 UYK983062:UYL983065 VIG983062:VIH983065 VSC983062:VSD983065 WBY983062:WBZ983065 WLU983062:WLV983065 WVQ983062:WVR983065 I27:J35 JE27:JF35 TA27:TB35 ACW27:ACX35 AMS27:AMT35 AWO27:AWP35 BGK27:BGL35 BQG27:BQH35 CAC27:CAD35 CJY27:CJZ35 CTU27:CTV35 DDQ27:DDR35 DNM27:DNN35 DXI27:DXJ35 EHE27:EHF35 ERA27:ERB35 FAW27:FAX35 FKS27:FKT35 FUO27:FUP35 GEK27:GEL35 GOG27:GOH35 GYC27:GYD35 HHY27:HHZ35 HRU27:HRV35 IBQ27:IBR35 ILM27:ILN35 IVI27:IVJ35 JFE27:JFF35 JPA27:JPB35 JYW27:JYX35 KIS27:KIT35 KSO27:KSP35 LCK27:LCL35 LMG27:LMH35 LWC27:LWD35 MFY27:MFZ35 MPU27:MPV35 MZQ27:MZR35 NJM27:NJN35 NTI27:NTJ35 ODE27:ODF35 ONA27:ONB35 OWW27:OWX35 PGS27:PGT35 PQO27:PQP35 QAK27:QAL35 QKG27:QKH35 QUC27:QUD35 RDY27:RDZ35 RNU27:RNV35 RXQ27:RXR35 SHM27:SHN35 SRI27:SRJ35 TBE27:TBF35 TLA27:TLB35 TUW27:TUX35 UES27:UET35 UOO27:UOP35 UYK27:UYL35 VIG27:VIH35 VSC27:VSD35 WBY27:WBZ35 WLU27:WLV35 WVQ27:WVR35 I65563:J65571 JE65563:JF65571 TA65563:TB65571 ACW65563:ACX65571 AMS65563:AMT65571 AWO65563:AWP65571 BGK65563:BGL65571 BQG65563:BQH65571 CAC65563:CAD65571 CJY65563:CJZ65571 CTU65563:CTV65571 DDQ65563:DDR65571 DNM65563:DNN65571 DXI65563:DXJ65571 EHE65563:EHF65571 ERA65563:ERB65571 FAW65563:FAX65571 FKS65563:FKT65571 FUO65563:FUP65571 GEK65563:GEL65571 GOG65563:GOH65571 GYC65563:GYD65571 HHY65563:HHZ65571 HRU65563:HRV65571 IBQ65563:IBR65571 ILM65563:ILN65571 IVI65563:IVJ65571 JFE65563:JFF65571 JPA65563:JPB65571 JYW65563:JYX65571 KIS65563:KIT65571 KSO65563:KSP65571 LCK65563:LCL65571 LMG65563:LMH65571 LWC65563:LWD65571 MFY65563:MFZ65571 MPU65563:MPV65571 MZQ65563:MZR65571 NJM65563:NJN65571 NTI65563:NTJ65571 ODE65563:ODF65571 ONA65563:ONB65571 OWW65563:OWX65571 PGS65563:PGT65571 PQO65563:PQP65571 QAK65563:QAL65571 QKG65563:QKH65571 QUC65563:QUD65571 RDY65563:RDZ65571 RNU65563:RNV65571 RXQ65563:RXR65571 SHM65563:SHN65571 SRI65563:SRJ65571 TBE65563:TBF65571 TLA65563:TLB65571 TUW65563:TUX65571 UES65563:UET65571 UOO65563:UOP65571 UYK65563:UYL65571 VIG65563:VIH65571 VSC65563:VSD65571 WBY65563:WBZ65571 WLU65563:WLV65571 WVQ65563:WVR65571 I131099:J131107 JE131099:JF131107 TA131099:TB131107 ACW131099:ACX131107 AMS131099:AMT131107 AWO131099:AWP131107 BGK131099:BGL131107 BQG131099:BQH131107 CAC131099:CAD131107 CJY131099:CJZ131107 CTU131099:CTV131107 DDQ131099:DDR131107 DNM131099:DNN131107 DXI131099:DXJ131107 EHE131099:EHF131107 ERA131099:ERB131107 FAW131099:FAX131107 FKS131099:FKT131107 FUO131099:FUP131107 GEK131099:GEL131107 GOG131099:GOH131107 GYC131099:GYD131107 HHY131099:HHZ131107 HRU131099:HRV131107 IBQ131099:IBR131107 ILM131099:ILN131107 IVI131099:IVJ131107 JFE131099:JFF131107 JPA131099:JPB131107 JYW131099:JYX131107 KIS131099:KIT131107 KSO131099:KSP131107 LCK131099:LCL131107 LMG131099:LMH131107 LWC131099:LWD131107 MFY131099:MFZ131107 MPU131099:MPV131107 MZQ131099:MZR131107 NJM131099:NJN131107 NTI131099:NTJ131107 ODE131099:ODF131107 ONA131099:ONB131107 OWW131099:OWX131107 PGS131099:PGT131107 PQO131099:PQP131107 QAK131099:QAL131107 QKG131099:QKH131107 QUC131099:QUD131107 RDY131099:RDZ131107 RNU131099:RNV131107 RXQ131099:RXR131107 SHM131099:SHN131107 SRI131099:SRJ131107 TBE131099:TBF131107 TLA131099:TLB131107 TUW131099:TUX131107 UES131099:UET131107 UOO131099:UOP131107 UYK131099:UYL131107 VIG131099:VIH131107 VSC131099:VSD131107 WBY131099:WBZ131107 WLU131099:WLV131107 WVQ131099:WVR131107 I196635:J196643 JE196635:JF196643 TA196635:TB196643 ACW196635:ACX196643 AMS196635:AMT196643 AWO196635:AWP196643 BGK196635:BGL196643 BQG196635:BQH196643 CAC196635:CAD196643 CJY196635:CJZ196643 CTU196635:CTV196643 DDQ196635:DDR196643 DNM196635:DNN196643 DXI196635:DXJ196643 EHE196635:EHF196643 ERA196635:ERB196643 FAW196635:FAX196643 FKS196635:FKT196643 FUO196635:FUP196643 GEK196635:GEL196643 GOG196635:GOH196643 GYC196635:GYD196643 HHY196635:HHZ196643 HRU196635:HRV196643 IBQ196635:IBR196643 ILM196635:ILN196643 IVI196635:IVJ196643 JFE196635:JFF196643 JPA196635:JPB196643 JYW196635:JYX196643 KIS196635:KIT196643 KSO196635:KSP196643 LCK196635:LCL196643 LMG196635:LMH196643 LWC196635:LWD196643 MFY196635:MFZ196643 MPU196635:MPV196643 MZQ196635:MZR196643 NJM196635:NJN196643 NTI196635:NTJ196643 ODE196635:ODF196643 ONA196635:ONB196643 OWW196635:OWX196643 PGS196635:PGT196643 PQO196635:PQP196643 QAK196635:QAL196643 QKG196635:QKH196643 QUC196635:QUD196643 RDY196635:RDZ196643 RNU196635:RNV196643 RXQ196635:RXR196643 SHM196635:SHN196643 SRI196635:SRJ196643 TBE196635:TBF196643 TLA196635:TLB196643 TUW196635:TUX196643 UES196635:UET196643 UOO196635:UOP196643 UYK196635:UYL196643 VIG196635:VIH196643 VSC196635:VSD196643 WBY196635:WBZ196643 WLU196635:WLV196643 WVQ196635:WVR196643 I262171:J262179 JE262171:JF262179 TA262171:TB262179 ACW262171:ACX262179 AMS262171:AMT262179 AWO262171:AWP262179 BGK262171:BGL262179 BQG262171:BQH262179 CAC262171:CAD262179 CJY262171:CJZ262179 CTU262171:CTV262179 DDQ262171:DDR262179 DNM262171:DNN262179 DXI262171:DXJ262179 EHE262171:EHF262179 ERA262171:ERB262179 FAW262171:FAX262179 FKS262171:FKT262179 FUO262171:FUP262179 GEK262171:GEL262179 GOG262171:GOH262179 GYC262171:GYD262179 HHY262171:HHZ262179 HRU262171:HRV262179 IBQ262171:IBR262179 ILM262171:ILN262179 IVI262171:IVJ262179 JFE262171:JFF262179 JPA262171:JPB262179 JYW262171:JYX262179 KIS262171:KIT262179 KSO262171:KSP262179 LCK262171:LCL262179 LMG262171:LMH262179 LWC262171:LWD262179 MFY262171:MFZ262179 MPU262171:MPV262179 MZQ262171:MZR262179 NJM262171:NJN262179 NTI262171:NTJ262179 ODE262171:ODF262179 ONA262171:ONB262179 OWW262171:OWX262179 PGS262171:PGT262179 PQO262171:PQP262179 QAK262171:QAL262179 QKG262171:QKH262179 QUC262171:QUD262179 RDY262171:RDZ262179 RNU262171:RNV262179 RXQ262171:RXR262179 SHM262171:SHN262179 SRI262171:SRJ262179 TBE262171:TBF262179 TLA262171:TLB262179 TUW262171:TUX262179 UES262171:UET262179 UOO262171:UOP262179 UYK262171:UYL262179 VIG262171:VIH262179 VSC262171:VSD262179 WBY262171:WBZ262179 WLU262171:WLV262179 WVQ262171:WVR262179 I327707:J327715 JE327707:JF327715 TA327707:TB327715 ACW327707:ACX327715 AMS327707:AMT327715 AWO327707:AWP327715 BGK327707:BGL327715 BQG327707:BQH327715 CAC327707:CAD327715 CJY327707:CJZ327715 CTU327707:CTV327715 DDQ327707:DDR327715 DNM327707:DNN327715 DXI327707:DXJ327715 EHE327707:EHF327715 ERA327707:ERB327715 FAW327707:FAX327715 FKS327707:FKT327715 FUO327707:FUP327715 GEK327707:GEL327715 GOG327707:GOH327715 GYC327707:GYD327715 HHY327707:HHZ327715 HRU327707:HRV327715 IBQ327707:IBR327715 ILM327707:ILN327715 IVI327707:IVJ327715 JFE327707:JFF327715 JPA327707:JPB327715 JYW327707:JYX327715 KIS327707:KIT327715 KSO327707:KSP327715 LCK327707:LCL327715 LMG327707:LMH327715 LWC327707:LWD327715 MFY327707:MFZ327715 MPU327707:MPV327715 MZQ327707:MZR327715 NJM327707:NJN327715 NTI327707:NTJ327715 ODE327707:ODF327715 ONA327707:ONB327715 OWW327707:OWX327715 PGS327707:PGT327715 PQO327707:PQP327715 QAK327707:QAL327715 QKG327707:QKH327715 QUC327707:QUD327715 RDY327707:RDZ327715 RNU327707:RNV327715 RXQ327707:RXR327715 SHM327707:SHN327715 SRI327707:SRJ327715 TBE327707:TBF327715 TLA327707:TLB327715 TUW327707:TUX327715 UES327707:UET327715 UOO327707:UOP327715 UYK327707:UYL327715 VIG327707:VIH327715 VSC327707:VSD327715 WBY327707:WBZ327715 WLU327707:WLV327715 WVQ327707:WVR327715 I393243:J393251 JE393243:JF393251 TA393243:TB393251 ACW393243:ACX393251 AMS393243:AMT393251 AWO393243:AWP393251 BGK393243:BGL393251 BQG393243:BQH393251 CAC393243:CAD393251 CJY393243:CJZ393251 CTU393243:CTV393251 DDQ393243:DDR393251 DNM393243:DNN393251 DXI393243:DXJ393251 EHE393243:EHF393251 ERA393243:ERB393251 FAW393243:FAX393251 FKS393243:FKT393251 FUO393243:FUP393251 GEK393243:GEL393251 GOG393243:GOH393251 GYC393243:GYD393251 HHY393243:HHZ393251 HRU393243:HRV393251 IBQ393243:IBR393251 ILM393243:ILN393251 IVI393243:IVJ393251 JFE393243:JFF393251 JPA393243:JPB393251 JYW393243:JYX393251 KIS393243:KIT393251 KSO393243:KSP393251 LCK393243:LCL393251 LMG393243:LMH393251 LWC393243:LWD393251 MFY393243:MFZ393251 MPU393243:MPV393251 MZQ393243:MZR393251 NJM393243:NJN393251 NTI393243:NTJ393251 ODE393243:ODF393251 ONA393243:ONB393251 OWW393243:OWX393251 PGS393243:PGT393251 PQO393243:PQP393251 QAK393243:QAL393251 QKG393243:QKH393251 QUC393243:QUD393251 RDY393243:RDZ393251 RNU393243:RNV393251 RXQ393243:RXR393251 SHM393243:SHN393251 SRI393243:SRJ393251 TBE393243:TBF393251 TLA393243:TLB393251 TUW393243:TUX393251 UES393243:UET393251 UOO393243:UOP393251 UYK393243:UYL393251 VIG393243:VIH393251 VSC393243:VSD393251 WBY393243:WBZ393251 WLU393243:WLV393251 WVQ393243:WVR393251 I458779:J458787 JE458779:JF458787 TA458779:TB458787 ACW458779:ACX458787 AMS458779:AMT458787 AWO458779:AWP458787 BGK458779:BGL458787 BQG458779:BQH458787 CAC458779:CAD458787 CJY458779:CJZ458787 CTU458779:CTV458787 DDQ458779:DDR458787 DNM458779:DNN458787 DXI458779:DXJ458787 EHE458779:EHF458787 ERA458779:ERB458787 FAW458779:FAX458787 FKS458779:FKT458787 FUO458779:FUP458787 GEK458779:GEL458787 GOG458779:GOH458787 GYC458779:GYD458787 HHY458779:HHZ458787 HRU458779:HRV458787 IBQ458779:IBR458787 ILM458779:ILN458787 IVI458779:IVJ458787 JFE458779:JFF458787 JPA458779:JPB458787 JYW458779:JYX458787 KIS458779:KIT458787 KSO458779:KSP458787 LCK458779:LCL458787 LMG458779:LMH458787 LWC458779:LWD458787 MFY458779:MFZ458787 MPU458779:MPV458787 MZQ458779:MZR458787 NJM458779:NJN458787 NTI458779:NTJ458787 ODE458779:ODF458787 ONA458779:ONB458787 OWW458779:OWX458787 PGS458779:PGT458787 PQO458779:PQP458787 QAK458779:QAL458787 QKG458779:QKH458787 QUC458779:QUD458787 RDY458779:RDZ458787 RNU458779:RNV458787 RXQ458779:RXR458787 SHM458779:SHN458787 SRI458779:SRJ458787 TBE458779:TBF458787 TLA458779:TLB458787 TUW458779:TUX458787 UES458779:UET458787 UOO458779:UOP458787 UYK458779:UYL458787 VIG458779:VIH458787 VSC458779:VSD458787 WBY458779:WBZ458787 WLU458779:WLV458787 WVQ458779:WVR458787 I524315:J524323 JE524315:JF524323 TA524315:TB524323 ACW524315:ACX524323 AMS524315:AMT524323 AWO524315:AWP524323 BGK524315:BGL524323 BQG524315:BQH524323 CAC524315:CAD524323 CJY524315:CJZ524323 CTU524315:CTV524323 DDQ524315:DDR524323 DNM524315:DNN524323 DXI524315:DXJ524323 EHE524315:EHF524323 ERA524315:ERB524323 FAW524315:FAX524323 FKS524315:FKT524323 FUO524315:FUP524323 GEK524315:GEL524323 GOG524315:GOH524323 GYC524315:GYD524323 HHY524315:HHZ524323 HRU524315:HRV524323 IBQ524315:IBR524323 ILM524315:ILN524323 IVI524315:IVJ524323 JFE524315:JFF524323 JPA524315:JPB524323 JYW524315:JYX524323 KIS524315:KIT524323 KSO524315:KSP524323 LCK524315:LCL524323 LMG524315:LMH524323 LWC524315:LWD524323 MFY524315:MFZ524323 MPU524315:MPV524323 MZQ524315:MZR524323 NJM524315:NJN524323 NTI524315:NTJ524323 ODE524315:ODF524323 ONA524315:ONB524323 OWW524315:OWX524323 PGS524315:PGT524323 PQO524315:PQP524323 QAK524315:QAL524323 QKG524315:QKH524323 QUC524315:QUD524323 RDY524315:RDZ524323 RNU524315:RNV524323 RXQ524315:RXR524323 SHM524315:SHN524323 SRI524315:SRJ524323 TBE524315:TBF524323 TLA524315:TLB524323 TUW524315:TUX524323 UES524315:UET524323 UOO524315:UOP524323 UYK524315:UYL524323 VIG524315:VIH524323 VSC524315:VSD524323 WBY524315:WBZ524323 WLU524315:WLV524323 WVQ524315:WVR524323 I589851:J589859 JE589851:JF589859 TA589851:TB589859 ACW589851:ACX589859 AMS589851:AMT589859 AWO589851:AWP589859 BGK589851:BGL589859 BQG589851:BQH589859 CAC589851:CAD589859 CJY589851:CJZ589859 CTU589851:CTV589859 DDQ589851:DDR589859 DNM589851:DNN589859 DXI589851:DXJ589859 EHE589851:EHF589859 ERA589851:ERB589859 FAW589851:FAX589859 FKS589851:FKT589859 FUO589851:FUP589859 GEK589851:GEL589859 GOG589851:GOH589859 GYC589851:GYD589859 HHY589851:HHZ589859 HRU589851:HRV589859 IBQ589851:IBR589859 ILM589851:ILN589859 IVI589851:IVJ589859 JFE589851:JFF589859 JPA589851:JPB589859 JYW589851:JYX589859 KIS589851:KIT589859 KSO589851:KSP589859 LCK589851:LCL589859 LMG589851:LMH589859 LWC589851:LWD589859 MFY589851:MFZ589859 MPU589851:MPV589859 MZQ589851:MZR589859 NJM589851:NJN589859 NTI589851:NTJ589859 ODE589851:ODF589859 ONA589851:ONB589859 OWW589851:OWX589859 PGS589851:PGT589859 PQO589851:PQP589859 QAK589851:QAL589859 QKG589851:QKH589859 QUC589851:QUD589859 RDY589851:RDZ589859 RNU589851:RNV589859 RXQ589851:RXR589859 SHM589851:SHN589859 SRI589851:SRJ589859 TBE589851:TBF589859 TLA589851:TLB589859 TUW589851:TUX589859 UES589851:UET589859 UOO589851:UOP589859 UYK589851:UYL589859 VIG589851:VIH589859 VSC589851:VSD589859 WBY589851:WBZ589859 WLU589851:WLV589859 WVQ589851:WVR589859 I655387:J655395 JE655387:JF655395 TA655387:TB655395 ACW655387:ACX655395 AMS655387:AMT655395 AWO655387:AWP655395 BGK655387:BGL655395 BQG655387:BQH655395 CAC655387:CAD655395 CJY655387:CJZ655395 CTU655387:CTV655395 DDQ655387:DDR655395 DNM655387:DNN655395 DXI655387:DXJ655395 EHE655387:EHF655395 ERA655387:ERB655395 FAW655387:FAX655395 FKS655387:FKT655395 FUO655387:FUP655395 GEK655387:GEL655395 GOG655387:GOH655395 GYC655387:GYD655395 HHY655387:HHZ655395 HRU655387:HRV655395 IBQ655387:IBR655395 ILM655387:ILN655395 IVI655387:IVJ655395 JFE655387:JFF655395 JPA655387:JPB655395 JYW655387:JYX655395 KIS655387:KIT655395 KSO655387:KSP655395 LCK655387:LCL655395 LMG655387:LMH655395 LWC655387:LWD655395 MFY655387:MFZ655395 MPU655387:MPV655395 MZQ655387:MZR655395 NJM655387:NJN655395 NTI655387:NTJ655395 ODE655387:ODF655395 ONA655387:ONB655395 OWW655387:OWX655395 PGS655387:PGT655395 PQO655387:PQP655395 QAK655387:QAL655395 QKG655387:QKH655395 QUC655387:QUD655395 RDY655387:RDZ655395 RNU655387:RNV655395 RXQ655387:RXR655395 SHM655387:SHN655395 SRI655387:SRJ655395 TBE655387:TBF655395 TLA655387:TLB655395 TUW655387:TUX655395 UES655387:UET655395 UOO655387:UOP655395 UYK655387:UYL655395 VIG655387:VIH655395 VSC655387:VSD655395 WBY655387:WBZ655395 WLU655387:WLV655395 WVQ655387:WVR655395 I720923:J720931 JE720923:JF720931 TA720923:TB720931 ACW720923:ACX720931 AMS720923:AMT720931 AWO720923:AWP720931 BGK720923:BGL720931 BQG720923:BQH720931 CAC720923:CAD720931 CJY720923:CJZ720931 CTU720923:CTV720931 DDQ720923:DDR720931 DNM720923:DNN720931 DXI720923:DXJ720931 EHE720923:EHF720931 ERA720923:ERB720931 FAW720923:FAX720931 FKS720923:FKT720931 FUO720923:FUP720931 GEK720923:GEL720931 GOG720923:GOH720931 GYC720923:GYD720931 HHY720923:HHZ720931 HRU720923:HRV720931 IBQ720923:IBR720931 ILM720923:ILN720931 IVI720923:IVJ720931 JFE720923:JFF720931 JPA720923:JPB720931 JYW720923:JYX720931 KIS720923:KIT720931 KSO720923:KSP720931 LCK720923:LCL720931 LMG720923:LMH720931 LWC720923:LWD720931 MFY720923:MFZ720931 MPU720923:MPV720931 MZQ720923:MZR720931 NJM720923:NJN720931 NTI720923:NTJ720931 ODE720923:ODF720931 ONA720923:ONB720931 OWW720923:OWX720931 PGS720923:PGT720931 PQO720923:PQP720931 QAK720923:QAL720931 QKG720923:QKH720931 QUC720923:QUD720931 RDY720923:RDZ720931 RNU720923:RNV720931 RXQ720923:RXR720931 SHM720923:SHN720931 SRI720923:SRJ720931 TBE720923:TBF720931 TLA720923:TLB720931 TUW720923:TUX720931 UES720923:UET720931 UOO720923:UOP720931 UYK720923:UYL720931 VIG720923:VIH720931 VSC720923:VSD720931 WBY720923:WBZ720931 WLU720923:WLV720931 WVQ720923:WVR720931 I786459:J786467 JE786459:JF786467 TA786459:TB786467 ACW786459:ACX786467 AMS786459:AMT786467 AWO786459:AWP786467 BGK786459:BGL786467 BQG786459:BQH786467 CAC786459:CAD786467 CJY786459:CJZ786467 CTU786459:CTV786467 DDQ786459:DDR786467 DNM786459:DNN786467 DXI786459:DXJ786467 EHE786459:EHF786467 ERA786459:ERB786467 FAW786459:FAX786467 FKS786459:FKT786467 FUO786459:FUP786467 GEK786459:GEL786467 GOG786459:GOH786467 GYC786459:GYD786467 HHY786459:HHZ786467 HRU786459:HRV786467 IBQ786459:IBR786467 ILM786459:ILN786467 IVI786459:IVJ786467 JFE786459:JFF786467 JPA786459:JPB786467 JYW786459:JYX786467 KIS786459:KIT786467 KSO786459:KSP786467 LCK786459:LCL786467 LMG786459:LMH786467 LWC786459:LWD786467 MFY786459:MFZ786467 MPU786459:MPV786467 MZQ786459:MZR786467 NJM786459:NJN786467 NTI786459:NTJ786467 ODE786459:ODF786467 ONA786459:ONB786467 OWW786459:OWX786467 PGS786459:PGT786467 PQO786459:PQP786467 QAK786459:QAL786467 QKG786459:QKH786467 QUC786459:QUD786467 RDY786459:RDZ786467 RNU786459:RNV786467 RXQ786459:RXR786467 SHM786459:SHN786467 SRI786459:SRJ786467 TBE786459:TBF786467 TLA786459:TLB786467 TUW786459:TUX786467 UES786459:UET786467 UOO786459:UOP786467 UYK786459:UYL786467 VIG786459:VIH786467 VSC786459:VSD786467 WBY786459:WBZ786467 WLU786459:WLV786467 WVQ786459:WVR786467 I851995:J852003 JE851995:JF852003 TA851995:TB852003 ACW851995:ACX852003 AMS851995:AMT852003 AWO851995:AWP852003 BGK851995:BGL852003 BQG851995:BQH852003 CAC851995:CAD852003 CJY851995:CJZ852003 CTU851995:CTV852003 DDQ851995:DDR852003 DNM851995:DNN852003 DXI851995:DXJ852003 EHE851995:EHF852003 ERA851995:ERB852003 FAW851995:FAX852003 FKS851995:FKT852003 FUO851995:FUP852003 GEK851995:GEL852003 GOG851995:GOH852003 GYC851995:GYD852003 HHY851995:HHZ852003 HRU851995:HRV852003 IBQ851995:IBR852003 ILM851995:ILN852003 IVI851995:IVJ852003 JFE851995:JFF852003 JPA851995:JPB852003 JYW851995:JYX852003 KIS851995:KIT852003 KSO851995:KSP852003 LCK851995:LCL852003 LMG851995:LMH852003 LWC851995:LWD852003 MFY851995:MFZ852003 MPU851995:MPV852003 MZQ851995:MZR852003 NJM851995:NJN852003 NTI851995:NTJ852003 ODE851995:ODF852003 ONA851995:ONB852003 OWW851995:OWX852003 PGS851995:PGT852003 PQO851995:PQP852003 QAK851995:QAL852003 QKG851995:QKH852003 QUC851995:QUD852003 RDY851995:RDZ852003 RNU851995:RNV852003 RXQ851995:RXR852003 SHM851995:SHN852003 SRI851995:SRJ852003 TBE851995:TBF852003 TLA851995:TLB852003 TUW851995:TUX852003 UES851995:UET852003 UOO851995:UOP852003 UYK851995:UYL852003 VIG851995:VIH852003 VSC851995:VSD852003 WBY851995:WBZ852003 WLU851995:WLV852003 WVQ851995:WVR852003 I917531:J917539 JE917531:JF917539 TA917531:TB917539 ACW917531:ACX917539 AMS917531:AMT917539 AWO917531:AWP917539 BGK917531:BGL917539 BQG917531:BQH917539 CAC917531:CAD917539 CJY917531:CJZ917539 CTU917531:CTV917539 DDQ917531:DDR917539 DNM917531:DNN917539 DXI917531:DXJ917539 EHE917531:EHF917539 ERA917531:ERB917539 FAW917531:FAX917539 FKS917531:FKT917539 FUO917531:FUP917539 GEK917531:GEL917539 GOG917531:GOH917539 GYC917531:GYD917539 HHY917531:HHZ917539 HRU917531:HRV917539 IBQ917531:IBR917539 ILM917531:ILN917539 IVI917531:IVJ917539 JFE917531:JFF917539 JPA917531:JPB917539 JYW917531:JYX917539 KIS917531:KIT917539 KSO917531:KSP917539 LCK917531:LCL917539 LMG917531:LMH917539 LWC917531:LWD917539 MFY917531:MFZ917539 MPU917531:MPV917539 MZQ917531:MZR917539 NJM917531:NJN917539 NTI917531:NTJ917539 ODE917531:ODF917539 ONA917531:ONB917539 OWW917531:OWX917539 PGS917531:PGT917539 PQO917531:PQP917539 QAK917531:QAL917539 QKG917531:QKH917539 QUC917531:QUD917539 RDY917531:RDZ917539 RNU917531:RNV917539 RXQ917531:RXR917539 SHM917531:SHN917539 SRI917531:SRJ917539 TBE917531:TBF917539 TLA917531:TLB917539 TUW917531:TUX917539 UES917531:UET917539 UOO917531:UOP917539 UYK917531:UYL917539 VIG917531:VIH917539 VSC917531:VSD917539 WBY917531:WBZ917539 WLU917531:WLV917539 WVQ917531:WVR917539 I983067:J983075 JE983067:JF983075 TA983067:TB983075 ACW983067:ACX983075 AMS983067:AMT983075 AWO983067:AWP983075 BGK983067:BGL983075 BQG983067:BQH983075 CAC983067:CAD983075 CJY983067:CJZ983075 CTU983067:CTV983075 DDQ983067:DDR983075 DNM983067:DNN983075 DXI983067:DXJ983075 EHE983067:EHF983075 ERA983067:ERB983075 FAW983067:FAX983075 FKS983067:FKT983075 FUO983067:FUP983075 GEK983067:GEL983075 GOG983067:GOH983075 GYC983067:GYD983075 HHY983067:HHZ983075 HRU983067:HRV983075 IBQ983067:IBR983075 ILM983067:ILN983075 IVI983067:IVJ983075 JFE983067:JFF983075 JPA983067:JPB983075 JYW983067:JYX983075 KIS983067:KIT983075 KSO983067:KSP983075 LCK983067:LCL983075 LMG983067:LMH983075 LWC983067:LWD983075 MFY983067:MFZ983075 MPU983067:MPV983075 MZQ983067:MZR983075 NJM983067:NJN983075 NTI983067:NTJ983075 ODE983067:ODF983075 ONA983067:ONB983075 OWW983067:OWX983075 PGS983067:PGT983075 PQO983067:PQP983075 QAK983067:QAL983075 QKG983067:QKH983075 QUC983067:QUD983075 RDY983067:RDZ983075 RNU983067:RNV983075 RXQ983067:RXR983075 SHM983067:SHN983075 SRI983067:SRJ983075 TBE983067:TBF983075 TLA983067:TLB983075 TUW983067:TUX983075 UES983067:UET983075 UOO983067:UOP983075 UYK983067:UYL983075 VIG983067:VIH983075 VSC983067:VSD983075 WBY983067:WBZ983075 WLU983067:WLV983075 WVQ983067:WVR983075 I39:J40 JE39:JF40 TA39:TB40 ACW39:ACX40 AMS39:AMT40 AWO39:AWP40 BGK39:BGL40 BQG39:BQH40 CAC39:CAD40 CJY39:CJZ40 CTU39:CTV40 DDQ39:DDR40 DNM39:DNN40 DXI39:DXJ40 EHE39:EHF40 ERA39:ERB40 FAW39:FAX40 FKS39:FKT40 FUO39:FUP40 GEK39:GEL40 GOG39:GOH40 GYC39:GYD40 HHY39:HHZ40 HRU39:HRV40 IBQ39:IBR40 ILM39:ILN40 IVI39:IVJ40 JFE39:JFF40 JPA39:JPB40 JYW39:JYX40 KIS39:KIT40 KSO39:KSP40 LCK39:LCL40 LMG39:LMH40 LWC39:LWD40 MFY39:MFZ40 MPU39:MPV40 MZQ39:MZR40 NJM39:NJN40 NTI39:NTJ40 ODE39:ODF40 ONA39:ONB40 OWW39:OWX40 PGS39:PGT40 PQO39:PQP40 QAK39:QAL40 QKG39:QKH40 QUC39:QUD40 RDY39:RDZ40 RNU39:RNV40 RXQ39:RXR40 SHM39:SHN40 SRI39:SRJ40 TBE39:TBF40 TLA39:TLB40 TUW39:TUX40 UES39:UET40 UOO39:UOP40 UYK39:UYL40 VIG39:VIH40 VSC39:VSD40 WBY39:WBZ40 WLU39:WLV40 WVQ39:WVR40 I65575:J65576 JE65575:JF65576 TA65575:TB65576 ACW65575:ACX65576 AMS65575:AMT65576 AWO65575:AWP65576 BGK65575:BGL65576 BQG65575:BQH65576 CAC65575:CAD65576 CJY65575:CJZ65576 CTU65575:CTV65576 DDQ65575:DDR65576 DNM65575:DNN65576 DXI65575:DXJ65576 EHE65575:EHF65576 ERA65575:ERB65576 FAW65575:FAX65576 FKS65575:FKT65576 FUO65575:FUP65576 GEK65575:GEL65576 GOG65575:GOH65576 GYC65575:GYD65576 HHY65575:HHZ65576 HRU65575:HRV65576 IBQ65575:IBR65576 ILM65575:ILN65576 IVI65575:IVJ65576 JFE65575:JFF65576 JPA65575:JPB65576 JYW65575:JYX65576 KIS65575:KIT65576 KSO65575:KSP65576 LCK65575:LCL65576 LMG65575:LMH65576 LWC65575:LWD65576 MFY65575:MFZ65576 MPU65575:MPV65576 MZQ65575:MZR65576 NJM65575:NJN65576 NTI65575:NTJ65576 ODE65575:ODF65576 ONA65575:ONB65576 OWW65575:OWX65576 PGS65575:PGT65576 PQO65575:PQP65576 QAK65575:QAL65576 QKG65575:QKH65576 QUC65575:QUD65576 RDY65575:RDZ65576 RNU65575:RNV65576 RXQ65575:RXR65576 SHM65575:SHN65576 SRI65575:SRJ65576 TBE65575:TBF65576 TLA65575:TLB65576 TUW65575:TUX65576 UES65575:UET65576 UOO65575:UOP65576 UYK65575:UYL65576 VIG65575:VIH65576 VSC65575:VSD65576 WBY65575:WBZ65576 WLU65575:WLV65576 WVQ65575:WVR65576 I131111:J131112 JE131111:JF131112 TA131111:TB131112 ACW131111:ACX131112 AMS131111:AMT131112 AWO131111:AWP131112 BGK131111:BGL131112 BQG131111:BQH131112 CAC131111:CAD131112 CJY131111:CJZ131112 CTU131111:CTV131112 DDQ131111:DDR131112 DNM131111:DNN131112 DXI131111:DXJ131112 EHE131111:EHF131112 ERA131111:ERB131112 FAW131111:FAX131112 FKS131111:FKT131112 FUO131111:FUP131112 GEK131111:GEL131112 GOG131111:GOH131112 GYC131111:GYD131112 HHY131111:HHZ131112 HRU131111:HRV131112 IBQ131111:IBR131112 ILM131111:ILN131112 IVI131111:IVJ131112 JFE131111:JFF131112 JPA131111:JPB131112 JYW131111:JYX131112 KIS131111:KIT131112 KSO131111:KSP131112 LCK131111:LCL131112 LMG131111:LMH131112 LWC131111:LWD131112 MFY131111:MFZ131112 MPU131111:MPV131112 MZQ131111:MZR131112 NJM131111:NJN131112 NTI131111:NTJ131112 ODE131111:ODF131112 ONA131111:ONB131112 OWW131111:OWX131112 PGS131111:PGT131112 PQO131111:PQP131112 QAK131111:QAL131112 QKG131111:QKH131112 QUC131111:QUD131112 RDY131111:RDZ131112 RNU131111:RNV131112 RXQ131111:RXR131112 SHM131111:SHN131112 SRI131111:SRJ131112 TBE131111:TBF131112 TLA131111:TLB131112 TUW131111:TUX131112 UES131111:UET131112 UOO131111:UOP131112 UYK131111:UYL131112 VIG131111:VIH131112 VSC131111:VSD131112 WBY131111:WBZ131112 WLU131111:WLV131112 WVQ131111:WVR131112 I196647:J196648 JE196647:JF196648 TA196647:TB196648 ACW196647:ACX196648 AMS196647:AMT196648 AWO196647:AWP196648 BGK196647:BGL196648 BQG196647:BQH196648 CAC196647:CAD196648 CJY196647:CJZ196648 CTU196647:CTV196648 DDQ196647:DDR196648 DNM196647:DNN196648 DXI196647:DXJ196648 EHE196647:EHF196648 ERA196647:ERB196648 FAW196647:FAX196648 FKS196647:FKT196648 FUO196647:FUP196648 GEK196647:GEL196648 GOG196647:GOH196648 GYC196647:GYD196648 HHY196647:HHZ196648 HRU196647:HRV196648 IBQ196647:IBR196648 ILM196647:ILN196648 IVI196647:IVJ196648 JFE196647:JFF196648 JPA196647:JPB196648 JYW196647:JYX196648 KIS196647:KIT196648 KSO196647:KSP196648 LCK196647:LCL196648 LMG196647:LMH196648 LWC196647:LWD196648 MFY196647:MFZ196648 MPU196647:MPV196648 MZQ196647:MZR196648 NJM196647:NJN196648 NTI196647:NTJ196648 ODE196647:ODF196648 ONA196647:ONB196648 OWW196647:OWX196648 PGS196647:PGT196648 PQO196647:PQP196648 QAK196647:QAL196648 QKG196647:QKH196648 QUC196647:QUD196648 RDY196647:RDZ196648 RNU196647:RNV196648 RXQ196647:RXR196648 SHM196647:SHN196648 SRI196647:SRJ196648 TBE196647:TBF196648 TLA196647:TLB196648 TUW196647:TUX196648 UES196647:UET196648 UOO196647:UOP196648 UYK196647:UYL196648 VIG196647:VIH196648 VSC196647:VSD196648 WBY196647:WBZ196648 WLU196647:WLV196648 WVQ196647:WVR196648 I262183:J262184 JE262183:JF262184 TA262183:TB262184 ACW262183:ACX262184 AMS262183:AMT262184 AWO262183:AWP262184 BGK262183:BGL262184 BQG262183:BQH262184 CAC262183:CAD262184 CJY262183:CJZ262184 CTU262183:CTV262184 DDQ262183:DDR262184 DNM262183:DNN262184 DXI262183:DXJ262184 EHE262183:EHF262184 ERA262183:ERB262184 FAW262183:FAX262184 FKS262183:FKT262184 FUO262183:FUP262184 GEK262183:GEL262184 GOG262183:GOH262184 GYC262183:GYD262184 HHY262183:HHZ262184 HRU262183:HRV262184 IBQ262183:IBR262184 ILM262183:ILN262184 IVI262183:IVJ262184 JFE262183:JFF262184 JPA262183:JPB262184 JYW262183:JYX262184 KIS262183:KIT262184 KSO262183:KSP262184 LCK262183:LCL262184 LMG262183:LMH262184 LWC262183:LWD262184 MFY262183:MFZ262184 MPU262183:MPV262184 MZQ262183:MZR262184 NJM262183:NJN262184 NTI262183:NTJ262184 ODE262183:ODF262184 ONA262183:ONB262184 OWW262183:OWX262184 PGS262183:PGT262184 PQO262183:PQP262184 QAK262183:QAL262184 QKG262183:QKH262184 QUC262183:QUD262184 RDY262183:RDZ262184 RNU262183:RNV262184 RXQ262183:RXR262184 SHM262183:SHN262184 SRI262183:SRJ262184 TBE262183:TBF262184 TLA262183:TLB262184 TUW262183:TUX262184 UES262183:UET262184 UOO262183:UOP262184 UYK262183:UYL262184 VIG262183:VIH262184 VSC262183:VSD262184 WBY262183:WBZ262184 WLU262183:WLV262184 WVQ262183:WVR262184 I327719:J327720 JE327719:JF327720 TA327719:TB327720 ACW327719:ACX327720 AMS327719:AMT327720 AWO327719:AWP327720 BGK327719:BGL327720 BQG327719:BQH327720 CAC327719:CAD327720 CJY327719:CJZ327720 CTU327719:CTV327720 DDQ327719:DDR327720 DNM327719:DNN327720 DXI327719:DXJ327720 EHE327719:EHF327720 ERA327719:ERB327720 FAW327719:FAX327720 FKS327719:FKT327720 FUO327719:FUP327720 GEK327719:GEL327720 GOG327719:GOH327720 GYC327719:GYD327720 HHY327719:HHZ327720 HRU327719:HRV327720 IBQ327719:IBR327720 ILM327719:ILN327720 IVI327719:IVJ327720 JFE327719:JFF327720 JPA327719:JPB327720 JYW327719:JYX327720 KIS327719:KIT327720 KSO327719:KSP327720 LCK327719:LCL327720 LMG327719:LMH327720 LWC327719:LWD327720 MFY327719:MFZ327720 MPU327719:MPV327720 MZQ327719:MZR327720 NJM327719:NJN327720 NTI327719:NTJ327720 ODE327719:ODF327720 ONA327719:ONB327720 OWW327719:OWX327720 PGS327719:PGT327720 PQO327719:PQP327720 QAK327719:QAL327720 QKG327719:QKH327720 QUC327719:QUD327720 RDY327719:RDZ327720 RNU327719:RNV327720 RXQ327719:RXR327720 SHM327719:SHN327720 SRI327719:SRJ327720 TBE327719:TBF327720 TLA327719:TLB327720 TUW327719:TUX327720 UES327719:UET327720 UOO327719:UOP327720 UYK327719:UYL327720 VIG327719:VIH327720 VSC327719:VSD327720 WBY327719:WBZ327720 WLU327719:WLV327720 WVQ327719:WVR327720 I393255:J393256 JE393255:JF393256 TA393255:TB393256 ACW393255:ACX393256 AMS393255:AMT393256 AWO393255:AWP393256 BGK393255:BGL393256 BQG393255:BQH393256 CAC393255:CAD393256 CJY393255:CJZ393256 CTU393255:CTV393256 DDQ393255:DDR393256 DNM393255:DNN393256 DXI393255:DXJ393256 EHE393255:EHF393256 ERA393255:ERB393256 FAW393255:FAX393256 FKS393255:FKT393256 FUO393255:FUP393256 GEK393255:GEL393256 GOG393255:GOH393256 GYC393255:GYD393256 HHY393255:HHZ393256 HRU393255:HRV393256 IBQ393255:IBR393256 ILM393255:ILN393256 IVI393255:IVJ393256 JFE393255:JFF393256 JPA393255:JPB393256 JYW393255:JYX393256 KIS393255:KIT393256 KSO393255:KSP393256 LCK393255:LCL393256 LMG393255:LMH393256 LWC393255:LWD393256 MFY393255:MFZ393256 MPU393255:MPV393256 MZQ393255:MZR393256 NJM393255:NJN393256 NTI393255:NTJ393256 ODE393255:ODF393256 ONA393255:ONB393256 OWW393255:OWX393256 PGS393255:PGT393256 PQO393255:PQP393256 QAK393255:QAL393256 QKG393255:QKH393256 QUC393255:QUD393256 RDY393255:RDZ393256 RNU393255:RNV393256 RXQ393255:RXR393256 SHM393255:SHN393256 SRI393255:SRJ393256 TBE393255:TBF393256 TLA393255:TLB393256 TUW393255:TUX393256 UES393255:UET393256 UOO393255:UOP393256 UYK393255:UYL393256 VIG393255:VIH393256 VSC393255:VSD393256 WBY393255:WBZ393256 WLU393255:WLV393256 WVQ393255:WVR393256 I458791:J458792 JE458791:JF458792 TA458791:TB458792 ACW458791:ACX458792 AMS458791:AMT458792 AWO458791:AWP458792 BGK458791:BGL458792 BQG458791:BQH458792 CAC458791:CAD458792 CJY458791:CJZ458792 CTU458791:CTV458792 DDQ458791:DDR458792 DNM458791:DNN458792 DXI458791:DXJ458792 EHE458791:EHF458792 ERA458791:ERB458792 FAW458791:FAX458792 FKS458791:FKT458792 FUO458791:FUP458792 GEK458791:GEL458792 GOG458791:GOH458792 GYC458791:GYD458792 HHY458791:HHZ458792 HRU458791:HRV458792 IBQ458791:IBR458792 ILM458791:ILN458792 IVI458791:IVJ458792 JFE458791:JFF458792 JPA458791:JPB458792 JYW458791:JYX458792 KIS458791:KIT458792 KSO458791:KSP458792 LCK458791:LCL458792 LMG458791:LMH458792 LWC458791:LWD458792 MFY458791:MFZ458792 MPU458791:MPV458792 MZQ458791:MZR458792 NJM458791:NJN458792 NTI458791:NTJ458792 ODE458791:ODF458792 ONA458791:ONB458792 OWW458791:OWX458792 PGS458791:PGT458792 PQO458791:PQP458792 QAK458791:QAL458792 QKG458791:QKH458792 QUC458791:QUD458792 RDY458791:RDZ458792 RNU458791:RNV458792 RXQ458791:RXR458792 SHM458791:SHN458792 SRI458791:SRJ458792 TBE458791:TBF458792 TLA458791:TLB458792 TUW458791:TUX458792 UES458791:UET458792 UOO458791:UOP458792 UYK458791:UYL458792 VIG458791:VIH458792 VSC458791:VSD458792 WBY458791:WBZ458792 WLU458791:WLV458792 WVQ458791:WVR458792 I524327:J524328 JE524327:JF524328 TA524327:TB524328 ACW524327:ACX524328 AMS524327:AMT524328 AWO524327:AWP524328 BGK524327:BGL524328 BQG524327:BQH524328 CAC524327:CAD524328 CJY524327:CJZ524328 CTU524327:CTV524328 DDQ524327:DDR524328 DNM524327:DNN524328 DXI524327:DXJ524328 EHE524327:EHF524328 ERA524327:ERB524328 FAW524327:FAX524328 FKS524327:FKT524328 FUO524327:FUP524328 GEK524327:GEL524328 GOG524327:GOH524328 GYC524327:GYD524328 HHY524327:HHZ524328 HRU524327:HRV524328 IBQ524327:IBR524328 ILM524327:ILN524328 IVI524327:IVJ524328 JFE524327:JFF524328 JPA524327:JPB524328 JYW524327:JYX524328 KIS524327:KIT524328 KSO524327:KSP524328 LCK524327:LCL524328 LMG524327:LMH524328 LWC524327:LWD524328 MFY524327:MFZ524328 MPU524327:MPV524328 MZQ524327:MZR524328 NJM524327:NJN524328 NTI524327:NTJ524328 ODE524327:ODF524328 ONA524327:ONB524328 OWW524327:OWX524328 PGS524327:PGT524328 PQO524327:PQP524328 QAK524327:QAL524328 QKG524327:QKH524328 QUC524327:QUD524328 RDY524327:RDZ524328 RNU524327:RNV524328 RXQ524327:RXR524328 SHM524327:SHN524328 SRI524327:SRJ524328 TBE524327:TBF524328 TLA524327:TLB524328 TUW524327:TUX524328 UES524327:UET524328 UOO524327:UOP524328 UYK524327:UYL524328 VIG524327:VIH524328 VSC524327:VSD524328 WBY524327:WBZ524328 WLU524327:WLV524328 WVQ524327:WVR524328 I589863:J589864 JE589863:JF589864 TA589863:TB589864 ACW589863:ACX589864 AMS589863:AMT589864 AWO589863:AWP589864 BGK589863:BGL589864 BQG589863:BQH589864 CAC589863:CAD589864 CJY589863:CJZ589864 CTU589863:CTV589864 DDQ589863:DDR589864 DNM589863:DNN589864 DXI589863:DXJ589864 EHE589863:EHF589864 ERA589863:ERB589864 FAW589863:FAX589864 FKS589863:FKT589864 FUO589863:FUP589864 GEK589863:GEL589864 GOG589863:GOH589864 GYC589863:GYD589864 HHY589863:HHZ589864 HRU589863:HRV589864 IBQ589863:IBR589864 ILM589863:ILN589864 IVI589863:IVJ589864 JFE589863:JFF589864 JPA589863:JPB589864 JYW589863:JYX589864 KIS589863:KIT589864 KSO589863:KSP589864 LCK589863:LCL589864 LMG589863:LMH589864 LWC589863:LWD589864 MFY589863:MFZ589864 MPU589863:MPV589864 MZQ589863:MZR589864 NJM589863:NJN589864 NTI589863:NTJ589864 ODE589863:ODF589864 ONA589863:ONB589864 OWW589863:OWX589864 PGS589863:PGT589864 PQO589863:PQP589864 QAK589863:QAL589864 QKG589863:QKH589864 QUC589863:QUD589864 RDY589863:RDZ589864 RNU589863:RNV589864 RXQ589863:RXR589864 SHM589863:SHN589864 SRI589863:SRJ589864 TBE589863:TBF589864 TLA589863:TLB589864 TUW589863:TUX589864 UES589863:UET589864 UOO589863:UOP589864 UYK589863:UYL589864 VIG589863:VIH589864 VSC589863:VSD589864 WBY589863:WBZ589864 WLU589863:WLV589864 WVQ589863:WVR589864 I655399:J655400 JE655399:JF655400 TA655399:TB655400 ACW655399:ACX655400 AMS655399:AMT655400 AWO655399:AWP655400 BGK655399:BGL655400 BQG655399:BQH655400 CAC655399:CAD655400 CJY655399:CJZ655400 CTU655399:CTV655400 DDQ655399:DDR655400 DNM655399:DNN655400 DXI655399:DXJ655400 EHE655399:EHF655400 ERA655399:ERB655400 FAW655399:FAX655400 FKS655399:FKT655400 FUO655399:FUP655400 GEK655399:GEL655400 GOG655399:GOH655400 GYC655399:GYD655400 HHY655399:HHZ655400 HRU655399:HRV655400 IBQ655399:IBR655400 ILM655399:ILN655400 IVI655399:IVJ655400 JFE655399:JFF655400 JPA655399:JPB655400 JYW655399:JYX655400 KIS655399:KIT655400 KSO655399:KSP655400 LCK655399:LCL655400 LMG655399:LMH655400 LWC655399:LWD655400 MFY655399:MFZ655400 MPU655399:MPV655400 MZQ655399:MZR655400 NJM655399:NJN655400 NTI655399:NTJ655400 ODE655399:ODF655400 ONA655399:ONB655400 OWW655399:OWX655400 PGS655399:PGT655400 PQO655399:PQP655400 QAK655399:QAL655400 QKG655399:QKH655400 QUC655399:QUD655400 RDY655399:RDZ655400 RNU655399:RNV655400 RXQ655399:RXR655400 SHM655399:SHN655400 SRI655399:SRJ655400 TBE655399:TBF655400 TLA655399:TLB655400 TUW655399:TUX655400 UES655399:UET655400 UOO655399:UOP655400 UYK655399:UYL655400 VIG655399:VIH655400 VSC655399:VSD655400 WBY655399:WBZ655400 WLU655399:WLV655400 WVQ655399:WVR655400 I720935:J720936 JE720935:JF720936 TA720935:TB720936 ACW720935:ACX720936 AMS720935:AMT720936 AWO720935:AWP720936 BGK720935:BGL720936 BQG720935:BQH720936 CAC720935:CAD720936 CJY720935:CJZ720936 CTU720935:CTV720936 DDQ720935:DDR720936 DNM720935:DNN720936 DXI720935:DXJ720936 EHE720935:EHF720936 ERA720935:ERB720936 FAW720935:FAX720936 FKS720935:FKT720936 FUO720935:FUP720936 GEK720935:GEL720936 GOG720935:GOH720936 GYC720935:GYD720936 HHY720935:HHZ720936 HRU720935:HRV720936 IBQ720935:IBR720936 ILM720935:ILN720936 IVI720935:IVJ720936 JFE720935:JFF720936 JPA720935:JPB720936 JYW720935:JYX720936 KIS720935:KIT720936 KSO720935:KSP720936 LCK720935:LCL720936 LMG720935:LMH720936 LWC720935:LWD720936 MFY720935:MFZ720936 MPU720935:MPV720936 MZQ720935:MZR720936 NJM720935:NJN720936 NTI720935:NTJ720936 ODE720935:ODF720936 ONA720935:ONB720936 OWW720935:OWX720936 PGS720935:PGT720936 PQO720935:PQP720936 QAK720935:QAL720936 QKG720935:QKH720936 QUC720935:QUD720936 RDY720935:RDZ720936 RNU720935:RNV720936 RXQ720935:RXR720936 SHM720935:SHN720936 SRI720935:SRJ720936 TBE720935:TBF720936 TLA720935:TLB720936 TUW720935:TUX720936 UES720935:UET720936 UOO720935:UOP720936 UYK720935:UYL720936 VIG720935:VIH720936 VSC720935:VSD720936 WBY720935:WBZ720936 WLU720935:WLV720936 WVQ720935:WVR720936 I786471:J786472 JE786471:JF786472 TA786471:TB786472 ACW786471:ACX786472 AMS786471:AMT786472 AWO786471:AWP786472 BGK786471:BGL786472 BQG786471:BQH786472 CAC786471:CAD786472 CJY786471:CJZ786472 CTU786471:CTV786472 DDQ786471:DDR786472 DNM786471:DNN786472 DXI786471:DXJ786472 EHE786471:EHF786472 ERA786471:ERB786472 FAW786471:FAX786472 FKS786471:FKT786472 FUO786471:FUP786472 GEK786471:GEL786472 GOG786471:GOH786472 GYC786471:GYD786472 HHY786471:HHZ786472 HRU786471:HRV786472 IBQ786471:IBR786472 ILM786471:ILN786472 IVI786471:IVJ786472 JFE786471:JFF786472 JPA786471:JPB786472 JYW786471:JYX786472 KIS786471:KIT786472 KSO786471:KSP786472 LCK786471:LCL786472 LMG786471:LMH786472 LWC786471:LWD786472 MFY786471:MFZ786472 MPU786471:MPV786472 MZQ786471:MZR786472 NJM786471:NJN786472 NTI786471:NTJ786472 ODE786471:ODF786472 ONA786471:ONB786472 OWW786471:OWX786472 PGS786471:PGT786472 PQO786471:PQP786472 QAK786471:QAL786472 QKG786471:QKH786472 QUC786471:QUD786472 RDY786471:RDZ786472 RNU786471:RNV786472 RXQ786471:RXR786472 SHM786471:SHN786472 SRI786471:SRJ786472 TBE786471:TBF786472 TLA786471:TLB786472 TUW786471:TUX786472 UES786471:UET786472 UOO786471:UOP786472 UYK786471:UYL786472 VIG786471:VIH786472 VSC786471:VSD786472 WBY786471:WBZ786472 WLU786471:WLV786472 WVQ786471:WVR786472 I852007:J852008 JE852007:JF852008 TA852007:TB852008 ACW852007:ACX852008 AMS852007:AMT852008 AWO852007:AWP852008 BGK852007:BGL852008 BQG852007:BQH852008 CAC852007:CAD852008 CJY852007:CJZ852008 CTU852007:CTV852008 DDQ852007:DDR852008 DNM852007:DNN852008 DXI852007:DXJ852008 EHE852007:EHF852008 ERA852007:ERB852008 FAW852007:FAX852008 FKS852007:FKT852008 FUO852007:FUP852008 GEK852007:GEL852008 GOG852007:GOH852008 GYC852007:GYD852008 HHY852007:HHZ852008 HRU852007:HRV852008 IBQ852007:IBR852008 ILM852007:ILN852008 IVI852007:IVJ852008 JFE852007:JFF852008 JPA852007:JPB852008 JYW852007:JYX852008 KIS852007:KIT852008 KSO852007:KSP852008 LCK852007:LCL852008 LMG852007:LMH852008 LWC852007:LWD852008 MFY852007:MFZ852008 MPU852007:MPV852008 MZQ852007:MZR852008 NJM852007:NJN852008 NTI852007:NTJ852008 ODE852007:ODF852008 ONA852007:ONB852008 OWW852007:OWX852008 PGS852007:PGT852008 PQO852007:PQP852008 QAK852007:QAL852008 QKG852007:QKH852008 QUC852007:QUD852008 RDY852007:RDZ852008 RNU852007:RNV852008 RXQ852007:RXR852008 SHM852007:SHN852008 SRI852007:SRJ852008 TBE852007:TBF852008 TLA852007:TLB852008 TUW852007:TUX852008 UES852007:UET852008 UOO852007:UOP852008 UYK852007:UYL852008 VIG852007:VIH852008 VSC852007:VSD852008 WBY852007:WBZ852008 WLU852007:WLV852008 WVQ852007:WVR852008 I917543:J917544 JE917543:JF917544 TA917543:TB917544 ACW917543:ACX917544 AMS917543:AMT917544 AWO917543:AWP917544 BGK917543:BGL917544 BQG917543:BQH917544 CAC917543:CAD917544 CJY917543:CJZ917544 CTU917543:CTV917544 DDQ917543:DDR917544 DNM917543:DNN917544 DXI917543:DXJ917544 EHE917543:EHF917544 ERA917543:ERB917544 FAW917543:FAX917544 FKS917543:FKT917544 FUO917543:FUP917544 GEK917543:GEL917544 GOG917543:GOH917544 GYC917543:GYD917544 HHY917543:HHZ917544 HRU917543:HRV917544 IBQ917543:IBR917544 ILM917543:ILN917544 IVI917543:IVJ917544 JFE917543:JFF917544 JPA917543:JPB917544 JYW917543:JYX917544 KIS917543:KIT917544 KSO917543:KSP917544 LCK917543:LCL917544 LMG917543:LMH917544 LWC917543:LWD917544 MFY917543:MFZ917544 MPU917543:MPV917544 MZQ917543:MZR917544 NJM917543:NJN917544 NTI917543:NTJ917544 ODE917543:ODF917544 ONA917543:ONB917544 OWW917543:OWX917544 PGS917543:PGT917544 PQO917543:PQP917544 QAK917543:QAL917544 QKG917543:QKH917544 QUC917543:QUD917544 RDY917543:RDZ917544 RNU917543:RNV917544 RXQ917543:RXR917544 SHM917543:SHN917544 SRI917543:SRJ917544 TBE917543:TBF917544 TLA917543:TLB917544 TUW917543:TUX917544 UES917543:UET917544 UOO917543:UOP917544 UYK917543:UYL917544 VIG917543:VIH917544 VSC917543:VSD917544 WBY917543:WBZ917544 WLU917543:WLV917544 WVQ917543:WVR917544 I983079:J983080 JE983079:JF983080 TA983079:TB983080 ACW983079:ACX983080 AMS983079:AMT983080 AWO983079:AWP983080 BGK983079:BGL983080 BQG983079:BQH983080 CAC983079:CAD983080 CJY983079:CJZ983080 CTU983079:CTV983080 DDQ983079:DDR983080 DNM983079:DNN983080 DXI983079:DXJ983080 EHE983079:EHF983080 ERA983079:ERB983080 FAW983079:FAX983080 FKS983079:FKT983080 FUO983079:FUP983080 GEK983079:GEL983080 GOG983079:GOH983080 GYC983079:GYD983080 HHY983079:HHZ983080 HRU983079:HRV983080 IBQ983079:IBR983080 ILM983079:ILN983080 IVI983079:IVJ983080 JFE983079:JFF983080 JPA983079:JPB983080 JYW983079:JYX983080 KIS983079:KIT983080 KSO983079:KSP983080 LCK983079:LCL983080 LMG983079:LMH983080 LWC983079:LWD983080 MFY983079:MFZ983080 MPU983079:MPV983080 MZQ983079:MZR983080 NJM983079:NJN983080 NTI983079:NTJ983080 ODE983079:ODF983080 ONA983079:ONB983080 OWW983079:OWX983080 PGS983079:PGT983080 PQO983079:PQP983080 QAK983079:QAL983080 QKG983079:QKH983080 QUC983079:QUD983080 RDY983079:RDZ983080 RNU983079:RNV983080 RXQ983079:RXR983080 SHM983079:SHN983080 SRI983079:SRJ983080 TBE983079:TBF983080 TLA983079:TLB983080 TUW983079:TUX983080 UES983079:UET983080 UOO983079:UOP983080 UYK983079:UYL983080 VIG983079:VIH983080 VSC983079:VSD983080 WBY983079:WBZ983080 WLU983079:WLV983080 WVQ983079:WVR983080 I42:J43 JE42:JF43 TA42:TB43 ACW42:ACX43 AMS42:AMT43 AWO42:AWP43 BGK42:BGL43 BQG42:BQH43 CAC42:CAD43 CJY42:CJZ43 CTU42:CTV43 DDQ42:DDR43 DNM42:DNN43 DXI42:DXJ43 EHE42:EHF43 ERA42:ERB43 FAW42:FAX43 FKS42:FKT43 FUO42:FUP43 GEK42:GEL43 GOG42:GOH43 GYC42:GYD43 HHY42:HHZ43 HRU42:HRV43 IBQ42:IBR43 ILM42:ILN43 IVI42:IVJ43 JFE42:JFF43 JPA42:JPB43 JYW42:JYX43 KIS42:KIT43 KSO42:KSP43 LCK42:LCL43 LMG42:LMH43 LWC42:LWD43 MFY42:MFZ43 MPU42:MPV43 MZQ42:MZR43 NJM42:NJN43 NTI42:NTJ43 ODE42:ODF43 ONA42:ONB43 OWW42:OWX43 PGS42:PGT43 PQO42:PQP43 QAK42:QAL43 QKG42:QKH43 QUC42:QUD43 RDY42:RDZ43 RNU42:RNV43 RXQ42:RXR43 SHM42:SHN43 SRI42:SRJ43 TBE42:TBF43 TLA42:TLB43 TUW42:TUX43 UES42:UET43 UOO42:UOP43 UYK42:UYL43 VIG42:VIH43 VSC42:VSD43 WBY42:WBZ43 WLU42:WLV43 WVQ42:WVR43 I65578:J65579 JE65578:JF65579 TA65578:TB65579 ACW65578:ACX65579 AMS65578:AMT65579 AWO65578:AWP65579 BGK65578:BGL65579 BQG65578:BQH65579 CAC65578:CAD65579 CJY65578:CJZ65579 CTU65578:CTV65579 DDQ65578:DDR65579 DNM65578:DNN65579 DXI65578:DXJ65579 EHE65578:EHF65579 ERA65578:ERB65579 FAW65578:FAX65579 FKS65578:FKT65579 FUO65578:FUP65579 GEK65578:GEL65579 GOG65578:GOH65579 GYC65578:GYD65579 HHY65578:HHZ65579 HRU65578:HRV65579 IBQ65578:IBR65579 ILM65578:ILN65579 IVI65578:IVJ65579 JFE65578:JFF65579 JPA65578:JPB65579 JYW65578:JYX65579 KIS65578:KIT65579 KSO65578:KSP65579 LCK65578:LCL65579 LMG65578:LMH65579 LWC65578:LWD65579 MFY65578:MFZ65579 MPU65578:MPV65579 MZQ65578:MZR65579 NJM65578:NJN65579 NTI65578:NTJ65579 ODE65578:ODF65579 ONA65578:ONB65579 OWW65578:OWX65579 PGS65578:PGT65579 PQO65578:PQP65579 QAK65578:QAL65579 QKG65578:QKH65579 QUC65578:QUD65579 RDY65578:RDZ65579 RNU65578:RNV65579 RXQ65578:RXR65579 SHM65578:SHN65579 SRI65578:SRJ65579 TBE65578:TBF65579 TLA65578:TLB65579 TUW65578:TUX65579 UES65578:UET65579 UOO65578:UOP65579 UYK65578:UYL65579 VIG65578:VIH65579 VSC65578:VSD65579 WBY65578:WBZ65579 WLU65578:WLV65579 WVQ65578:WVR65579 I131114:J131115 JE131114:JF131115 TA131114:TB131115 ACW131114:ACX131115 AMS131114:AMT131115 AWO131114:AWP131115 BGK131114:BGL131115 BQG131114:BQH131115 CAC131114:CAD131115 CJY131114:CJZ131115 CTU131114:CTV131115 DDQ131114:DDR131115 DNM131114:DNN131115 DXI131114:DXJ131115 EHE131114:EHF131115 ERA131114:ERB131115 FAW131114:FAX131115 FKS131114:FKT131115 FUO131114:FUP131115 GEK131114:GEL131115 GOG131114:GOH131115 GYC131114:GYD131115 HHY131114:HHZ131115 HRU131114:HRV131115 IBQ131114:IBR131115 ILM131114:ILN131115 IVI131114:IVJ131115 JFE131114:JFF131115 JPA131114:JPB131115 JYW131114:JYX131115 KIS131114:KIT131115 KSO131114:KSP131115 LCK131114:LCL131115 LMG131114:LMH131115 LWC131114:LWD131115 MFY131114:MFZ131115 MPU131114:MPV131115 MZQ131114:MZR131115 NJM131114:NJN131115 NTI131114:NTJ131115 ODE131114:ODF131115 ONA131114:ONB131115 OWW131114:OWX131115 PGS131114:PGT131115 PQO131114:PQP131115 QAK131114:QAL131115 QKG131114:QKH131115 QUC131114:QUD131115 RDY131114:RDZ131115 RNU131114:RNV131115 RXQ131114:RXR131115 SHM131114:SHN131115 SRI131114:SRJ131115 TBE131114:TBF131115 TLA131114:TLB131115 TUW131114:TUX131115 UES131114:UET131115 UOO131114:UOP131115 UYK131114:UYL131115 VIG131114:VIH131115 VSC131114:VSD131115 WBY131114:WBZ131115 WLU131114:WLV131115 WVQ131114:WVR131115 I196650:J196651 JE196650:JF196651 TA196650:TB196651 ACW196650:ACX196651 AMS196650:AMT196651 AWO196650:AWP196651 BGK196650:BGL196651 BQG196650:BQH196651 CAC196650:CAD196651 CJY196650:CJZ196651 CTU196650:CTV196651 DDQ196650:DDR196651 DNM196650:DNN196651 DXI196650:DXJ196651 EHE196650:EHF196651 ERA196650:ERB196651 FAW196650:FAX196651 FKS196650:FKT196651 FUO196650:FUP196651 GEK196650:GEL196651 GOG196650:GOH196651 GYC196650:GYD196651 HHY196650:HHZ196651 HRU196650:HRV196651 IBQ196650:IBR196651 ILM196650:ILN196651 IVI196650:IVJ196651 JFE196650:JFF196651 JPA196650:JPB196651 JYW196650:JYX196651 KIS196650:KIT196651 KSO196650:KSP196651 LCK196650:LCL196651 LMG196650:LMH196651 LWC196650:LWD196651 MFY196650:MFZ196651 MPU196650:MPV196651 MZQ196650:MZR196651 NJM196650:NJN196651 NTI196650:NTJ196651 ODE196650:ODF196651 ONA196650:ONB196651 OWW196650:OWX196651 PGS196650:PGT196651 PQO196650:PQP196651 QAK196650:QAL196651 QKG196650:QKH196651 QUC196650:QUD196651 RDY196650:RDZ196651 RNU196650:RNV196651 RXQ196650:RXR196651 SHM196650:SHN196651 SRI196650:SRJ196651 TBE196650:TBF196651 TLA196650:TLB196651 TUW196650:TUX196651 UES196650:UET196651 UOO196650:UOP196651 UYK196650:UYL196651 VIG196650:VIH196651 VSC196650:VSD196651 WBY196650:WBZ196651 WLU196650:WLV196651 WVQ196650:WVR196651 I262186:J262187 JE262186:JF262187 TA262186:TB262187 ACW262186:ACX262187 AMS262186:AMT262187 AWO262186:AWP262187 BGK262186:BGL262187 BQG262186:BQH262187 CAC262186:CAD262187 CJY262186:CJZ262187 CTU262186:CTV262187 DDQ262186:DDR262187 DNM262186:DNN262187 DXI262186:DXJ262187 EHE262186:EHF262187 ERA262186:ERB262187 FAW262186:FAX262187 FKS262186:FKT262187 FUO262186:FUP262187 GEK262186:GEL262187 GOG262186:GOH262187 GYC262186:GYD262187 HHY262186:HHZ262187 HRU262186:HRV262187 IBQ262186:IBR262187 ILM262186:ILN262187 IVI262186:IVJ262187 JFE262186:JFF262187 JPA262186:JPB262187 JYW262186:JYX262187 KIS262186:KIT262187 KSO262186:KSP262187 LCK262186:LCL262187 LMG262186:LMH262187 LWC262186:LWD262187 MFY262186:MFZ262187 MPU262186:MPV262187 MZQ262186:MZR262187 NJM262186:NJN262187 NTI262186:NTJ262187 ODE262186:ODF262187 ONA262186:ONB262187 OWW262186:OWX262187 PGS262186:PGT262187 PQO262186:PQP262187 QAK262186:QAL262187 QKG262186:QKH262187 QUC262186:QUD262187 RDY262186:RDZ262187 RNU262186:RNV262187 RXQ262186:RXR262187 SHM262186:SHN262187 SRI262186:SRJ262187 TBE262186:TBF262187 TLA262186:TLB262187 TUW262186:TUX262187 UES262186:UET262187 UOO262186:UOP262187 UYK262186:UYL262187 VIG262186:VIH262187 VSC262186:VSD262187 WBY262186:WBZ262187 WLU262186:WLV262187 WVQ262186:WVR262187 I327722:J327723 JE327722:JF327723 TA327722:TB327723 ACW327722:ACX327723 AMS327722:AMT327723 AWO327722:AWP327723 BGK327722:BGL327723 BQG327722:BQH327723 CAC327722:CAD327723 CJY327722:CJZ327723 CTU327722:CTV327723 DDQ327722:DDR327723 DNM327722:DNN327723 DXI327722:DXJ327723 EHE327722:EHF327723 ERA327722:ERB327723 FAW327722:FAX327723 FKS327722:FKT327723 FUO327722:FUP327723 GEK327722:GEL327723 GOG327722:GOH327723 GYC327722:GYD327723 HHY327722:HHZ327723 HRU327722:HRV327723 IBQ327722:IBR327723 ILM327722:ILN327723 IVI327722:IVJ327723 JFE327722:JFF327723 JPA327722:JPB327723 JYW327722:JYX327723 KIS327722:KIT327723 KSO327722:KSP327723 LCK327722:LCL327723 LMG327722:LMH327723 LWC327722:LWD327723 MFY327722:MFZ327723 MPU327722:MPV327723 MZQ327722:MZR327723 NJM327722:NJN327723 NTI327722:NTJ327723 ODE327722:ODF327723 ONA327722:ONB327723 OWW327722:OWX327723 PGS327722:PGT327723 PQO327722:PQP327723 QAK327722:QAL327723 QKG327722:QKH327723 QUC327722:QUD327723 RDY327722:RDZ327723 RNU327722:RNV327723 RXQ327722:RXR327723 SHM327722:SHN327723 SRI327722:SRJ327723 TBE327722:TBF327723 TLA327722:TLB327723 TUW327722:TUX327723 UES327722:UET327723 UOO327722:UOP327723 UYK327722:UYL327723 VIG327722:VIH327723 VSC327722:VSD327723 WBY327722:WBZ327723 WLU327722:WLV327723 WVQ327722:WVR327723 I393258:J393259 JE393258:JF393259 TA393258:TB393259 ACW393258:ACX393259 AMS393258:AMT393259 AWO393258:AWP393259 BGK393258:BGL393259 BQG393258:BQH393259 CAC393258:CAD393259 CJY393258:CJZ393259 CTU393258:CTV393259 DDQ393258:DDR393259 DNM393258:DNN393259 DXI393258:DXJ393259 EHE393258:EHF393259 ERA393258:ERB393259 FAW393258:FAX393259 FKS393258:FKT393259 FUO393258:FUP393259 GEK393258:GEL393259 GOG393258:GOH393259 GYC393258:GYD393259 HHY393258:HHZ393259 HRU393258:HRV393259 IBQ393258:IBR393259 ILM393258:ILN393259 IVI393258:IVJ393259 JFE393258:JFF393259 JPA393258:JPB393259 JYW393258:JYX393259 KIS393258:KIT393259 KSO393258:KSP393259 LCK393258:LCL393259 LMG393258:LMH393259 LWC393258:LWD393259 MFY393258:MFZ393259 MPU393258:MPV393259 MZQ393258:MZR393259 NJM393258:NJN393259 NTI393258:NTJ393259 ODE393258:ODF393259 ONA393258:ONB393259 OWW393258:OWX393259 PGS393258:PGT393259 PQO393258:PQP393259 QAK393258:QAL393259 QKG393258:QKH393259 QUC393258:QUD393259 RDY393258:RDZ393259 RNU393258:RNV393259 RXQ393258:RXR393259 SHM393258:SHN393259 SRI393258:SRJ393259 TBE393258:TBF393259 TLA393258:TLB393259 TUW393258:TUX393259 UES393258:UET393259 UOO393258:UOP393259 UYK393258:UYL393259 VIG393258:VIH393259 VSC393258:VSD393259 WBY393258:WBZ393259 WLU393258:WLV393259 WVQ393258:WVR393259 I458794:J458795 JE458794:JF458795 TA458794:TB458795 ACW458794:ACX458795 AMS458794:AMT458795 AWO458794:AWP458795 BGK458794:BGL458795 BQG458794:BQH458795 CAC458794:CAD458795 CJY458794:CJZ458795 CTU458794:CTV458795 DDQ458794:DDR458795 DNM458794:DNN458795 DXI458794:DXJ458795 EHE458794:EHF458795 ERA458794:ERB458795 FAW458794:FAX458795 FKS458794:FKT458795 FUO458794:FUP458795 GEK458794:GEL458795 GOG458794:GOH458795 GYC458794:GYD458795 HHY458794:HHZ458795 HRU458794:HRV458795 IBQ458794:IBR458795 ILM458794:ILN458795 IVI458794:IVJ458795 JFE458794:JFF458795 JPA458794:JPB458795 JYW458794:JYX458795 KIS458794:KIT458795 KSO458794:KSP458795 LCK458794:LCL458795 LMG458794:LMH458795 LWC458794:LWD458795 MFY458794:MFZ458795 MPU458794:MPV458795 MZQ458794:MZR458795 NJM458794:NJN458795 NTI458794:NTJ458795 ODE458794:ODF458795 ONA458794:ONB458795 OWW458794:OWX458795 PGS458794:PGT458795 PQO458794:PQP458795 QAK458794:QAL458795 QKG458794:QKH458795 QUC458794:QUD458795 RDY458794:RDZ458795 RNU458794:RNV458795 RXQ458794:RXR458795 SHM458794:SHN458795 SRI458794:SRJ458795 TBE458794:TBF458795 TLA458794:TLB458795 TUW458794:TUX458795 UES458794:UET458795 UOO458794:UOP458795 UYK458794:UYL458795 VIG458794:VIH458795 VSC458794:VSD458795 WBY458794:WBZ458795 WLU458794:WLV458795 WVQ458794:WVR458795 I524330:J524331 JE524330:JF524331 TA524330:TB524331 ACW524330:ACX524331 AMS524330:AMT524331 AWO524330:AWP524331 BGK524330:BGL524331 BQG524330:BQH524331 CAC524330:CAD524331 CJY524330:CJZ524331 CTU524330:CTV524331 DDQ524330:DDR524331 DNM524330:DNN524331 DXI524330:DXJ524331 EHE524330:EHF524331 ERA524330:ERB524331 FAW524330:FAX524331 FKS524330:FKT524331 FUO524330:FUP524331 GEK524330:GEL524331 GOG524330:GOH524331 GYC524330:GYD524331 HHY524330:HHZ524331 HRU524330:HRV524331 IBQ524330:IBR524331 ILM524330:ILN524331 IVI524330:IVJ524331 JFE524330:JFF524331 JPA524330:JPB524331 JYW524330:JYX524331 KIS524330:KIT524331 KSO524330:KSP524331 LCK524330:LCL524331 LMG524330:LMH524331 LWC524330:LWD524331 MFY524330:MFZ524331 MPU524330:MPV524331 MZQ524330:MZR524331 NJM524330:NJN524331 NTI524330:NTJ524331 ODE524330:ODF524331 ONA524330:ONB524331 OWW524330:OWX524331 PGS524330:PGT524331 PQO524330:PQP524331 QAK524330:QAL524331 QKG524330:QKH524331 QUC524330:QUD524331 RDY524330:RDZ524331 RNU524330:RNV524331 RXQ524330:RXR524331 SHM524330:SHN524331 SRI524330:SRJ524331 TBE524330:TBF524331 TLA524330:TLB524331 TUW524330:TUX524331 UES524330:UET524331 UOO524330:UOP524331 UYK524330:UYL524331 VIG524330:VIH524331 VSC524330:VSD524331 WBY524330:WBZ524331 WLU524330:WLV524331 WVQ524330:WVR524331 I589866:J589867 JE589866:JF589867 TA589866:TB589867 ACW589866:ACX589867 AMS589866:AMT589867 AWO589866:AWP589867 BGK589866:BGL589867 BQG589866:BQH589867 CAC589866:CAD589867 CJY589866:CJZ589867 CTU589866:CTV589867 DDQ589866:DDR589867 DNM589866:DNN589867 DXI589866:DXJ589867 EHE589866:EHF589867 ERA589866:ERB589867 FAW589866:FAX589867 FKS589866:FKT589867 FUO589866:FUP589867 GEK589866:GEL589867 GOG589866:GOH589867 GYC589866:GYD589867 HHY589866:HHZ589867 HRU589866:HRV589867 IBQ589866:IBR589867 ILM589866:ILN589867 IVI589866:IVJ589867 JFE589866:JFF589867 JPA589866:JPB589867 JYW589866:JYX589867 KIS589866:KIT589867 KSO589866:KSP589867 LCK589866:LCL589867 LMG589866:LMH589867 LWC589866:LWD589867 MFY589866:MFZ589867 MPU589866:MPV589867 MZQ589866:MZR589867 NJM589866:NJN589867 NTI589866:NTJ589867 ODE589866:ODF589867 ONA589866:ONB589867 OWW589866:OWX589867 PGS589866:PGT589867 PQO589866:PQP589867 QAK589866:QAL589867 QKG589866:QKH589867 QUC589866:QUD589867 RDY589866:RDZ589867 RNU589866:RNV589867 RXQ589866:RXR589867 SHM589866:SHN589867 SRI589866:SRJ589867 TBE589866:TBF589867 TLA589866:TLB589867 TUW589866:TUX589867 UES589866:UET589867 UOO589866:UOP589867 UYK589866:UYL589867 VIG589866:VIH589867 VSC589866:VSD589867 WBY589866:WBZ589867 WLU589866:WLV589867 WVQ589866:WVR589867 I655402:J655403 JE655402:JF655403 TA655402:TB655403 ACW655402:ACX655403 AMS655402:AMT655403 AWO655402:AWP655403 BGK655402:BGL655403 BQG655402:BQH655403 CAC655402:CAD655403 CJY655402:CJZ655403 CTU655402:CTV655403 DDQ655402:DDR655403 DNM655402:DNN655403 DXI655402:DXJ655403 EHE655402:EHF655403 ERA655402:ERB655403 FAW655402:FAX655403 FKS655402:FKT655403 FUO655402:FUP655403 GEK655402:GEL655403 GOG655402:GOH655403 GYC655402:GYD655403 HHY655402:HHZ655403 HRU655402:HRV655403 IBQ655402:IBR655403 ILM655402:ILN655403 IVI655402:IVJ655403 JFE655402:JFF655403 JPA655402:JPB655403 JYW655402:JYX655403 KIS655402:KIT655403 KSO655402:KSP655403 LCK655402:LCL655403 LMG655402:LMH655403 LWC655402:LWD655403 MFY655402:MFZ655403 MPU655402:MPV655403 MZQ655402:MZR655403 NJM655402:NJN655403 NTI655402:NTJ655403 ODE655402:ODF655403 ONA655402:ONB655403 OWW655402:OWX655403 PGS655402:PGT655403 PQO655402:PQP655403 QAK655402:QAL655403 QKG655402:QKH655403 QUC655402:QUD655403 RDY655402:RDZ655403 RNU655402:RNV655403 RXQ655402:RXR655403 SHM655402:SHN655403 SRI655402:SRJ655403 TBE655402:TBF655403 TLA655402:TLB655403 TUW655402:TUX655403 UES655402:UET655403 UOO655402:UOP655403 UYK655402:UYL655403 VIG655402:VIH655403 VSC655402:VSD655403 WBY655402:WBZ655403 WLU655402:WLV655403 WVQ655402:WVR655403 I720938:J720939 JE720938:JF720939 TA720938:TB720939 ACW720938:ACX720939 AMS720938:AMT720939 AWO720938:AWP720939 BGK720938:BGL720939 BQG720938:BQH720939 CAC720938:CAD720939 CJY720938:CJZ720939 CTU720938:CTV720939 DDQ720938:DDR720939 DNM720938:DNN720939 DXI720938:DXJ720939 EHE720938:EHF720939 ERA720938:ERB720939 FAW720938:FAX720939 FKS720938:FKT720939 FUO720938:FUP720939 GEK720938:GEL720939 GOG720938:GOH720939 GYC720938:GYD720939 HHY720938:HHZ720939 HRU720938:HRV720939 IBQ720938:IBR720939 ILM720938:ILN720939 IVI720938:IVJ720939 JFE720938:JFF720939 JPA720938:JPB720939 JYW720938:JYX720939 KIS720938:KIT720939 KSO720938:KSP720939 LCK720938:LCL720939 LMG720938:LMH720939 LWC720938:LWD720939 MFY720938:MFZ720939 MPU720938:MPV720939 MZQ720938:MZR720939 NJM720938:NJN720939 NTI720938:NTJ720939 ODE720938:ODF720939 ONA720938:ONB720939 OWW720938:OWX720939 PGS720938:PGT720939 PQO720938:PQP720939 QAK720938:QAL720939 QKG720938:QKH720939 QUC720938:QUD720939 RDY720938:RDZ720939 RNU720938:RNV720939 RXQ720938:RXR720939 SHM720938:SHN720939 SRI720938:SRJ720939 TBE720938:TBF720939 TLA720938:TLB720939 TUW720938:TUX720939 UES720938:UET720939 UOO720938:UOP720939 UYK720938:UYL720939 VIG720938:VIH720939 VSC720938:VSD720939 WBY720938:WBZ720939 WLU720938:WLV720939 WVQ720938:WVR720939 I786474:J786475 JE786474:JF786475 TA786474:TB786475 ACW786474:ACX786475 AMS786474:AMT786475 AWO786474:AWP786475 BGK786474:BGL786475 BQG786474:BQH786475 CAC786474:CAD786475 CJY786474:CJZ786475 CTU786474:CTV786475 DDQ786474:DDR786475 DNM786474:DNN786475 DXI786474:DXJ786475 EHE786474:EHF786475 ERA786474:ERB786475 FAW786474:FAX786475 FKS786474:FKT786475 FUO786474:FUP786475 GEK786474:GEL786475 GOG786474:GOH786475 GYC786474:GYD786475 HHY786474:HHZ786475 HRU786474:HRV786475 IBQ786474:IBR786475 ILM786474:ILN786475 IVI786474:IVJ786475 JFE786474:JFF786475 JPA786474:JPB786475 JYW786474:JYX786475 KIS786474:KIT786475 KSO786474:KSP786475 LCK786474:LCL786475 LMG786474:LMH786475 LWC786474:LWD786475 MFY786474:MFZ786475 MPU786474:MPV786475 MZQ786474:MZR786475 NJM786474:NJN786475 NTI786474:NTJ786475 ODE786474:ODF786475 ONA786474:ONB786475 OWW786474:OWX786475 PGS786474:PGT786475 PQO786474:PQP786475 QAK786474:QAL786475 QKG786474:QKH786475 QUC786474:QUD786475 RDY786474:RDZ786475 RNU786474:RNV786475 RXQ786474:RXR786475 SHM786474:SHN786475 SRI786474:SRJ786475 TBE786474:TBF786475 TLA786474:TLB786475 TUW786474:TUX786475 UES786474:UET786475 UOO786474:UOP786475 UYK786474:UYL786475 VIG786474:VIH786475 VSC786474:VSD786475 WBY786474:WBZ786475 WLU786474:WLV786475 WVQ786474:WVR786475 I852010:J852011 JE852010:JF852011 TA852010:TB852011 ACW852010:ACX852011 AMS852010:AMT852011 AWO852010:AWP852011 BGK852010:BGL852011 BQG852010:BQH852011 CAC852010:CAD852011 CJY852010:CJZ852011 CTU852010:CTV852011 DDQ852010:DDR852011 DNM852010:DNN852011 DXI852010:DXJ852011 EHE852010:EHF852011 ERA852010:ERB852011 FAW852010:FAX852011 FKS852010:FKT852011 FUO852010:FUP852011 GEK852010:GEL852011 GOG852010:GOH852011 GYC852010:GYD852011 HHY852010:HHZ852011 HRU852010:HRV852011 IBQ852010:IBR852011 ILM852010:ILN852011 IVI852010:IVJ852011 JFE852010:JFF852011 JPA852010:JPB852011 JYW852010:JYX852011 KIS852010:KIT852011 KSO852010:KSP852011 LCK852010:LCL852011 LMG852010:LMH852011 LWC852010:LWD852011 MFY852010:MFZ852011 MPU852010:MPV852011 MZQ852010:MZR852011 NJM852010:NJN852011 NTI852010:NTJ852011 ODE852010:ODF852011 ONA852010:ONB852011 OWW852010:OWX852011 PGS852010:PGT852011 PQO852010:PQP852011 QAK852010:QAL852011 QKG852010:QKH852011 QUC852010:QUD852011 RDY852010:RDZ852011 RNU852010:RNV852011 RXQ852010:RXR852011 SHM852010:SHN852011 SRI852010:SRJ852011 TBE852010:TBF852011 TLA852010:TLB852011 TUW852010:TUX852011 UES852010:UET852011 UOO852010:UOP852011 UYK852010:UYL852011 VIG852010:VIH852011 VSC852010:VSD852011 WBY852010:WBZ852011 WLU852010:WLV852011 WVQ852010:WVR852011 I917546:J917547 JE917546:JF917547 TA917546:TB917547 ACW917546:ACX917547 AMS917546:AMT917547 AWO917546:AWP917547 BGK917546:BGL917547 BQG917546:BQH917547 CAC917546:CAD917547 CJY917546:CJZ917547 CTU917546:CTV917547 DDQ917546:DDR917547 DNM917546:DNN917547 DXI917546:DXJ917547 EHE917546:EHF917547 ERA917546:ERB917547 FAW917546:FAX917547 FKS917546:FKT917547 FUO917546:FUP917547 GEK917546:GEL917547 GOG917546:GOH917547 GYC917546:GYD917547 HHY917546:HHZ917547 HRU917546:HRV917547 IBQ917546:IBR917547 ILM917546:ILN917547 IVI917546:IVJ917547 JFE917546:JFF917547 JPA917546:JPB917547 JYW917546:JYX917547 KIS917546:KIT917547 KSO917546:KSP917547 LCK917546:LCL917547 LMG917546:LMH917547 LWC917546:LWD917547 MFY917546:MFZ917547 MPU917546:MPV917547 MZQ917546:MZR917547 NJM917546:NJN917547 NTI917546:NTJ917547 ODE917546:ODF917547 ONA917546:ONB917547 OWW917546:OWX917547 PGS917546:PGT917547 PQO917546:PQP917547 QAK917546:QAL917547 QKG917546:QKH917547 QUC917546:QUD917547 RDY917546:RDZ917547 RNU917546:RNV917547 RXQ917546:RXR917547 SHM917546:SHN917547 SRI917546:SRJ917547 TBE917546:TBF917547 TLA917546:TLB917547 TUW917546:TUX917547 UES917546:UET917547 UOO917546:UOP917547 UYK917546:UYL917547 VIG917546:VIH917547 VSC917546:VSD917547 WBY917546:WBZ917547 WLU917546:WLV917547 WVQ917546:WVR917547 I983082:J983083 JE983082:JF983083 TA983082:TB983083 ACW983082:ACX983083 AMS983082:AMT983083 AWO983082:AWP983083 BGK983082:BGL983083 BQG983082:BQH983083 CAC983082:CAD983083 CJY983082:CJZ983083 CTU983082:CTV983083 DDQ983082:DDR983083 DNM983082:DNN983083 DXI983082:DXJ983083 EHE983082:EHF983083 ERA983082:ERB983083 FAW983082:FAX983083 FKS983082:FKT983083 FUO983082:FUP983083 GEK983082:GEL983083 GOG983082:GOH983083 GYC983082:GYD983083 HHY983082:HHZ983083 HRU983082:HRV983083 IBQ983082:IBR983083 ILM983082:ILN983083 IVI983082:IVJ983083 JFE983082:JFF983083 JPA983082:JPB983083 JYW983082:JYX983083 KIS983082:KIT983083 KSO983082:KSP983083 LCK983082:LCL983083 LMG983082:LMH983083 LWC983082:LWD983083 MFY983082:MFZ983083 MPU983082:MPV983083 MZQ983082:MZR983083 NJM983082:NJN983083 NTI983082:NTJ983083 ODE983082:ODF983083 ONA983082:ONB983083 OWW983082:OWX983083 PGS983082:PGT983083 PQO983082:PQP983083 QAK983082:QAL983083 QKG983082:QKH983083 QUC983082:QUD983083 RDY983082:RDZ983083 RNU983082:RNV983083 RXQ983082:RXR983083 SHM983082:SHN983083 SRI983082:SRJ983083 TBE983082:TBF983083 TLA983082:TLB983083 TUW983082:TUX983083 UES983082:UET983083 UOO983082:UOP983083 UYK983082:UYL983083 VIG983082:VIH983083 VSC983082:VSD983083 WBY983082:WBZ983083 WLU983082:WLV983083 WVQ983082:WVR983083 I45:J46 JE45:JF46 TA45:TB46 ACW45:ACX46 AMS45:AMT46 AWO45:AWP46 BGK45:BGL46 BQG45:BQH46 CAC45:CAD46 CJY45:CJZ46 CTU45:CTV46 DDQ45:DDR46 DNM45:DNN46 DXI45:DXJ46 EHE45:EHF46 ERA45:ERB46 FAW45:FAX46 FKS45:FKT46 FUO45:FUP46 GEK45:GEL46 GOG45:GOH46 GYC45:GYD46 HHY45:HHZ46 HRU45:HRV46 IBQ45:IBR46 ILM45:ILN46 IVI45:IVJ46 JFE45:JFF46 JPA45:JPB46 JYW45:JYX46 KIS45:KIT46 KSO45:KSP46 LCK45:LCL46 LMG45:LMH46 LWC45:LWD46 MFY45:MFZ46 MPU45:MPV46 MZQ45:MZR46 NJM45:NJN46 NTI45:NTJ46 ODE45:ODF46 ONA45:ONB46 OWW45:OWX46 PGS45:PGT46 PQO45:PQP46 QAK45:QAL46 QKG45:QKH46 QUC45:QUD46 RDY45:RDZ46 RNU45:RNV46 RXQ45:RXR46 SHM45:SHN46 SRI45:SRJ46 TBE45:TBF46 TLA45:TLB46 TUW45:TUX46 UES45:UET46 UOO45:UOP46 UYK45:UYL46 VIG45:VIH46 VSC45:VSD46 WBY45:WBZ46 WLU45:WLV46 WVQ45:WVR46 I65581:J65582 JE65581:JF65582 TA65581:TB65582 ACW65581:ACX65582 AMS65581:AMT65582 AWO65581:AWP65582 BGK65581:BGL65582 BQG65581:BQH65582 CAC65581:CAD65582 CJY65581:CJZ65582 CTU65581:CTV65582 DDQ65581:DDR65582 DNM65581:DNN65582 DXI65581:DXJ65582 EHE65581:EHF65582 ERA65581:ERB65582 FAW65581:FAX65582 FKS65581:FKT65582 FUO65581:FUP65582 GEK65581:GEL65582 GOG65581:GOH65582 GYC65581:GYD65582 HHY65581:HHZ65582 HRU65581:HRV65582 IBQ65581:IBR65582 ILM65581:ILN65582 IVI65581:IVJ65582 JFE65581:JFF65582 JPA65581:JPB65582 JYW65581:JYX65582 KIS65581:KIT65582 KSO65581:KSP65582 LCK65581:LCL65582 LMG65581:LMH65582 LWC65581:LWD65582 MFY65581:MFZ65582 MPU65581:MPV65582 MZQ65581:MZR65582 NJM65581:NJN65582 NTI65581:NTJ65582 ODE65581:ODF65582 ONA65581:ONB65582 OWW65581:OWX65582 PGS65581:PGT65582 PQO65581:PQP65582 QAK65581:QAL65582 QKG65581:QKH65582 QUC65581:QUD65582 RDY65581:RDZ65582 RNU65581:RNV65582 RXQ65581:RXR65582 SHM65581:SHN65582 SRI65581:SRJ65582 TBE65581:TBF65582 TLA65581:TLB65582 TUW65581:TUX65582 UES65581:UET65582 UOO65581:UOP65582 UYK65581:UYL65582 VIG65581:VIH65582 VSC65581:VSD65582 WBY65581:WBZ65582 WLU65581:WLV65582 WVQ65581:WVR65582 I131117:J131118 JE131117:JF131118 TA131117:TB131118 ACW131117:ACX131118 AMS131117:AMT131118 AWO131117:AWP131118 BGK131117:BGL131118 BQG131117:BQH131118 CAC131117:CAD131118 CJY131117:CJZ131118 CTU131117:CTV131118 DDQ131117:DDR131118 DNM131117:DNN131118 DXI131117:DXJ131118 EHE131117:EHF131118 ERA131117:ERB131118 FAW131117:FAX131118 FKS131117:FKT131118 FUO131117:FUP131118 GEK131117:GEL131118 GOG131117:GOH131118 GYC131117:GYD131118 HHY131117:HHZ131118 HRU131117:HRV131118 IBQ131117:IBR131118 ILM131117:ILN131118 IVI131117:IVJ131118 JFE131117:JFF131118 JPA131117:JPB131118 JYW131117:JYX131118 KIS131117:KIT131118 KSO131117:KSP131118 LCK131117:LCL131118 LMG131117:LMH131118 LWC131117:LWD131118 MFY131117:MFZ131118 MPU131117:MPV131118 MZQ131117:MZR131118 NJM131117:NJN131118 NTI131117:NTJ131118 ODE131117:ODF131118 ONA131117:ONB131118 OWW131117:OWX131118 PGS131117:PGT131118 PQO131117:PQP131118 QAK131117:QAL131118 QKG131117:QKH131118 QUC131117:QUD131118 RDY131117:RDZ131118 RNU131117:RNV131118 RXQ131117:RXR131118 SHM131117:SHN131118 SRI131117:SRJ131118 TBE131117:TBF131118 TLA131117:TLB131118 TUW131117:TUX131118 UES131117:UET131118 UOO131117:UOP131118 UYK131117:UYL131118 VIG131117:VIH131118 VSC131117:VSD131118 WBY131117:WBZ131118 WLU131117:WLV131118 WVQ131117:WVR131118 I196653:J196654 JE196653:JF196654 TA196653:TB196654 ACW196653:ACX196654 AMS196653:AMT196654 AWO196653:AWP196654 BGK196653:BGL196654 BQG196653:BQH196654 CAC196653:CAD196654 CJY196653:CJZ196654 CTU196653:CTV196654 DDQ196653:DDR196654 DNM196653:DNN196654 DXI196653:DXJ196654 EHE196653:EHF196654 ERA196653:ERB196654 FAW196653:FAX196654 FKS196653:FKT196654 FUO196653:FUP196654 GEK196653:GEL196654 GOG196653:GOH196654 GYC196653:GYD196654 HHY196653:HHZ196654 HRU196653:HRV196654 IBQ196653:IBR196654 ILM196653:ILN196654 IVI196653:IVJ196654 JFE196653:JFF196654 JPA196653:JPB196654 JYW196653:JYX196654 KIS196653:KIT196654 KSO196653:KSP196654 LCK196653:LCL196654 LMG196653:LMH196654 LWC196653:LWD196654 MFY196653:MFZ196654 MPU196653:MPV196654 MZQ196653:MZR196654 NJM196653:NJN196654 NTI196653:NTJ196654 ODE196653:ODF196654 ONA196653:ONB196654 OWW196653:OWX196654 PGS196653:PGT196654 PQO196653:PQP196654 QAK196653:QAL196654 QKG196653:QKH196654 QUC196653:QUD196654 RDY196653:RDZ196654 RNU196653:RNV196654 RXQ196653:RXR196654 SHM196653:SHN196654 SRI196653:SRJ196654 TBE196653:TBF196654 TLA196653:TLB196654 TUW196653:TUX196654 UES196653:UET196654 UOO196653:UOP196654 UYK196653:UYL196654 VIG196653:VIH196654 VSC196653:VSD196654 WBY196653:WBZ196654 WLU196653:WLV196654 WVQ196653:WVR196654 I262189:J262190 JE262189:JF262190 TA262189:TB262190 ACW262189:ACX262190 AMS262189:AMT262190 AWO262189:AWP262190 BGK262189:BGL262190 BQG262189:BQH262190 CAC262189:CAD262190 CJY262189:CJZ262190 CTU262189:CTV262190 DDQ262189:DDR262190 DNM262189:DNN262190 DXI262189:DXJ262190 EHE262189:EHF262190 ERA262189:ERB262190 FAW262189:FAX262190 FKS262189:FKT262190 FUO262189:FUP262190 GEK262189:GEL262190 GOG262189:GOH262190 GYC262189:GYD262190 HHY262189:HHZ262190 HRU262189:HRV262190 IBQ262189:IBR262190 ILM262189:ILN262190 IVI262189:IVJ262190 JFE262189:JFF262190 JPA262189:JPB262190 JYW262189:JYX262190 KIS262189:KIT262190 KSO262189:KSP262190 LCK262189:LCL262190 LMG262189:LMH262190 LWC262189:LWD262190 MFY262189:MFZ262190 MPU262189:MPV262190 MZQ262189:MZR262190 NJM262189:NJN262190 NTI262189:NTJ262190 ODE262189:ODF262190 ONA262189:ONB262190 OWW262189:OWX262190 PGS262189:PGT262190 PQO262189:PQP262190 QAK262189:QAL262190 QKG262189:QKH262190 QUC262189:QUD262190 RDY262189:RDZ262190 RNU262189:RNV262190 RXQ262189:RXR262190 SHM262189:SHN262190 SRI262189:SRJ262190 TBE262189:TBF262190 TLA262189:TLB262190 TUW262189:TUX262190 UES262189:UET262190 UOO262189:UOP262190 UYK262189:UYL262190 VIG262189:VIH262190 VSC262189:VSD262190 WBY262189:WBZ262190 WLU262189:WLV262190 WVQ262189:WVR262190 I327725:J327726 JE327725:JF327726 TA327725:TB327726 ACW327725:ACX327726 AMS327725:AMT327726 AWO327725:AWP327726 BGK327725:BGL327726 BQG327725:BQH327726 CAC327725:CAD327726 CJY327725:CJZ327726 CTU327725:CTV327726 DDQ327725:DDR327726 DNM327725:DNN327726 DXI327725:DXJ327726 EHE327725:EHF327726 ERA327725:ERB327726 FAW327725:FAX327726 FKS327725:FKT327726 FUO327725:FUP327726 GEK327725:GEL327726 GOG327725:GOH327726 GYC327725:GYD327726 HHY327725:HHZ327726 HRU327725:HRV327726 IBQ327725:IBR327726 ILM327725:ILN327726 IVI327725:IVJ327726 JFE327725:JFF327726 JPA327725:JPB327726 JYW327725:JYX327726 KIS327725:KIT327726 KSO327725:KSP327726 LCK327725:LCL327726 LMG327725:LMH327726 LWC327725:LWD327726 MFY327725:MFZ327726 MPU327725:MPV327726 MZQ327725:MZR327726 NJM327725:NJN327726 NTI327725:NTJ327726 ODE327725:ODF327726 ONA327725:ONB327726 OWW327725:OWX327726 PGS327725:PGT327726 PQO327725:PQP327726 QAK327725:QAL327726 QKG327725:QKH327726 QUC327725:QUD327726 RDY327725:RDZ327726 RNU327725:RNV327726 RXQ327725:RXR327726 SHM327725:SHN327726 SRI327725:SRJ327726 TBE327725:TBF327726 TLA327725:TLB327726 TUW327725:TUX327726 UES327725:UET327726 UOO327725:UOP327726 UYK327725:UYL327726 VIG327725:VIH327726 VSC327725:VSD327726 WBY327725:WBZ327726 WLU327725:WLV327726 WVQ327725:WVR327726 I393261:J393262 JE393261:JF393262 TA393261:TB393262 ACW393261:ACX393262 AMS393261:AMT393262 AWO393261:AWP393262 BGK393261:BGL393262 BQG393261:BQH393262 CAC393261:CAD393262 CJY393261:CJZ393262 CTU393261:CTV393262 DDQ393261:DDR393262 DNM393261:DNN393262 DXI393261:DXJ393262 EHE393261:EHF393262 ERA393261:ERB393262 FAW393261:FAX393262 FKS393261:FKT393262 FUO393261:FUP393262 GEK393261:GEL393262 GOG393261:GOH393262 GYC393261:GYD393262 HHY393261:HHZ393262 HRU393261:HRV393262 IBQ393261:IBR393262 ILM393261:ILN393262 IVI393261:IVJ393262 JFE393261:JFF393262 JPA393261:JPB393262 JYW393261:JYX393262 KIS393261:KIT393262 KSO393261:KSP393262 LCK393261:LCL393262 LMG393261:LMH393262 LWC393261:LWD393262 MFY393261:MFZ393262 MPU393261:MPV393262 MZQ393261:MZR393262 NJM393261:NJN393262 NTI393261:NTJ393262 ODE393261:ODF393262 ONA393261:ONB393262 OWW393261:OWX393262 PGS393261:PGT393262 PQO393261:PQP393262 QAK393261:QAL393262 QKG393261:QKH393262 QUC393261:QUD393262 RDY393261:RDZ393262 RNU393261:RNV393262 RXQ393261:RXR393262 SHM393261:SHN393262 SRI393261:SRJ393262 TBE393261:TBF393262 TLA393261:TLB393262 TUW393261:TUX393262 UES393261:UET393262 UOO393261:UOP393262 UYK393261:UYL393262 VIG393261:VIH393262 VSC393261:VSD393262 WBY393261:WBZ393262 WLU393261:WLV393262 WVQ393261:WVR393262 I458797:J458798 JE458797:JF458798 TA458797:TB458798 ACW458797:ACX458798 AMS458797:AMT458798 AWO458797:AWP458798 BGK458797:BGL458798 BQG458797:BQH458798 CAC458797:CAD458798 CJY458797:CJZ458798 CTU458797:CTV458798 DDQ458797:DDR458798 DNM458797:DNN458798 DXI458797:DXJ458798 EHE458797:EHF458798 ERA458797:ERB458798 FAW458797:FAX458798 FKS458797:FKT458798 FUO458797:FUP458798 GEK458797:GEL458798 GOG458797:GOH458798 GYC458797:GYD458798 HHY458797:HHZ458798 HRU458797:HRV458798 IBQ458797:IBR458798 ILM458797:ILN458798 IVI458797:IVJ458798 JFE458797:JFF458798 JPA458797:JPB458798 JYW458797:JYX458798 KIS458797:KIT458798 KSO458797:KSP458798 LCK458797:LCL458798 LMG458797:LMH458798 LWC458797:LWD458798 MFY458797:MFZ458798 MPU458797:MPV458798 MZQ458797:MZR458798 NJM458797:NJN458798 NTI458797:NTJ458798 ODE458797:ODF458798 ONA458797:ONB458798 OWW458797:OWX458798 PGS458797:PGT458798 PQO458797:PQP458798 QAK458797:QAL458798 QKG458797:QKH458798 QUC458797:QUD458798 RDY458797:RDZ458798 RNU458797:RNV458798 RXQ458797:RXR458798 SHM458797:SHN458798 SRI458797:SRJ458798 TBE458797:TBF458798 TLA458797:TLB458798 TUW458797:TUX458798 UES458797:UET458798 UOO458797:UOP458798 UYK458797:UYL458798 VIG458797:VIH458798 VSC458797:VSD458798 WBY458797:WBZ458798 WLU458797:WLV458798 WVQ458797:WVR458798 I524333:J524334 JE524333:JF524334 TA524333:TB524334 ACW524333:ACX524334 AMS524333:AMT524334 AWO524333:AWP524334 BGK524333:BGL524334 BQG524333:BQH524334 CAC524333:CAD524334 CJY524333:CJZ524334 CTU524333:CTV524334 DDQ524333:DDR524334 DNM524333:DNN524334 DXI524333:DXJ524334 EHE524333:EHF524334 ERA524333:ERB524334 FAW524333:FAX524334 FKS524333:FKT524334 FUO524333:FUP524334 GEK524333:GEL524334 GOG524333:GOH524334 GYC524333:GYD524334 HHY524333:HHZ524334 HRU524333:HRV524334 IBQ524333:IBR524334 ILM524333:ILN524334 IVI524333:IVJ524334 JFE524333:JFF524334 JPA524333:JPB524334 JYW524333:JYX524334 KIS524333:KIT524334 KSO524333:KSP524334 LCK524333:LCL524334 LMG524333:LMH524334 LWC524333:LWD524334 MFY524333:MFZ524334 MPU524333:MPV524334 MZQ524333:MZR524334 NJM524333:NJN524334 NTI524333:NTJ524334 ODE524333:ODF524334 ONA524333:ONB524334 OWW524333:OWX524334 PGS524333:PGT524334 PQO524333:PQP524334 QAK524333:QAL524334 QKG524333:QKH524334 QUC524333:QUD524334 RDY524333:RDZ524334 RNU524333:RNV524334 RXQ524333:RXR524334 SHM524333:SHN524334 SRI524333:SRJ524334 TBE524333:TBF524334 TLA524333:TLB524334 TUW524333:TUX524334 UES524333:UET524334 UOO524333:UOP524334 UYK524333:UYL524334 VIG524333:VIH524334 VSC524333:VSD524334 WBY524333:WBZ524334 WLU524333:WLV524334 WVQ524333:WVR524334 I589869:J589870 JE589869:JF589870 TA589869:TB589870 ACW589869:ACX589870 AMS589869:AMT589870 AWO589869:AWP589870 BGK589869:BGL589870 BQG589869:BQH589870 CAC589869:CAD589870 CJY589869:CJZ589870 CTU589869:CTV589870 DDQ589869:DDR589870 DNM589869:DNN589870 DXI589869:DXJ589870 EHE589869:EHF589870 ERA589869:ERB589870 FAW589869:FAX589870 FKS589869:FKT589870 FUO589869:FUP589870 GEK589869:GEL589870 GOG589869:GOH589870 GYC589869:GYD589870 HHY589869:HHZ589870 HRU589869:HRV589870 IBQ589869:IBR589870 ILM589869:ILN589870 IVI589869:IVJ589870 JFE589869:JFF589870 JPA589869:JPB589870 JYW589869:JYX589870 KIS589869:KIT589870 KSO589869:KSP589870 LCK589869:LCL589870 LMG589869:LMH589870 LWC589869:LWD589870 MFY589869:MFZ589870 MPU589869:MPV589870 MZQ589869:MZR589870 NJM589869:NJN589870 NTI589869:NTJ589870 ODE589869:ODF589870 ONA589869:ONB589870 OWW589869:OWX589870 PGS589869:PGT589870 PQO589869:PQP589870 QAK589869:QAL589870 QKG589869:QKH589870 QUC589869:QUD589870 RDY589869:RDZ589870 RNU589869:RNV589870 RXQ589869:RXR589870 SHM589869:SHN589870 SRI589869:SRJ589870 TBE589869:TBF589870 TLA589869:TLB589870 TUW589869:TUX589870 UES589869:UET589870 UOO589869:UOP589870 UYK589869:UYL589870 VIG589869:VIH589870 VSC589869:VSD589870 WBY589869:WBZ589870 WLU589869:WLV589870 WVQ589869:WVR589870 I655405:J655406 JE655405:JF655406 TA655405:TB655406 ACW655405:ACX655406 AMS655405:AMT655406 AWO655405:AWP655406 BGK655405:BGL655406 BQG655405:BQH655406 CAC655405:CAD655406 CJY655405:CJZ655406 CTU655405:CTV655406 DDQ655405:DDR655406 DNM655405:DNN655406 DXI655405:DXJ655406 EHE655405:EHF655406 ERA655405:ERB655406 FAW655405:FAX655406 FKS655405:FKT655406 FUO655405:FUP655406 GEK655405:GEL655406 GOG655405:GOH655406 GYC655405:GYD655406 HHY655405:HHZ655406 HRU655405:HRV655406 IBQ655405:IBR655406 ILM655405:ILN655406 IVI655405:IVJ655406 JFE655405:JFF655406 JPA655405:JPB655406 JYW655405:JYX655406 KIS655405:KIT655406 KSO655405:KSP655406 LCK655405:LCL655406 LMG655405:LMH655406 LWC655405:LWD655406 MFY655405:MFZ655406 MPU655405:MPV655406 MZQ655405:MZR655406 NJM655405:NJN655406 NTI655405:NTJ655406 ODE655405:ODF655406 ONA655405:ONB655406 OWW655405:OWX655406 PGS655405:PGT655406 PQO655405:PQP655406 QAK655405:QAL655406 QKG655405:QKH655406 QUC655405:QUD655406 RDY655405:RDZ655406 RNU655405:RNV655406 RXQ655405:RXR655406 SHM655405:SHN655406 SRI655405:SRJ655406 TBE655405:TBF655406 TLA655405:TLB655406 TUW655405:TUX655406 UES655405:UET655406 UOO655405:UOP655406 UYK655405:UYL655406 VIG655405:VIH655406 VSC655405:VSD655406 WBY655405:WBZ655406 WLU655405:WLV655406 WVQ655405:WVR655406 I720941:J720942 JE720941:JF720942 TA720941:TB720942 ACW720941:ACX720942 AMS720941:AMT720942 AWO720941:AWP720942 BGK720941:BGL720942 BQG720941:BQH720942 CAC720941:CAD720942 CJY720941:CJZ720942 CTU720941:CTV720942 DDQ720941:DDR720942 DNM720941:DNN720942 DXI720941:DXJ720942 EHE720941:EHF720942 ERA720941:ERB720942 FAW720941:FAX720942 FKS720941:FKT720942 FUO720941:FUP720942 GEK720941:GEL720942 GOG720941:GOH720942 GYC720941:GYD720942 HHY720941:HHZ720942 HRU720941:HRV720942 IBQ720941:IBR720942 ILM720941:ILN720942 IVI720941:IVJ720942 JFE720941:JFF720942 JPA720941:JPB720942 JYW720941:JYX720942 KIS720941:KIT720942 KSO720941:KSP720942 LCK720941:LCL720942 LMG720941:LMH720942 LWC720941:LWD720942 MFY720941:MFZ720942 MPU720941:MPV720942 MZQ720941:MZR720942 NJM720941:NJN720942 NTI720941:NTJ720942 ODE720941:ODF720942 ONA720941:ONB720942 OWW720941:OWX720942 PGS720941:PGT720942 PQO720941:PQP720942 QAK720941:QAL720942 QKG720941:QKH720942 QUC720941:QUD720942 RDY720941:RDZ720942 RNU720941:RNV720942 RXQ720941:RXR720942 SHM720941:SHN720942 SRI720941:SRJ720942 TBE720941:TBF720942 TLA720941:TLB720942 TUW720941:TUX720942 UES720941:UET720942 UOO720941:UOP720942 UYK720941:UYL720942 VIG720941:VIH720942 VSC720941:VSD720942 WBY720941:WBZ720942 WLU720941:WLV720942 WVQ720941:WVR720942 I786477:J786478 JE786477:JF786478 TA786477:TB786478 ACW786477:ACX786478 AMS786477:AMT786478 AWO786477:AWP786478 BGK786477:BGL786478 BQG786477:BQH786478 CAC786477:CAD786478 CJY786477:CJZ786478 CTU786477:CTV786478 DDQ786477:DDR786478 DNM786477:DNN786478 DXI786477:DXJ786478 EHE786477:EHF786478 ERA786477:ERB786478 FAW786477:FAX786478 FKS786477:FKT786478 FUO786477:FUP786478 GEK786477:GEL786478 GOG786477:GOH786478 GYC786477:GYD786478 HHY786477:HHZ786478 HRU786477:HRV786478 IBQ786477:IBR786478 ILM786477:ILN786478 IVI786477:IVJ786478 JFE786477:JFF786478 JPA786477:JPB786478 JYW786477:JYX786478 KIS786477:KIT786478 KSO786477:KSP786478 LCK786477:LCL786478 LMG786477:LMH786478 LWC786477:LWD786478 MFY786477:MFZ786478 MPU786477:MPV786478 MZQ786477:MZR786478 NJM786477:NJN786478 NTI786477:NTJ786478 ODE786477:ODF786478 ONA786477:ONB786478 OWW786477:OWX786478 PGS786477:PGT786478 PQO786477:PQP786478 QAK786477:QAL786478 QKG786477:QKH786478 QUC786477:QUD786478 RDY786477:RDZ786478 RNU786477:RNV786478 RXQ786477:RXR786478 SHM786477:SHN786478 SRI786477:SRJ786478 TBE786477:TBF786478 TLA786477:TLB786478 TUW786477:TUX786478 UES786477:UET786478 UOO786477:UOP786478 UYK786477:UYL786478 VIG786477:VIH786478 VSC786477:VSD786478 WBY786477:WBZ786478 WLU786477:WLV786478 WVQ786477:WVR786478 I852013:J852014 JE852013:JF852014 TA852013:TB852014 ACW852013:ACX852014 AMS852013:AMT852014 AWO852013:AWP852014 BGK852013:BGL852014 BQG852013:BQH852014 CAC852013:CAD852014 CJY852013:CJZ852014 CTU852013:CTV852014 DDQ852013:DDR852014 DNM852013:DNN852014 DXI852013:DXJ852014 EHE852013:EHF852014 ERA852013:ERB852014 FAW852013:FAX852014 FKS852013:FKT852014 FUO852013:FUP852014 GEK852013:GEL852014 GOG852013:GOH852014 GYC852013:GYD852014 HHY852013:HHZ852014 HRU852013:HRV852014 IBQ852013:IBR852014 ILM852013:ILN852014 IVI852013:IVJ852014 JFE852013:JFF852014 JPA852013:JPB852014 JYW852013:JYX852014 KIS852013:KIT852014 KSO852013:KSP852014 LCK852013:LCL852014 LMG852013:LMH852014 LWC852013:LWD852014 MFY852013:MFZ852014 MPU852013:MPV852014 MZQ852013:MZR852014 NJM852013:NJN852014 NTI852013:NTJ852014 ODE852013:ODF852014 ONA852013:ONB852014 OWW852013:OWX852014 PGS852013:PGT852014 PQO852013:PQP852014 QAK852013:QAL852014 QKG852013:QKH852014 QUC852013:QUD852014 RDY852013:RDZ852014 RNU852013:RNV852014 RXQ852013:RXR852014 SHM852013:SHN852014 SRI852013:SRJ852014 TBE852013:TBF852014 TLA852013:TLB852014 TUW852013:TUX852014 UES852013:UET852014 UOO852013:UOP852014 UYK852013:UYL852014 VIG852013:VIH852014 VSC852013:VSD852014 WBY852013:WBZ852014 WLU852013:WLV852014 WVQ852013:WVR852014 I917549:J917550 JE917549:JF917550 TA917549:TB917550 ACW917549:ACX917550 AMS917549:AMT917550 AWO917549:AWP917550 BGK917549:BGL917550 BQG917549:BQH917550 CAC917549:CAD917550 CJY917549:CJZ917550 CTU917549:CTV917550 DDQ917549:DDR917550 DNM917549:DNN917550 DXI917549:DXJ917550 EHE917549:EHF917550 ERA917549:ERB917550 FAW917549:FAX917550 FKS917549:FKT917550 FUO917549:FUP917550 GEK917549:GEL917550 GOG917549:GOH917550 GYC917549:GYD917550 HHY917549:HHZ917550 HRU917549:HRV917550 IBQ917549:IBR917550 ILM917549:ILN917550 IVI917549:IVJ917550 JFE917549:JFF917550 JPA917549:JPB917550 JYW917549:JYX917550 KIS917549:KIT917550 KSO917549:KSP917550 LCK917549:LCL917550 LMG917549:LMH917550 LWC917549:LWD917550 MFY917549:MFZ917550 MPU917549:MPV917550 MZQ917549:MZR917550 NJM917549:NJN917550 NTI917549:NTJ917550 ODE917549:ODF917550 ONA917549:ONB917550 OWW917549:OWX917550 PGS917549:PGT917550 PQO917549:PQP917550 QAK917549:QAL917550 QKG917549:QKH917550 QUC917549:QUD917550 RDY917549:RDZ917550 RNU917549:RNV917550 RXQ917549:RXR917550 SHM917549:SHN917550 SRI917549:SRJ917550 TBE917549:TBF917550 TLA917549:TLB917550 TUW917549:TUX917550 UES917549:UET917550 UOO917549:UOP917550 UYK917549:UYL917550 VIG917549:VIH917550 VSC917549:VSD917550 WBY917549:WBZ917550 WLU917549:WLV917550 WVQ917549:WVR917550 I983085:J983086 JE983085:JF983086 TA983085:TB983086 ACW983085:ACX983086 AMS983085:AMT983086 AWO983085:AWP983086 BGK983085:BGL983086 BQG983085:BQH983086 CAC983085:CAD983086 CJY983085:CJZ983086 CTU983085:CTV983086 DDQ983085:DDR983086 DNM983085:DNN983086 DXI983085:DXJ983086 EHE983085:EHF983086 ERA983085:ERB983086 FAW983085:FAX983086 FKS983085:FKT983086 FUO983085:FUP983086 GEK983085:GEL983086 GOG983085:GOH983086 GYC983085:GYD983086 HHY983085:HHZ983086 HRU983085:HRV983086 IBQ983085:IBR983086 ILM983085:ILN983086 IVI983085:IVJ983086 JFE983085:JFF983086 JPA983085:JPB983086 JYW983085:JYX983086 KIS983085:KIT983086 KSO983085:KSP983086 LCK983085:LCL983086 LMG983085:LMH983086 LWC983085:LWD983086 MFY983085:MFZ983086 MPU983085:MPV983086 MZQ983085:MZR983086 NJM983085:NJN983086 NTI983085:NTJ983086 ODE983085:ODF983086 ONA983085:ONB983086 OWW983085:OWX983086 PGS983085:PGT983086 PQO983085:PQP983086 QAK983085:QAL983086 QKG983085:QKH983086 QUC983085:QUD983086 RDY983085:RDZ983086 RNU983085:RNV983086 RXQ983085:RXR983086 SHM983085:SHN983086 SRI983085:SRJ983086 TBE983085:TBF983086 TLA983085:TLB983086 TUW983085:TUX983086 UES983085:UET983086 UOO983085:UOP983086 UYK983085:UYL983086 VIG983085:VIH983086 VSC983085:VSD983086 WBY983085:WBZ983086 WLU983085:WLV983086 WVQ983085:WVR983086 I48:J49 JE48:JF49 TA48:TB49 ACW48:ACX49 AMS48:AMT49 AWO48:AWP49 BGK48:BGL49 BQG48:BQH49 CAC48:CAD49 CJY48:CJZ49 CTU48:CTV49 DDQ48:DDR49 DNM48:DNN49 DXI48:DXJ49 EHE48:EHF49 ERA48:ERB49 FAW48:FAX49 FKS48:FKT49 FUO48:FUP49 GEK48:GEL49 GOG48:GOH49 GYC48:GYD49 HHY48:HHZ49 HRU48:HRV49 IBQ48:IBR49 ILM48:ILN49 IVI48:IVJ49 JFE48:JFF49 JPA48:JPB49 JYW48:JYX49 KIS48:KIT49 KSO48:KSP49 LCK48:LCL49 LMG48:LMH49 LWC48:LWD49 MFY48:MFZ49 MPU48:MPV49 MZQ48:MZR49 NJM48:NJN49 NTI48:NTJ49 ODE48:ODF49 ONA48:ONB49 OWW48:OWX49 PGS48:PGT49 PQO48:PQP49 QAK48:QAL49 QKG48:QKH49 QUC48:QUD49 RDY48:RDZ49 RNU48:RNV49 RXQ48:RXR49 SHM48:SHN49 SRI48:SRJ49 TBE48:TBF49 TLA48:TLB49 TUW48:TUX49 UES48:UET49 UOO48:UOP49 UYK48:UYL49 VIG48:VIH49 VSC48:VSD49 WBY48:WBZ49 WLU48:WLV49 WVQ48:WVR49 I65584:J65585 JE65584:JF65585 TA65584:TB65585 ACW65584:ACX65585 AMS65584:AMT65585 AWO65584:AWP65585 BGK65584:BGL65585 BQG65584:BQH65585 CAC65584:CAD65585 CJY65584:CJZ65585 CTU65584:CTV65585 DDQ65584:DDR65585 DNM65584:DNN65585 DXI65584:DXJ65585 EHE65584:EHF65585 ERA65584:ERB65585 FAW65584:FAX65585 FKS65584:FKT65585 FUO65584:FUP65585 GEK65584:GEL65585 GOG65584:GOH65585 GYC65584:GYD65585 HHY65584:HHZ65585 HRU65584:HRV65585 IBQ65584:IBR65585 ILM65584:ILN65585 IVI65584:IVJ65585 JFE65584:JFF65585 JPA65584:JPB65585 JYW65584:JYX65585 KIS65584:KIT65585 KSO65584:KSP65585 LCK65584:LCL65585 LMG65584:LMH65585 LWC65584:LWD65585 MFY65584:MFZ65585 MPU65584:MPV65585 MZQ65584:MZR65585 NJM65584:NJN65585 NTI65584:NTJ65585 ODE65584:ODF65585 ONA65584:ONB65585 OWW65584:OWX65585 PGS65584:PGT65585 PQO65584:PQP65585 QAK65584:QAL65585 QKG65584:QKH65585 QUC65584:QUD65585 RDY65584:RDZ65585 RNU65584:RNV65585 RXQ65584:RXR65585 SHM65584:SHN65585 SRI65584:SRJ65585 TBE65584:TBF65585 TLA65584:TLB65585 TUW65584:TUX65585 UES65584:UET65585 UOO65584:UOP65585 UYK65584:UYL65585 VIG65584:VIH65585 VSC65584:VSD65585 WBY65584:WBZ65585 WLU65584:WLV65585 WVQ65584:WVR65585 I131120:J131121 JE131120:JF131121 TA131120:TB131121 ACW131120:ACX131121 AMS131120:AMT131121 AWO131120:AWP131121 BGK131120:BGL131121 BQG131120:BQH131121 CAC131120:CAD131121 CJY131120:CJZ131121 CTU131120:CTV131121 DDQ131120:DDR131121 DNM131120:DNN131121 DXI131120:DXJ131121 EHE131120:EHF131121 ERA131120:ERB131121 FAW131120:FAX131121 FKS131120:FKT131121 FUO131120:FUP131121 GEK131120:GEL131121 GOG131120:GOH131121 GYC131120:GYD131121 HHY131120:HHZ131121 HRU131120:HRV131121 IBQ131120:IBR131121 ILM131120:ILN131121 IVI131120:IVJ131121 JFE131120:JFF131121 JPA131120:JPB131121 JYW131120:JYX131121 KIS131120:KIT131121 KSO131120:KSP131121 LCK131120:LCL131121 LMG131120:LMH131121 LWC131120:LWD131121 MFY131120:MFZ131121 MPU131120:MPV131121 MZQ131120:MZR131121 NJM131120:NJN131121 NTI131120:NTJ131121 ODE131120:ODF131121 ONA131120:ONB131121 OWW131120:OWX131121 PGS131120:PGT131121 PQO131120:PQP131121 QAK131120:QAL131121 QKG131120:QKH131121 QUC131120:QUD131121 RDY131120:RDZ131121 RNU131120:RNV131121 RXQ131120:RXR131121 SHM131120:SHN131121 SRI131120:SRJ131121 TBE131120:TBF131121 TLA131120:TLB131121 TUW131120:TUX131121 UES131120:UET131121 UOO131120:UOP131121 UYK131120:UYL131121 VIG131120:VIH131121 VSC131120:VSD131121 WBY131120:WBZ131121 WLU131120:WLV131121 WVQ131120:WVR131121 I196656:J196657 JE196656:JF196657 TA196656:TB196657 ACW196656:ACX196657 AMS196656:AMT196657 AWO196656:AWP196657 BGK196656:BGL196657 BQG196656:BQH196657 CAC196656:CAD196657 CJY196656:CJZ196657 CTU196656:CTV196657 DDQ196656:DDR196657 DNM196656:DNN196657 DXI196656:DXJ196657 EHE196656:EHF196657 ERA196656:ERB196657 FAW196656:FAX196657 FKS196656:FKT196657 FUO196656:FUP196657 GEK196656:GEL196657 GOG196656:GOH196657 GYC196656:GYD196657 HHY196656:HHZ196657 HRU196656:HRV196657 IBQ196656:IBR196657 ILM196656:ILN196657 IVI196656:IVJ196657 JFE196656:JFF196657 JPA196656:JPB196657 JYW196656:JYX196657 KIS196656:KIT196657 KSO196656:KSP196657 LCK196656:LCL196657 LMG196656:LMH196657 LWC196656:LWD196657 MFY196656:MFZ196657 MPU196656:MPV196657 MZQ196656:MZR196657 NJM196656:NJN196657 NTI196656:NTJ196657 ODE196656:ODF196657 ONA196656:ONB196657 OWW196656:OWX196657 PGS196656:PGT196657 PQO196656:PQP196657 QAK196656:QAL196657 QKG196656:QKH196657 QUC196656:QUD196657 RDY196656:RDZ196657 RNU196656:RNV196657 RXQ196656:RXR196657 SHM196656:SHN196657 SRI196656:SRJ196657 TBE196656:TBF196657 TLA196656:TLB196657 TUW196656:TUX196657 UES196656:UET196657 UOO196656:UOP196657 UYK196656:UYL196657 VIG196656:VIH196657 VSC196656:VSD196657 WBY196656:WBZ196657 WLU196656:WLV196657 WVQ196656:WVR196657 I262192:J262193 JE262192:JF262193 TA262192:TB262193 ACW262192:ACX262193 AMS262192:AMT262193 AWO262192:AWP262193 BGK262192:BGL262193 BQG262192:BQH262193 CAC262192:CAD262193 CJY262192:CJZ262193 CTU262192:CTV262193 DDQ262192:DDR262193 DNM262192:DNN262193 DXI262192:DXJ262193 EHE262192:EHF262193 ERA262192:ERB262193 FAW262192:FAX262193 FKS262192:FKT262193 FUO262192:FUP262193 GEK262192:GEL262193 GOG262192:GOH262193 GYC262192:GYD262193 HHY262192:HHZ262193 HRU262192:HRV262193 IBQ262192:IBR262193 ILM262192:ILN262193 IVI262192:IVJ262193 JFE262192:JFF262193 JPA262192:JPB262193 JYW262192:JYX262193 KIS262192:KIT262193 KSO262192:KSP262193 LCK262192:LCL262193 LMG262192:LMH262193 LWC262192:LWD262193 MFY262192:MFZ262193 MPU262192:MPV262193 MZQ262192:MZR262193 NJM262192:NJN262193 NTI262192:NTJ262193 ODE262192:ODF262193 ONA262192:ONB262193 OWW262192:OWX262193 PGS262192:PGT262193 PQO262192:PQP262193 QAK262192:QAL262193 QKG262192:QKH262193 QUC262192:QUD262193 RDY262192:RDZ262193 RNU262192:RNV262193 RXQ262192:RXR262193 SHM262192:SHN262193 SRI262192:SRJ262193 TBE262192:TBF262193 TLA262192:TLB262193 TUW262192:TUX262193 UES262192:UET262193 UOO262192:UOP262193 UYK262192:UYL262193 VIG262192:VIH262193 VSC262192:VSD262193 WBY262192:WBZ262193 WLU262192:WLV262193 WVQ262192:WVR262193 I327728:J327729 JE327728:JF327729 TA327728:TB327729 ACW327728:ACX327729 AMS327728:AMT327729 AWO327728:AWP327729 BGK327728:BGL327729 BQG327728:BQH327729 CAC327728:CAD327729 CJY327728:CJZ327729 CTU327728:CTV327729 DDQ327728:DDR327729 DNM327728:DNN327729 DXI327728:DXJ327729 EHE327728:EHF327729 ERA327728:ERB327729 FAW327728:FAX327729 FKS327728:FKT327729 FUO327728:FUP327729 GEK327728:GEL327729 GOG327728:GOH327729 GYC327728:GYD327729 HHY327728:HHZ327729 HRU327728:HRV327729 IBQ327728:IBR327729 ILM327728:ILN327729 IVI327728:IVJ327729 JFE327728:JFF327729 JPA327728:JPB327729 JYW327728:JYX327729 KIS327728:KIT327729 KSO327728:KSP327729 LCK327728:LCL327729 LMG327728:LMH327729 LWC327728:LWD327729 MFY327728:MFZ327729 MPU327728:MPV327729 MZQ327728:MZR327729 NJM327728:NJN327729 NTI327728:NTJ327729 ODE327728:ODF327729 ONA327728:ONB327729 OWW327728:OWX327729 PGS327728:PGT327729 PQO327728:PQP327729 QAK327728:QAL327729 QKG327728:QKH327729 QUC327728:QUD327729 RDY327728:RDZ327729 RNU327728:RNV327729 RXQ327728:RXR327729 SHM327728:SHN327729 SRI327728:SRJ327729 TBE327728:TBF327729 TLA327728:TLB327729 TUW327728:TUX327729 UES327728:UET327729 UOO327728:UOP327729 UYK327728:UYL327729 VIG327728:VIH327729 VSC327728:VSD327729 WBY327728:WBZ327729 WLU327728:WLV327729 WVQ327728:WVR327729 I393264:J393265 JE393264:JF393265 TA393264:TB393265 ACW393264:ACX393265 AMS393264:AMT393265 AWO393264:AWP393265 BGK393264:BGL393265 BQG393264:BQH393265 CAC393264:CAD393265 CJY393264:CJZ393265 CTU393264:CTV393265 DDQ393264:DDR393265 DNM393264:DNN393265 DXI393264:DXJ393265 EHE393264:EHF393265 ERA393264:ERB393265 FAW393264:FAX393265 FKS393264:FKT393265 FUO393264:FUP393265 GEK393264:GEL393265 GOG393264:GOH393265 GYC393264:GYD393265 HHY393264:HHZ393265 HRU393264:HRV393265 IBQ393264:IBR393265 ILM393264:ILN393265 IVI393264:IVJ393265 JFE393264:JFF393265 JPA393264:JPB393265 JYW393264:JYX393265 KIS393264:KIT393265 KSO393264:KSP393265 LCK393264:LCL393265 LMG393264:LMH393265 LWC393264:LWD393265 MFY393264:MFZ393265 MPU393264:MPV393265 MZQ393264:MZR393265 NJM393264:NJN393265 NTI393264:NTJ393265 ODE393264:ODF393265 ONA393264:ONB393265 OWW393264:OWX393265 PGS393264:PGT393265 PQO393264:PQP393265 QAK393264:QAL393265 QKG393264:QKH393265 QUC393264:QUD393265 RDY393264:RDZ393265 RNU393264:RNV393265 RXQ393264:RXR393265 SHM393264:SHN393265 SRI393264:SRJ393265 TBE393264:TBF393265 TLA393264:TLB393265 TUW393264:TUX393265 UES393264:UET393265 UOO393264:UOP393265 UYK393264:UYL393265 VIG393264:VIH393265 VSC393264:VSD393265 WBY393264:WBZ393265 WLU393264:WLV393265 WVQ393264:WVR393265 I458800:J458801 JE458800:JF458801 TA458800:TB458801 ACW458800:ACX458801 AMS458800:AMT458801 AWO458800:AWP458801 BGK458800:BGL458801 BQG458800:BQH458801 CAC458800:CAD458801 CJY458800:CJZ458801 CTU458800:CTV458801 DDQ458800:DDR458801 DNM458800:DNN458801 DXI458800:DXJ458801 EHE458800:EHF458801 ERA458800:ERB458801 FAW458800:FAX458801 FKS458800:FKT458801 FUO458800:FUP458801 GEK458800:GEL458801 GOG458800:GOH458801 GYC458800:GYD458801 HHY458800:HHZ458801 HRU458800:HRV458801 IBQ458800:IBR458801 ILM458800:ILN458801 IVI458800:IVJ458801 JFE458800:JFF458801 JPA458800:JPB458801 JYW458800:JYX458801 KIS458800:KIT458801 KSO458800:KSP458801 LCK458800:LCL458801 LMG458800:LMH458801 LWC458800:LWD458801 MFY458800:MFZ458801 MPU458800:MPV458801 MZQ458800:MZR458801 NJM458800:NJN458801 NTI458800:NTJ458801 ODE458800:ODF458801 ONA458800:ONB458801 OWW458800:OWX458801 PGS458800:PGT458801 PQO458800:PQP458801 QAK458800:QAL458801 QKG458800:QKH458801 QUC458800:QUD458801 RDY458800:RDZ458801 RNU458800:RNV458801 RXQ458800:RXR458801 SHM458800:SHN458801 SRI458800:SRJ458801 TBE458800:TBF458801 TLA458800:TLB458801 TUW458800:TUX458801 UES458800:UET458801 UOO458800:UOP458801 UYK458800:UYL458801 VIG458800:VIH458801 VSC458800:VSD458801 WBY458800:WBZ458801 WLU458800:WLV458801 WVQ458800:WVR458801 I524336:J524337 JE524336:JF524337 TA524336:TB524337 ACW524336:ACX524337 AMS524336:AMT524337 AWO524336:AWP524337 BGK524336:BGL524337 BQG524336:BQH524337 CAC524336:CAD524337 CJY524336:CJZ524337 CTU524336:CTV524337 DDQ524336:DDR524337 DNM524336:DNN524337 DXI524336:DXJ524337 EHE524336:EHF524337 ERA524336:ERB524337 FAW524336:FAX524337 FKS524336:FKT524337 FUO524336:FUP524337 GEK524336:GEL524337 GOG524336:GOH524337 GYC524336:GYD524337 HHY524336:HHZ524337 HRU524336:HRV524337 IBQ524336:IBR524337 ILM524336:ILN524337 IVI524336:IVJ524337 JFE524336:JFF524337 JPA524336:JPB524337 JYW524336:JYX524337 KIS524336:KIT524337 KSO524336:KSP524337 LCK524336:LCL524337 LMG524336:LMH524337 LWC524336:LWD524337 MFY524336:MFZ524337 MPU524336:MPV524337 MZQ524336:MZR524337 NJM524336:NJN524337 NTI524336:NTJ524337 ODE524336:ODF524337 ONA524336:ONB524337 OWW524336:OWX524337 PGS524336:PGT524337 PQO524336:PQP524337 QAK524336:QAL524337 QKG524336:QKH524337 QUC524336:QUD524337 RDY524336:RDZ524337 RNU524336:RNV524337 RXQ524336:RXR524337 SHM524336:SHN524337 SRI524336:SRJ524337 TBE524336:TBF524337 TLA524336:TLB524337 TUW524336:TUX524337 UES524336:UET524337 UOO524336:UOP524337 UYK524336:UYL524337 VIG524336:VIH524337 VSC524336:VSD524337 WBY524336:WBZ524337 WLU524336:WLV524337 WVQ524336:WVR524337 I589872:J589873 JE589872:JF589873 TA589872:TB589873 ACW589872:ACX589873 AMS589872:AMT589873 AWO589872:AWP589873 BGK589872:BGL589873 BQG589872:BQH589873 CAC589872:CAD589873 CJY589872:CJZ589873 CTU589872:CTV589873 DDQ589872:DDR589873 DNM589872:DNN589873 DXI589872:DXJ589873 EHE589872:EHF589873 ERA589872:ERB589873 FAW589872:FAX589873 FKS589872:FKT589873 FUO589872:FUP589873 GEK589872:GEL589873 GOG589872:GOH589873 GYC589872:GYD589873 HHY589872:HHZ589873 HRU589872:HRV589873 IBQ589872:IBR589873 ILM589872:ILN589873 IVI589872:IVJ589873 JFE589872:JFF589873 JPA589872:JPB589873 JYW589872:JYX589873 KIS589872:KIT589873 KSO589872:KSP589873 LCK589872:LCL589873 LMG589872:LMH589873 LWC589872:LWD589873 MFY589872:MFZ589873 MPU589872:MPV589873 MZQ589872:MZR589873 NJM589872:NJN589873 NTI589872:NTJ589873 ODE589872:ODF589873 ONA589872:ONB589873 OWW589872:OWX589873 PGS589872:PGT589873 PQO589872:PQP589873 QAK589872:QAL589873 QKG589872:QKH589873 QUC589872:QUD589873 RDY589872:RDZ589873 RNU589872:RNV589873 RXQ589872:RXR589873 SHM589872:SHN589873 SRI589872:SRJ589873 TBE589872:TBF589873 TLA589872:TLB589873 TUW589872:TUX589873 UES589872:UET589873 UOO589872:UOP589873 UYK589872:UYL589873 VIG589872:VIH589873 VSC589872:VSD589873 WBY589872:WBZ589873 WLU589872:WLV589873 WVQ589872:WVR589873 I655408:J655409 JE655408:JF655409 TA655408:TB655409 ACW655408:ACX655409 AMS655408:AMT655409 AWO655408:AWP655409 BGK655408:BGL655409 BQG655408:BQH655409 CAC655408:CAD655409 CJY655408:CJZ655409 CTU655408:CTV655409 DDQ655408:DDR655409 DNM655408:DNN655409 DXI655408:DXJ655409 EHE655408:EHF655409 ERA655408:ERB655409 FAW655408:FAX655409 FKS655408:FKT655409 FUO655408:FUP655409 GEK655408:GEL655409 GOG655408:GOH655409 GYC655408:GYD655409 HHY655408:HHZ655409 HRU655408:HRV655409 IBQ655408:IBR655409 ILM655408:ILN655409 IVI655408:IVJ655409 JFE655408:JFF655409 JPA655408:JPB655409 JYW655408:JYX655409 KIS655408:KIT655409 KSO655408:KSP655409 LCK655408:LCL655409 LMG655408:LMH655409 LWC655408:LWD655409 MFY655408:MFZ655409 MPU655408:MPV655409 MZQ655408:MZR655409 NJM655408:NJN655409 NTI655408:NTJ655409 ODE655408:ODF655409 ONA655408:ONB655409 OWW655408:OWX655409 PGS655408:PGT655409 PQO655408:PQP655409 QAK655408:QAL655409 QKG655408:QKH655409 QUC655408:QUD655409 RDY655408:RDZ655409 RNU655408:RNV655409 RXQ655408:RXR655409 SHM655408:SHN655409 SRI655408:SRJ655409 TBE655408:TBF655409 TLA655408:TLB655409 TUW655408:TUX655409 UES655408:UET655409 UOO655408:UOP655409 UYK655408:UYL655409 VIG655408:VIH655409 VSC655408:VSD655409 WBY655408:WBZ655409 WLU655408:WLV655409 WVQ655408:WVR655409 I720944:J720945 JE720944:JF720945 TA720944:TB720945 ACW720944:ACX720945 AMS720944:AMT720945 AWO720944:AWP720945 BGK720944:BGL720945 BQG720944:BQH720945 CAC720944:CAD720945 CJY720944:CJZ720945 CTU720944:CTV720945 DDQ720944:DDR720945 DNM720944:DNN720945 DXI720944:DXJ720945 EHE720944:EHF720945 ERA720944:ERB720945 FAW720944:FAX720945 FKS720944:FKT720945 FUO720944:FUP720945 GEK720944:GEL720945 GOG720944:GOH720945 GYC720944:GYD720945 HHY720944:HHZ720945 HRU720944:HRV720945 IBQ720944:IBR720945 ILM720944:ILN720945 IVI720944:IVJ720945 JFE720944:JFF720945 JPA720944:JPB720945 JYW720944:JYX720945 KIS720944:KIT720945 KSO720944:KSP720945 LCK720944:LCL720945 LMG720944:LMH720945 LWC720944:LWD720945 MFY720944:MFZ720945 MPU720944:MPV720945 MZQ720944:MZR720945 NJM720944:NJN720945 NTI720944:NTJ720945 ODE720944:ODF720945 ONA720944:ONB720945 OWW720944:OWX720945 PGS720944:PGT720945 PQO720944:PQP720945 QAK720944:QAL720945 QKG720944:QKH720945 QUC720944:QUD720945 RDY720944:RDZ720945 RNU720944:RNV720945 RXQ720944:RXR720945 SHM720944:SHN720945 SRI720944:SRJ720945 TBE720944:TBF720945 TLA720944:TLB720945 TUW720944:TUX720945 UES720944:UET720945 UOO720944:UOP720945 UYK720944:UYL720945 VIG720944:VIH720945 VSC720944:VSD720945 WBY720944:WBZ720945 WLU720944:WLV720945 WVQ720944:WVR720945 I786480:J786481 JE786480:JF786481 TA786480:TB786481 ACW786480:ACX786481 AMS786480:AMT786481 AWO786480:AWP786481 BGK786480:BGL786481 BQG786480:BQH786481 CAC786480:CAD786481 CJY786480:CJZ786481 CTU786480:CTV786481 DDQ786480:DDR786481 DNM786480:DNN786481 DXI786480:DXJ786481 EHE786480:EHF786481 ERA786480:ERB786481 FAW786480:FAX786481 FKS786480:FKT786481 FUO786480:FUP786481 GEK786480:GEL786481 GOG786480:GOH786481 GYC786480:GYD786481 HHY786480:HHZ786481 HRU786480:HRV786481 IBQ786480:IBR786481 ILM786480:ILN786481 IVI786480:IVJ786481 JFE786480:JFF786481 JPA786480:JPB786481 JYW786480:JYX786481 KIS786480:KIT786481 KSO786480:KSP786481 LCK786480:LCL786481 LMG786480:LMH786481 LWC786480:LWD786481 MFY786480:MFZ786481 MPU786480:MPV786481 MZQ786480:MZR786481 NJM786480:NJN786481 NTI786480:NTJ786481 ODE786480:ODF786481 ONA786480:ONB786481 OWW786480:OWX786481 PGS786480:PGT786481 PQO786480:PQP786481 QAK786480:QAL786481 QKG786480:QKH786481 QUC786480:QUD786481 RDY786480:RDZ786481 RNU786480:RNV786481 RXQ786480:RXR786481 SHM786480:SHN786481 SRI786480:SRJ786481 TBE786480:TBF786481 TLA786480:TLB786481 TUW786480:TUX786481 UES786480:UET786481 UOO786480:UOP786481 UYK786480:UYL786481 VIG786480:VIH786481 VSC786480:VSD786481 WBY786480:WBZ786481 WLU786480:WLV786481 WVQ786480:WVR786481 I852016:J852017 JE852016:JF852017 TA852016:TB852017 ACW852016:ACX852017 AMS852016:AMT852017 AWO852016:AWP852017 BGK852016:BGL852017 BQG852016:BQH852017 CAC852016:CAD852017 CJY852016:CJZ852017 CTU852016:CTV852017 DDQ852016:DDR852017 DNM852016:DNN852017 DXI852016:DXJ852017 EHE852016:EHF852017 ERA852016:ERB852017 FAW852016:FAX852017 FKS852016:FKT852017 FUO852016:FUP852017 GEK852016:GEL852017 GOG852016:GOH852017 GYC852016:GYD852017 HHY852016:HHZ852017 HRU852016:HRV852017 IBQ852016:IBR852017 ILM852016:ILN852017 IVI852016:IVJ852017 JFE852016:JFF852017 JPA852016:JPB852017 JYW852016:JYX852017 KIS852016:KIT852017 KSO852016:KSP852017 LCK852016:LCL852017 LMG852016:LMH852017 LWC852016:LWD852017 MFY852016:MFZ852017 MPU852016:MPV852017 MZQ852016:MZR852017 NJM852016:NJN852017 NTI852016:NTJ852017 ODE852016:ODF852017 ONA852016:ONB852017 OWW852016:OWX852017 PGS852016:PGT852017 PQO852016:PQP852017 QAK852016:QAL852017 QKG852016:QKH852017 QUC852016:QUD852017 RDY852016:RDZ852017 RNU852016:RNV852017 RXQ852016:RXR852017 SHM852016:SHN852017 SRI852016:SRJ852017 TBE852016:TBF852017 TLA852016:TLB852017 TUW852016:TUX852017 UES852016:UET852017 UOO852016:UOP852017 UYK852016:UYL852017 VIG852016:VIH852017 VSC852016:VSD852017 WBY852016:WBZ852017 WLU852016:WLV852017 WVQ852016:WVR852017 I917552:J917553 JE917552:JF917553 TA917552:TB917553 ACW917552:ACX917553 AMS917552:AMT917553 AWO917552:AWP917553 BGK917552:BGL917553 BQG917552:BQH917553 CAC917552:CAD917553 CJY917552:CJZ917553 CTU917552:CTV917553 DDQ917552:DDR917553 DNM917552:DNN917553 DXI917552:DXJ917553 EHE917552:EHF917553 ERA917552:ERB917553 FAW917552:FAX917553 FKS917552:FKT917553 FUO917552:FUP917553 GEK917552:GEL917553 GOG917552:GOH917553 GYC917552:GYD917553 HHY917552:HHZ917553 HRU917552:HRV917553 IBQ917552:IBR917553 ILM917552:ILN917553 IVI917552:IVJ917553 JFE917552:JFF917553 JPA917552:JPB917553 JYW917552:JYX917553 KIS917552:KIT917553 KSO917552:KSP917553 LCK917552:LCL917553 LMG917552:LMH917553 LWC917552:LWD917553 MFY917552:MFZ917553 MPU917552:MPV917553 MZQ917552:MZR917553 NJM917552:NJN917553 NTI917552:NTJ917553 ODE917552:ODF917553 ONA917552:ONB917553 OWW917552:OWX917553 PGS917552:PGT917553 PQO917552:PQP917553 QAK917552:QAL917553 QKG917552:QKH917553 QUC917552:QUD917553 RDY917552:RDZ917553 RNU917552:RNV917553 RXQ917552:RXR917553 SHM917552:SHN917553 SRI917552:SRJ917553 TBE917552:TBF917553 TLA917552:TLB917553 TUW917552:TUX917553 UES917552:UET917553 UOO917552:UOP917553 UYK917552:UYL917553 VIG917552:VIH917553 VSC917552:VSD917553 WBY917552:WBZ917553 WLU917552:WLV917553 WVQ917552:WVR917553 I983088:J983089 JE983088:JF983089 TA983088:TB983089 ACW983088:ACX983089 AMS983088:AMT983089 AWO983088:AWP983089 BGK983088:BGL983089 BQG983088:BQH983089 CAC983088:CAD983089 CJY983088:CJZ983089 CTU983088:CTV983089 DDQ983088:DDR983089 DNM983088:DNN983089 DXI983088:DXJ983089 EHE983088:EHF983089 ERA983088:ERB983089 FAW983088:FAX983089 FKS983088:FKT983089 FUO983088:FUP983089 GEK983088:GEL983089 GOG983088:GOH983089 GYC983088:GYD983089 HHY983088:HHZ983089 HRU983088:HRV983089 IBQ983088:IBR983089 ILM983088:ILN983089 IVI983088:IVJ983089 JFE983088:JFF983089 JPA983088:JPB983089 JYW983088:JYX983089 KIS983088:KIT983089 KSO983088:KSP983089 LCK983088:LCL983089 LMG983088:LMH983089 LWC983088:LWD983089 MFY983088:MFZ983089 MPU983088:MPV983089 MZQ983088:MZR983089 NJM983088:NJN983089 NTI983088:NTJ983089 ODE983088:ODF983089 ONA983088:ONB983089 OWW983088:OWX983089 PGS983088:PGT983089 PQO983088:PQP983089 QAK983088:QAL983089 QKG983088:QKH983089 QUC983088:QUD983089 RDY983088:RDZ983089 RNU983088:RNV983089 RXQ983088:RXR983089 SHM983088:SHN983089 SRI983088:SRJ983089 TBE983088:TBF983089 TLA983088:TLB983089 TUW983088:TUX983089 UES983088:UET983089 UOO983088:UOP983089 UYK983088:UYL983089 VIG983088:VIH983089 VSC983088:VSD983089 WBY983088:WBZ983089 WLU983088:WLV983089 WVQ983088:WVR983089 I71:J72 JE71:JF72 TA71:TB72 ACW71:ACX72 AMS71:AMT72 AWO71:AWP72 BGK71:BGL72 BQG71:BQH72 CAC71:CAD72 CJY71:CJZ72 CTU71:CTV72 DDQ71:DDR72 DNM71:DNN72 DXI71:DXJ72 EHE71:EHF72 ERA71:ERB72 FAW71:FAX72 FKS71:FKT72 FUO71:FUP72 GEK71:GEL72 GOG71:GOH72 GYC71:GYD72 HHY71:HHZ72 HRU71:HRV72 IBQ71:IBR72 ILM71:ILN72 IVI71:IVJ72 JFE71:JFF72 JPA71:JPB72 JYW71:JYX72 KIS71:KIT72 KSO71:KSP72 LCK71:LCL72 LMG71:LMH72 LWC71:LWD72 MFY71:MFZ72 MPU71:MPV72 MZQ71:MZR72 NJM71:NJN72 NTI71:NTJ72 ODE71:ODF72 ONA71:ONB72 OWW71:OWX72 PGS71:PGT72 PQO71:PQP72 QAK71:QAL72 QKG71:QKH72 QUC71:QUD72 RDY71:RDZ72 RNU71:RNV72 RXQ71:RXR72 SHM71:SHN72 SRI71:SRJ72 TBE71:TBF72 TLA71:TLB72 TUW71:TUX72 UES71:UET72 UOO71:UOP72 UYK71:UYL72 VIG71:VIH72 VSC71:VSD72 WBY71:WBZ72 WLU71:WLV72 WVQ71:WVR72 I65607:J65608 JE65607:JF65608 TA65607:TB65608 ACW65607:ACX65608 AMS65607:AMT65608 AWO65607:AWP65608 BGK65607:BGL65608 BQG65607:BQH65608 CAC65607:CAD65608 CJY65607:CJZ65608 CTU65607:CTV65608 DDQ65607:DDR65608 DNM65607:DNN65608 DXI65607:DXJ65608 EHE65607:EHF65608 ERA65607:ERB65608 FAW65607:FAX65608 FKS65607:FKT65608 FUO65607:FUP65608 GEK65607:GEL65608 GOG65607:GOH65608 GYC65607:GYD65608 HHY65607:HHZ65608 HRU65607:HRV65608 IBQ65607:IBR65608 ILM65607:ILN65608 IVI65607:IVJ65608 JFE65607:JFF65608 JPA65607:JPB65608 JYW65607:JYX65608 KIS65607:KIT65608 KSO65607:KSP65608 LCK65607:LCL65608 LMG65607:LMH65608 LWC65607:LWD65608 MFY65607:MFZ65608 MPU65607:MPV65608 MZQ65607:MZR65608 NJM65607:NJN65608 NTI65607:NTJ65608 ODE65607:ODF65608 ONA65607:ONB65608 OWW65607:OWX65608 PGS65607:PGT65608 PQO65607:PQP65608 QAK65607:QAL65608 QKG65607:QKH65608 QUC65607:QUD65608 RDY65607:RDZ65608 RNU65607:RNV65608 RXQ65607:RXR65608 SHM65607:SHN65608 SRI65607:SRJ65608 TBE65607:TBF65608 TLA65607:TLB65608 TUW65607:TUX65608 UES65607:UET65608 UOO65607:UOP65608 UYK65607:UYL65608 VIG65607:VIH65608 VSC65607:VSD65608 WBY65607:WBZ65608 WLU65607:WLV65608 WVQ65607:WVR65608 I131143:J131144 JE131143:JF131144 TA131143:TB131144 ACW131143:ACX131144 AMS131143:AMT131144 AWO131143:AWP131144 BGK131143:BGL131144 BQG131143:BQH131144 CAC131143:CAD131144 CJY131143:CJZ131144 CTU131143:CTV131144 DDQ131143:DDR131144 DNM131143:DNN131144 DXI131143:DXJ131144 EHE131143:EHF131144 ERA131143:ERB131144 FAW131143:FAX131144 FKS131143:FKT131144 FUO131143:FUP131144 GEK131143:GEL131144 GOG131143:GOH131144 GYC131143:GYD131144 HHY131143:HHZ131144 HRU131143:HRV131144 IBQ131143:IBR131144 ILM131143:ILN131144 IVI131143:IVJ131144 JFE131143:JFF131144 JPA131143:JPB131144 JYW131143:JYX131144 KIS131143:KIT131144 KSO131143:KSP131144 LCK131143:LCL131144 LMG131143:LMH131144 LWC131143:LWD131144 MFY131143:MFZ131144 MPU131143:MPV131144 MZQ131143:MZR131144 NJM131143:NJN131144 NTI131143:NTJ131144 ODE131143:ODF131144 ONA131143:ONB131144 OWW131143:OWX131144 PGS131143:PGT131144 PQO131143:PQP131144 QAK131143:QAL131144 QKG131143:QKH131144 QUC131143:QUD131144 RDY131143:RDZ131144 RNU131143:RNV131144 RXQ131143:RXR131144 SHM131143:SHN131144 SRI131143:SRJ131144 TBE131143:TBF131144 TLA131143:TLB131144 TUW131143:TUX131144 UES131143:UET131144 UOO131143:UOP131144 UYK131143:UYL131144 VIG131143:VIH131144 VSC131143:VSD131144 WBY131143:WBZ131144 WLU131143:WLV131144 WVQ131143:WVR131144 I196679:J196680 JE196679:JF196680 TA196679:TB196680 ACW196679:ACX196680 AMS196679:AMT196680 AWO196679:AWP196680 BGK196679:BGL196680 BQG196679:BQH196680 CAC196679:CAD196680 CJY196679:CJZ196680 CTU196679:CTV196680 DDQ196679:DDR196680 DNM196679:DNN196680 DXI196679:DXJ196680 EHE196679:EHF196680 ERA196679:ERB196680 FAW196679:FAX196680 FKS196679:FKT196680 FUO196679:FUP196680 GEK196679:GEL196680 GOG196679:GOH196680 GYC196679:GYD196680 HHY196679:HHZ196680 HRU196679:HRV196680 IBQ196679:IBR196680 ILM196679:ILN196680 IVI196679:IVJ196680 JFE196679:JFF196680 JPA196679:JPB196680 JYW196679:JYX196680 KIS196679:KIT196680 KSO196679:KSP196680 LCK196679:LCL196680 LMG196679:LMH196680 LWC196679:LWD196680 MFY196679:MFZ196680 MPU196679:MPV196680 MZQ196679:MZR196680 NJM196679:NJN196680 NTI196679:NTJ196680 ODE196679:ODF196680 ONA196679:ONB196680 OWW196679:OWX196680 PGS196679:PGT196680 PQO196679:PQP196680 QAK196679:QAL196680 QKG196679:QKH196680 QUC196679:QUD196680 RDY196679:RDZ196680 RNU196679:RNV196680 RXQ196679:RXR196680 SHM196679:SHN196680 SRI196679:SRJ196680 TBE196679:TBF196680 TLA196679:TLB196680 TUW196679:TUX196680 UES196679:UET196680 UOO196679:UOP196680 UYK196679:UYL196680 VIG196679:VIH196680 VSC196679:VSD196680 WBY196679:WBZ196680 WLU196679:WLV196680 WVQ196679:WVR196680 I262215:J262216 JE262215:JF262216 TA262215:TB262216 ACW262215:ACX262216 AMS262215:AMT262216 AWO262215:AWP262216 BGK262215:BGL262216 BQG262215:BQH262216 CAC262215:CAD262216 CJY262215:CJZ262216 CTU262215:CTV262216 DDQ262215:DDR262216 DNM262215:DNN262216 DXI262215:DXJ262216 EHE262215:EHF262216 ERA262215:ERB262216 FAW262215:FAX262216 FKS262215:FKT262216 FUO262215:FUP262216 GEK262215:GEL262216 GOG262215:GOH262216 GYC262215:GYD262216 HHY262215:HHZ262216 HRU262215:HRV262216 IBQ262215:IBR262216 ILM262215:ILN262216 IVI262215:IVJ262216 JFE262215:JFF262216 JPA262215:JPB262216 JYW262215:JYX262216 KIS262215:KIT262216 KSO262215:KSP262216 LCK262215:LCL262216 LMG262215:LMH262216 LWC262215:LWD262216 MFY262215:MFZ262216 MPU262215:MPV262216 MZQ262215:MZR262216 NJM262215:NJN262216 NTI262215:NTJ262216 ODE262215:ODF262216 ONA262215:ONB262216 OWW262215:OWX262216 PGS262215:PGT262216 PQO262215:PQP262216 QAK262215:QAL262216 QKG262215:QKH262216 QUC262215:QUD262216 RDY262215:RDZ262216 RNU262215:RNV262216 RXQ262215:RXR262216 SHM262215:SHN262216 SRI262215:SRJ262216 TBE262215:TBF262216 TLA262215:TLB262216 TUW262215:TUX262216 UES262215:UET262216 UOO262215:UOP262216 UYK262215:UYL262216 VIG262215:VIH262216 VSC262215:VSD262216 WBY262215:WBZ262216 WLU262215:WLV262216 WVQ262215:WVR262216 I327751:J327752 JE327751:JF327752 TA327751:TB327752 ACW327751:ACX327752 AMS327751:AMT327752 AWO327751:AWP327752 BGK327751:BGL327752 BQG327751:BQH327752 CAC327751:CAD327752 CJY327751:CJZ327752 CTU327751:CTV327752 DDQ327751:DDR327752 DNM327751:DNN327752 DXI327751:DXJ327752 EHE327751:EHF327752 ERA327751:ERB327752 FAW327751:FAX327752 FKS327751:FKT327752 FUO327751:FUP327752 GEK327751:GEL327752 GOG327751:GOH327752 GYC327751:GYD327752 HHY327751:HHZ327752 HRU327751:HRV327752 IBQ327751:IBR327752 ILM327751:ILN327752 IVI327751:IVJ327752 JFE327751:JFF327752 JPA327751:JPB327752 JYW327751:JYX327752 KIS327751:KIT327752 KSO327751:KSP327752 LCK327751:LCL327752 LMG327751:LMH327752 LWC327751:LWD327752 MFY327751:MFZ327752 MPU327751:MPV327752 MZQ327751:MZR327752 NJM327751:NJN327752 NTI327751:NTJ327752 ODE327751:ODF327752 ONA327751:ONB327752 OWW327751:OWX327752 PGS327751:PGT327752 PQO327751:PQP327752 QAK327751:QAL327752 QKG327751:QKH327752 QUC327751:QUD327752 RDY327751:RDZ327752 RNU327751:RNV327752 RXQ327751:RXR327752 SHM327751:SHN327752 SRI327751:SRJ327752 TBE327751:TBF327752 TLA327751:TLB327752 TUW327751:TUX327752 UES327751:UET327752 UOO327751:UOP327752 UYK327751:UYL327752 VIG327751:VIH327752 VSC327751:VSD327752 WBY327751:WBZ327752 WLU327751:WLV327752 WVQ327751:WVR327752 I393287:J393288 JE393287:JF393288 TA393287:TB393288 ACW393287:ACX393288 AMS393287:AMT393288 AWO393287:AWP393288 BGK393287:BGL393288 BQG393287:BQH393288 CAC393287:CAD393288 CJY393287:CJZ393288 CTU393287:CTV393288 DDQ393287:DDR393288 DNM393287:DNN393288 DXI393287:DXJ393288 EHE393287:EHF393288 ERA393287:ERB393288 FAW393287:FAX393288 FKS393287:FKT393288 FUO393287:FUP393288 GEK393287:GEL393288 GOG393287:GOH393288 GYC393287:GYD393288 HHY393287:HHZ393288 HRU393287:HRV393288 IBQ393287:IBR393288 ILM393287:ILN393288 IVI393287:IVJ393288 JFE393287:JFF393288 JPA393287:JPB393288 JYW393287:JYX393288 KIS393287:KIT393288 KSO393287:KSP393288 LCK393287:LCL393288 LMG393287:LMH393288 LWC393287:LWD393288 MFY393287:MFZ393288 MPU393287:MPV393288 MZQ393287:MZR393288 NJM393287:NJN393288 NTI393287:NTJ393288 ODE393287:ODF393288 ONA393287:ONB393288 OWW393287:OWX393288 PGS393287:PGT393288 PQO393287:PQP393288 QAK393287:QAL393288 QKG393287:QKH393288 QUC393287:QUD393288 RDY393287:RDZ393288 RNU393287:RNV393288 RXQ393287:RXR393288 SHM393287:SHN393288 SRI393287:SRJ393288 TBE393287:TBF393288 TLA393287:TLB393288 TUW393287:TUX393288 UES393287:UET393288 UOO393287:UOP393288 UYK393287:UYL393288 VIG393287:VIH393288 VSC393287:VSD393288 WBY393287:WBZ393288 WLU393287:WLV393288 WVQ393287:WVR393288 I458823:J458824 JE458823:JF458824 TA458823:TB458824 ACW458823:ACX458824 AMS458823:AMT458824 AWO458823:AWP458824 BGK458823:BGL458824 BQG458823:BQH458824 CAC458823:CAD458824 CJY458823:CJZ458824 CTU458823:CTV458824 DDQ458823:DDR458824 DNM458823:DNN458824 DXI458823:DXJ458824 EHE458823:EHF458824 ERA458823:ERB458824 FAW458823:FAX458824 FKS458823:FKT458824 FUO458823:FUP458824 GEK458823:GEL458824 GOG458823:GOH458824 GYC458823:GYD458824 HHY458823:HHZ458824 HRU458823:HRV458824 IBQ458823:IBR458824 ILM458823:ILN458824 IVI458823:IVJ458824 JFE458823:JFF458824 JPA458823:JPB458824 JYW458823:JYX458824 KIS458823:KIT458824 KSO458823:KSP458824 LCK458823:LCL458824 LMG458823:LMH458824 LWC458823:LWD458824 MFY458823:MFZ458824 MPU458823:MPV458824 MZQ458823:MZR458824 NJM458823:NJN458824 NTI458823:NTJ458824 ODE458823:ODF458824 ONA458823:ONB458824 OWW458823:OWX458824 PGS458823:PGT458824 PQO458823:PQP458824 QAK458823:QAL458824 QKG458823:QKH458824 QUC458823:QUD458824 RDY458823:RDZ458824 RNU458823:RNV458824 RXQ458823:RXR458824 SHM458823:SHN458824 SRI458823:SRJ458824 TBE458823:TBF458824 TLA458823:TLB458824 TUW458823:TUX458824 UES458823:UET458824 UOO458823:UOP458824 UYK458823:UYL458824 VIG458823:VIH458824 VSC458823:VSD458824 WBY458823:WBZ458824 WLU458823:WLV458824 WVQ458823:WVR458824 I524359:J524360 JE524359:JF524360 TA524359:TB524360 ACW524359:ACX524360 AMS524359:AMT524360 AWO524359:AWP524360 BGK524359:BGL524360 BQG524359:BQH524360 CAC524359:CAD524360 CJY524359:CJZ524360 CTU524359:CTV524360 DDQ524359:DDR524360 DNM524359:DNN524360 DXI524359:DXJ524360 EHE524359:EHF524360 ERA524359:ERB524360 FAW524359:FAX524360 FKS524359:FKT524360 FUO524359:FUP524360 GEK524359:GEL524360 GOG524359:GOH524360 GYC524359:GYD524360 HHY524359:HHZ524360 HRU524359:HRV524360 IBQ524359:IBR524360 ILM524359:ILN524360 IVI524359:IVJ524360 JFE524359:JFF524360 JPA524359:JPB524360 JYW524359:JYX524360 KIS524359:KIT524360 KSO524359:KSP524360 LCK524359:LCL524360 LMG524359:LMH524360 LWC524359:LWD524360 MFY524359:MFZ524360 MPU524359:MPV524360 MZQ524359:MZR524360 NJM524359:NJN524360 NTI524359:NTJ524360 ODE524359:ODF524360 ONA524359:ONB524360 OWW524359:OWX524360 PGS524359:PGT524360 PQO524359:PQP524360 QAK524359:QAL524360 QKG524359:QKH524360 QUC524359:QUD524360 RDY524359:RDZ524360 RNU524359:RNV524360 RXQ524359:RXR524360 SHM524359:SHN524360 SRI524359:SRJ524360 TBE524359:TBF524360 TLA524359:TLB524360 TUW524359:TUX524360 UES524359:UET524360 UOO524359:UOP524360 UYK524359:UYL524360 VIG524359:VIH524360 VSC524359:VSD524360 WBY524359:WBZ524360 WLU524359:WLV524360 WVQ524359:WVR524360 I589895:J589896 JE589895:JF589896 TA589895:TB589896 ACW589895:ACX589896 AMS589895:AMT589896 AWO589895:AWP589896 BGK589895:BGL589896 BQG589895:BQH589896 CAC589895:CAD589896 CJY589895:CJZ589896 CTU589895:CTV589896 DDQ589895:DDR589896 DNM589895:DNN589896 DXI589895:DXJ589896 EHE589895:EHF589896 ERA589895:ERB589896 FAW589895:FAX589896 FKS589895:FKT589896 FUO589895:FUP589896 GEK589895:GEL589896 GOG589895:GOH589896 GYC589895:GYD589896 HHY589895:HHZ589896 HRU589895:HRV589896 IBQ589895:IBR589896 ILM589895:ILN589896 IVI589895:IVJ589896 JFE589895:JFF589896 JPA589895:JPB589896 JYW589895:JYX589896 KIS589895:KIT589896 KSO589895:KSP589896 LCK589895:LCL589896 LMG589895:LMH589896 LWC589895:LWD589896 MFY589895:MFZ589896 MPU589895:MPV589896 MZQ589895:MZR589896 NJM589895:NJN589896 NTI589895:NTJ589896 ODE589895:ODF589896 ONA589895:ONB589896 OWW589895:OWX589896 PGS589895:PGT589896 PQO589895:PQP589896 QAK589895:QAL589896 QKG589895:QKH589896 QUC589895:QUD589896 RDY589895:RDZ589896 RNU589895:RNV589896 RXQ589895:RXR589896 SHM589895:SHN589896 SRI589895:SRJ589896 TBE589895:TBF589896 TLA589895:TLB589896 TUW589895:TUX589896 UES589895:UET589896 UOO589895:UOP589896 UYK589895:UYL589896 VIG589895:VIH589896 VSC589895:VSD589896 WBY589895:WBZ589896 WLU589895:WLV589896 WVQ589895:WVR589896 I655431:J655432 JE655431:JF655432 TA655431:TB655432 ACW655431:ACX655432 AMS655431:AMT655432 AWO655431:AWP655432 BGK655431:BGL655432 BQG655431:BQH655432 CAC655431:CAD655432 CJY655431:CJZ655432 CTU655431:CTV655432 DDQ655431:DDR655432 DNM655431:DNN655432 DXI655431:DXJ655432 EHE655431:EHF655432 ERA655431:ERB655432 FAW655431:FAX655432 FKS655431:FKT655432 FUO655431:FUP655432 GEK655431:GEL655432 GOG655431:GOH655432 GYC655431:GYD655432 HHY655431:HHZ655432 HRU655431:HRV655432 IBQ655431:IBR655432 ILM655431:ILN655432 IVI655431:IVJ655432 JFE655431:JFF655432 JPA655431:JPB655432 JYW655431:JYX655432 KIS655431:KIT655432 KSO655431:KSP655432 LCK655431:LCL655432 LMG655431:LMH655432 LWC655431:LWD655432 MFY655431:MFZ655432 MPU655431:MPV655432 MZQ655431:MZR655432 NJM655431:NJN655432 NTI655431:NTJ655432 ODE655431:ODF655432 ONA655431:ONB655432 OWW655431:OWX655432 PGS655431:PGT655432 PQO655431:PQP655432 QAK655431:QAL655432 QKG655431:QKH655432 QUC655431:QUD655432 RDY655431:RDZ655432 RNU655431:RNV655432 RXQ655431:RXR655432 SHM655431:SHN655432 SRI655431:SRJ655432 TBE655431:TBF655432 TLA655431:TLB655432 TUW655431:TUX655432 UES655431:UET655432 UOO655431:UOP655432 UYK655431:UYL655432 VIG655431:VIH655432 VSC655431:VSD655432 WBY655431:WBZ655432 WLU655431:WLV655432 WVQ655431:WVR655432 I720967:J720968 JE720967:JF720968 TA720967:TB720968 ACW720967:ACX720968 AMS720967:AMT720968 AWO720967:AWP720968 BGK720967:BGL720968 BQG720967:BQH720968 CAC720967:CAD720968 CJY720967:CJZ720968 CTU720967:CTV720968 DDQ720967:DDR720968 DNM720967:DNN720968 DXI720967:DXJ720968 EHE720967:EHF720968 ERA720967:ERB720968 FAW720967:FAX720968 FKS720967:FKT720968 FUO720967:FUP720968 GEK720967:GEL720968 GOG720967:GOH720968 GYC720967:GYD720968 HHY720967:HHZ720968 HRU720967:HRV720968 IBQ720967:IBR720968 ILM720967:ILN720968 IVI720967:IVJ720968 JFE720967:JFF720968 JPA720967:JPB720968 JYW720967:JYX720968 KIS720967:KIT720968 KSO720967:KSP720968 LCK720967:LCL720968 LMG720967:LMH720968 LWC720967:LWD720968 MFY720967:MFZ720968 MPU720967:MPV720968 MZQ720967:MZR720968 NJM720967:NJN720968 NTI720967:NTJ720968 ODE720967:ODF720968 ONA720967:ONB720968 OWW720967:OWX720968 PGS720967:PGT720968 PQO720967:PQP720968 QAK720967:QAL720968 QKG720967:QKH720968 QUC720967:QUD720968 RDY720967:RDZ720968 RNU720967:RNV720968 RXQ720967:RXR720968 SHM720967:SHN720968 SRI720967:SRJ720968 TBE720967:TBF720968 TLA720967:TLB720968 TUW720967:TUX720968 UES720967:UET720968 UOO720967:UOP720968 UYK720967:UYL720968 VIG720967:VIH720968 VSC720967:VSD720968 WBY720967:WBZ720968 WLU720967:WLV720968 WVQ720967:WVR720968 I786503:J786504 JE786503:JF786504 TA786503:TB786504 ACW786503:ACX786504 AMS786503:AMT786504 AWO786503:AWP786504 BGK786503:BGL786504 BQG786503:BQH786504 CAC786503:CAD786504 CJY786503:CJZ786504 CTU786503:CTV786504 DDQ786503:DDR786504 DNM786503:DNN786504 DXI786503:DXJ786504 EHE786503:EHF786504 ERA786503:ERB786504 FAW786503:FAX786504 FKS786503:FKT786504 FUO786503:FUP786504 GEK786503:GEL786504 GOG786503:GOH786504 GYC786503:GYD786504 HHY786503:HHZ786504 HRU786503:HRV786504 IBQ786503:IBR786504 ILM786503:ILN786504 IVI786503:IVJ786504 JFE786503:JFF786504 JPA786503:JPB786504 JYW786503:JYX786504 KIS786503:KIT786504 KSO786503:KSP786504 LCK786503:LCL786504 LMG786503:LMH786504 LWC786503:LWD786504 MFY786503:MFZ786504 MPU786503:MPV786504 MZQ786503:MZR786504 NJM786503:NJN786504 NTI786503:NTJ786504 ODE786503:ODF786504 ONA786503:ONB786504 OWW786503:OWX786504 PGS786503:PGT786504 PQO786503:PQP786504 QAK786503:QAL786504 QKG786503:QKH786504 QUC786503:QUD786504 RDY786503:RDZ786504 RNU786503:RNV786504 RXQ786503:RXR786504 SHM786503:SHN786504 SRI786503:SRJ786504 TBE786503:TBF786504 TLA786503:TLB786504 TUW786503:TUX786504 UES786503:UET786504 UOO786503:UOP786504 UYK786503:UYL786504 VIG786503:VIH786504 VSC786503:VSD786504 WBY786503:WBZ786504 WLU786503:WLV786504 WVQ786503:WVR786504 I852039:J852040 JE852039:JF852040 TA852039:TB852040 ACW852039:ACX852040 AMS852039:AMT852040 AWO852039:AWP852040 BGK852039:BGL852040 BQG852039:BQH852040 CAC852039:CAD852040 CJY852039:CJZ852040 CTU852039:CTV852040 DDQ852039:DDR852040 DNM852039:DNN852040 DXI852039:DXJ852040 EHE852039:EHF852040 ERA852039:ERB852040 FAW852039:FAX852040 FKS852039:FKT852040 FUO852039:FUP852040 GEK852039:GEL852040 GOG852039:GOH852040 GYC852039:GYD852040 HHY852039:HHZ852040 HRU852039:HRV852040 IBQ852039:IBR852040 ILM852039:ILN852040 IVI852039:IVJ852040 JFE852039:JFF852040 JPA852039:JPB852040 JYW852039:JYX852040 KIS852039:KIT852040 KSO852039:KSP852040 LCK852039:LCL852040 LMG852039:LMH852040 LWC852039:LWD852040 MFY852039:MFZ852040 MPU852039:MPV852040 MZQ852039:MZR852040 NJM852039:NJN852040 NTI852039:NTJ852040 ODE852039:ODF852040 ONA852039:ONB852040 OWW852039:OWX852040 PGS852039:PGT852040 PQO852039:PQP852040 QAK852039:QAL852040 QKG852039:QKH852040 QUC852039:QUD852040 RDY852039:RDZ852040 RNU852039:RNV852040 RXQ852039:RXR852040 SHM852039:SHN852040 SRI852039:SRJ852040 TBE852039:TBF852040 TLA852039:TLB852040 TUW852039:TUX852040 UES852039:UET852040 UOO852039:UOP852040 UYK852039:UYL852040 VIG852039:VIH852040 VSC852039:VSD852040 WBY852039:WBZ852040 WLU852039:WLV852040 WVQ852039:WVR852040 I917575:J917576 JE917575:JF917576 TA917575:TB917576 ACW917575:ACX917576 AMS917575:AMT917576 AWO917575:AWP917576 BGK917575:BGL917576 BQG917575:BQH917576 CAC917575:CAD917576 CJY917575:CJZ917576 CTU917575:CTV917576 DDQ917575:DDR917576 DNM917575:DNN917576 DXI917575:DXJ917576 EHE917575:EHF917576 ERA917575:ERB917576 FAW917575:FAX917576 FKS917575:FKT917576 FUO917575:FUP917576 GEK917575:GEL917576 GOG917575:GOH917576 GYC917575:GYD917576 HHY917575:HHZ917576 HRU917575:HRV917576 IBQ917575:IBR917576 ILM917575:ILN917576 IVI917575:IVJ917576 JFE917575:JFF917576 JPA917575:JPB917576 JYW917575:JYX917576 KIS917575:KIT917576 KSO917575:KSP917576 LCK917575:LCL917576 LMG917575:LMH917576 LWC917575:LWD917576 MFY917575:MFZ917576 MPU917575:MPV917576 MZQ917575:MZR917576 NJM917575:NJN917576 NTI917575:NTJ917576 ODE917575:ODF917576 ONA917575:ONB917576 OWW917575:OWX917576 PGS917575:PGT917576 PQO917575:PQP917576 QAK917575:QAL917576 QKG917575:QKH917576 QUC917575:QUD917576 RDY917575:RDZ917576 RNU917575:RNV917576 RXQ917575:RXR917576 SHM917575:SHN917576 SRI917575:SRJ917576 TBE917575:TBF917576 TLA917575:TLB917576 TUW917575:TUX917576 UES917575:UET917576 UOO917575:UOP917576 UYK917575:UYL917576 VIG917575:VIH917576 VSC917575:VSD917576 WBY917575:WBZ917576 WLU917575:WLV917576 WVQ917575:WVR917576 I983111:J983112 JE983111:JF983112 TA983111:TB983112 ACW983111:ACX983112 AMS983111:AMT983112 AWO983111:AWP983112 BGK983111:BGL983112 BQG983111:BQH983112 CAC983111:CAD983112 CJY983111:CJZ983112 CTU983111:CTV983112 DDQ983111:DDR983112 DNM983111:DNN983112 DXI983111:DXJ983112 EHE983111:EHF983112 ERA983111:ERB983112 FAW983111:FAX983112 FKS983111:FKT983112 FUO983111:FUP983112 GEK983111:GEL983112 GOG983111:GOH983112 GYC983111:GYD983112 HHY983111:HHZ983112 HRU983111:HRV983112 IBQ983111:IBR983112 ILM983111:ILN983112 IVI983111:IVJ983112 JFE983111:JFF983112 JPA983111:JPB983112 JYW983111:JYX983112 KIS983111:KIT983112 KSO983111:KSP983112 LCK983111:LCL983112 LMG983111:LMH983112 LWC983111:LWD983112 MFY983111:MFZ983112 MPU983111:MPV983112 MZQ983111:MZR983112 NJM983111:NJN983112 NTI983111:NTJ983112 ODE983111:ODF983112 ONA983111:ONB983112 OWW983111:OWX983112 PGS983111:PGT983112 PQO983111:PQP983112 QAK983111:QAL983112 QKG983111:QKH983112 QUC983111:QUD983112 RDY983111:RDZ983112 RNU983111:RNV983112 RXQ983111:RXR983112 SHM983111:SHN983112 SRI983111:SRJ983112 TBE983111:TBF983112 TLA983111:TLB983112 TUW983111:TUX983112 UES983111:UET983112 UOO983111:UOP983112 UYK983111:UYL983112 VIG983111:VIH983112 VSC983111:VSD983112 WBY983111:WBZ983112 WLU983111:WLV983112 WVQ983111:WVR983112 I13:J16 JE13:JF16 TA13:TB16 ACW13:ACX16 AMS13:AMT16 AWO13:AWP16 BGK13:BGL16 BQG13:BQH16 CAC13:CAD16 CJY13:CJZ16 CTU13:CTV16 DDQ13:DDR16 DNM13:DNN16 DXI13:DXJ16 EHE13:EHF16 ERA13:ERB16 FAW13:FAX16 FKS13:FKT16 FUO13:FUP16 GEK13:GEL16 GOG13:GOH16 GYC13:GYD16 HHY13:HHZ16 HRU13:HRV16 IBQ13:IBR16 ILM13:ILN16 IVI13:IVJ16 JFE13:JFF16 JPA13:JPB16 JYW13:JYX16 KIS13:KIT16 KSO13:KSP16 LCK13:LCL16 LMG13:LMH16 LWC13:LWD16 MFY13:MFZ16 MPU13:MPV16 MZQ13:MZR16 NJM13:NJN16 NTI13:NTJ16 ODE13:ODF16 ONA13:ONB16 OWW13:OWX16 PGS13:PGT16 PQO13:PQP16 QAK13:QAL16 QKG13:QKH16 QUC13:QUD16 RDY13:RDZ16 RNU13:RNV16 RXQ13:RXR16 SHM13:SHN16 SRI13:SRJ16 TBE13:TBF16 TLA13:TLB16 TUW13:TUX16 UES13:UET16 UOO13:UOP16 UYK13:UYL16 VIG13:VIH16 VSC13:VSD16 WBY13:WBZ16 WLU13:WLV16 WVQ13:WVR16 I65549:J65552 JE65549:JF65552 TA65549:TB65552 ACW65549:ACX65552 AMS65549:AMT65552 AWO65549:AWP65552 BGK65549:BGL65552 BQG65549:BQH65552 CAC65549:CAD65552 CJY65549:CJZ65552 CTU65549:CTV65552 DDQ65549:DDR65552 DNM65549:DNN65552 DXI65549:DXJ65552 EHE65549:EHF65552 ERA65549:ERB65552 FAW65549:FAX65552 FKS65549:FKT65552 FUO65549:FUP65552 GEK65549:GEL65552 GOG65549:GOH65552 GYC65549:GYD65552 HHY65549:HHZ65552 HRU65549:HRV65552 IBQ65549:IBR65552 ILM65549:ILN65552 IVI65549:IVJ65552 JFE65549:JFF65552 JPA65549:JPB65552 JYW65549:JYX65552 KIS65549:KIT65552 KSO65549:KSP65552 LCK65549:LCL65552 LMG65549:LMH65552 LWC65549:LWD65552 MFY65549:MFZ65552 MPU65549:MPV65552 MZQ65549:MZR65552 NJM65549:NJN65552 NTI65549:NTJ65552 ODE65549:ODF65552 ONA65549:ONB65552 OWW65549:OWX65552 PGS65549:PGT65552 PQO65549:PQP65552 QAK65549:QAL65552 QKG65549:QKH65552 QUC65549:QUD65552 RDY65549:RDZ65552 RNU65549:RNV65552 RXQ65549:RXR65552 SHM65549:SHN65552 SRI65549:SRJ65552 TBE65549:TBF65552 TLA65549:TLB65552 TUW65549:TUX65552 UES65549:UET65552 UOO65549:UOP65552 UYK65549:UYL65552 VIG65549:VIH65552 VSC65549:VSD65552 WBY65549:WBZ65552 WLU65549:WLV65552 WVQ65549:WVR65552 I131085:J131088 JE131085:JF131088 TA131085:TB131088 ACW131085:ACX131088 AMS131085:AMT131088 AWO131085:AWP131088 BGK131085:BGL131088 BQG131085:BQH131088 CAC131085:CAD131088 CJY131085:CJZ131088 CTU131085:CTV131088 DDQ131085:DDR131088 DNM131085:DNN131088 DXI131085:DXJ131088 EHE131085:EHF131088 ERA131085:ERB131088 FAW131085:FAX131088 FKS131085:FKT131088 FUO131085:FUP131088 GEK131085:GEL131088 GOG131085:GOH131088 GYC131085:GYD131088 HHY131085:HHZ131088 HRU131085:HRV131088 IBQ131085:IBR131088 ILM131085:ILN131088 IVI131085:IVJ131088 JFE131085:JFF131088 JPA131085:JPB131088 JYW131085:JYX131088 KIS131085:KIT131088 KSO131085:KSP131088 LCK131085:LCL131088 LMG131085:LMH131088 LWC131085:LWD131088 MFY131085:MFZ131088 MPU131085:MPV131088 MZQ131085:MZR131088 NJM131085:NJN131088 NTI131085:NTJ131088 ODE131085:ODF131088 ONA131085:ONB131088 OWW131085:OWX131088 PGS131085:PGT131088 PQO131085:PQP131088 QAK131085:QAL131088 QKG131085:QKH131088 QUC131085:QUD131088 RDY131085:RDZ131088 RNU131085:RNV131088 RXQ131085:RXR131088 SHM131085:SHN131088 SRI131085:SRJ131088 TBE131085:TBF131088 TLA131085:TLB131088 TUW131085:TUX131088 UES131085:UET131088 UOO131085:UOP131088 UYK131085:UYL131088 VIG131085:VIH131088 VSC131085:VSD131088 WBY131085:WBZ131088 WLU131085:WLV131088 WVQ131085:WVR131088 I196621:J196624 JE196621:JF196624 TA196621:TB196624 ACW196621:ACX196624 AMS196621:AMT196624 AWO196621:AWP196624 BGK196621:BGL196624 BQG196621:BQH196624 CAC196621:CAD196624 CJY196621:CJZ196624 CTU196621:CTV196624 DDQ196621:DDR196624 DNM196621:DNN196624 DXI196621:DXJ196624 EHE196621:EHF196624 ERA196621:ERB196624 FAW196621:FAX196624 FKS196621:FKT196624 FUO196621:FUP196624 GEK196621:GEL196624 GOG196621:GOH196624 GYC196621:GYD196624 HHY196621:HHZ196624 HRU196621:HRV196624 IBQ196621:IBR196624 ILM196621:ILN196624 IVI196621:IVJ196624 JFE196621:JFF196624 JPA196621:JPB196624 JYW196621:JYX196624 KIS196621:KIT196624 KSO196621:KSP196624 LCK196621:LCL196624 LMG196621:LMH196624 LWC196621:LWD196624 MFY196621:MFZ196624 MPU196621:MPV196624 MZQ196621:MZR196624 NJM196621:NJN196624 NTI196621:NTJ196624 ODE196621:ODF196624 ONA196621:ONB196624 OWW196621:OWX196624 PGS196621:PGT196624 PQO196621:PQP196624 QAK196621:QAL196624 QKG196621:QKH196624 QUC196621:QUD196624 RDY196621:RDZ196624 RNU196621:RNV196624 RXQ196621:RXR196624 SHM196621:SHN196624 SRI196621:SRJ196624 TBE196621:TBF196624 TLA196621:TLB196624 TUW196621:TUX196624 UES196621:UET196624 UOO196621:UOP196624 UYK196621:UYL196624 VIG196621:VIH196624 VSC196621:VSD196624 WBY196621:WBZ196624 WLU196621:WLV196624 WVQ196621:WVR196624 I262157:J262160 JE262157:JF262160 TA262157:TB262160 ACW262157:ACX262160 AMS262157:AMT262160 AWO262157:AWP262160 BGK262157:BGL262160 BQG262157:BQH262160 CAC262157:CAD262160 CJY262157:CJZ262160 CTU262157:CTV262160 DDQ262157:DDR262160 DNM262157:DNN262160 DXI262157:DXJ262160 EHE262157:EHF262160 ERA262157:ERB262160 FAW262157:FAX262160 FKS262157:FKT262160 FUO262157:FUP262160 GEK262157:GEL262160 GOG262157:GOH262160 GYC262157:GYD262160 HHY262157:HHZ262160 HRU262157:HRV262160 IBQ262157:IBR262160 ILM262157:ILN262160 IVI262157:IVJ262160 JFE262157:JFF262160 JPA262157:JPB262160 JYW262157:JYX262160 KIS262157:KIT262160 KSO262157:KSP262160 LCK262157:LCL262160 LMG262157:LMH262160 LWC262157:LWD262160 MFY262157:MFZ262160 MPU262157:MPV262160 MZQ262157:MZR262160 NJM262157:NJN262160 NTI262157:NTJ262160 ODE262157:ODF262160 ONA262157:ONB262160 OWW262157:OWX262160 PGS262157:PGT262160 PQO262157:PQP262160 QAK262157:QAL262160 QKG262157:QKH262160 QUC262157:QUD262160 RDY262157:RDZ262160 RNU262157:RNV262160 RXQ262157:RXR262160 SHM262157:SHN262160 SRI262157:SRJ262160 TBE262157:TBF262160 TLA262157:TLB262160 TUW262157:TUX262160 UES262157:UET262160 UOO262157:UOP262160 UYK262157:UYL262160 VIG262157:VIH262160 VSC262157:VSD262160 WBY262157:WBZ262160 WLU262157:WLV262160 WVQ262157:WVR262160 I327693:J327696 JE327693:JF327696 TA327693:TB327696 ACW327693:ACX327696 AMS327693:AMT327696 AWO327693:AWP327696 BGK327693:BGL327696 BQG327693:BQH327696 CAC327693:CAD327696 CJY327693:CJZ327696 CTU327693:CTV327696 DDQ327693:DDR327696 DNM327693:DNN327696 DXI327693:DXJ327696 EHE327693:EHF327696 ERA327693:ERB327696 FAW327693:FAX327696 FKS327693:FKT327696 FUO327693:FUP327696 GEK327693:GEL327696 GOG327693:GOH327696 GYC327693:GYD327696 HHY327693:HHZ327696 HRU327693:HRV327696 IBQ327693:IBR327696 ILM327693:ILN327696 IVI327693:IVJ327696 JFE327693:JFF327696 JPA327693:JPB327696 JYW327693:JYX327696 KIS327693:KIT327696 KSO327693:KSP327696 LCK327693:LCL327696 LMG327693:LMH327696 LWC327693:LWD327696 MFY327693:MFZ327696 MPU327693:MPV327696 MZQ327693:MZR327696 NJM327693:NJN327696 NTI327693:NTJ327696 ODE327693:ODF327696 ONA327693:ONB327696 OWW327693:OWX327696 PGS327693:PGT327696 PQO327693:PQP327696 QAK327693:QAL327696 QKG327693:QKH327696 QUC327693:QUD327696 RDY327693:RDZ327696 RNU327693:RNV327696 RXQ327693:RXR327696 SHM327693:SHN327696 SRI327693:SRJ327696 TBE327693:TBF327696 TLA327693:TLB327696 TUW327693:TUX327696 UES327693:UET327696 UOO327693:UOP327696 UYK327693:UYL327696 VIG327693:VIH327696 VSC327693:VSD327696 WBY327693:WBZ327696 WLU327693:WLV327696 WVQ327693:WVR327696 I393229:J393232 JE393229:JF393232 TA393229:TB393232 ACW393229:ACX393232 AMS393229:AMT393232 AWO393229:AWP393232 BGK393229:BGL393232 BQG393229:BQH393232 CAC393229:CAD393232 CJY393229:CJZ393232 CTU393229:CTV393232 DDQ393229:DDR393232 DNM393229:DNN393232 DXI393229:DXJ393232 EHE393229:EHF393232 ERA393229:ERB393232 FAW393229:FAX393232 FKS393229:FKT393232 FUO393229:FUP393232 GEK393229:GEL393232 GOG393229:GOH393232 GYC393229:GYD393232 HHY393229:HHZ393232 HRU393229:HRV393232 IBQ393229:IBR393232 ILM393229:ILN393232 IVI393229:IVJ393232 JFE393229:JFF393232 JPA393229:JPB393232 JYW393229:JYX393232 KIS393229:KIT393232 KSO393229:KSP393232 LCK393229:LCL393232 LMG393229:LMH393232 LWC393229:LWD393232 MFY393229:MFZ393232 MPU393229:MPV393232 MZQ393229:MZR393232 NJM393229:NJN393232 NTI393229:NTJ393232 ODE393229:ODF393232 ONA393229:ONB393232 OWW393229:OWX393232 PGS393229:PGT393232 PQO393229:PQP393232 QAK393229:QAL393232 QKG393229:QKH393232 QUC393229:QUD393232 RDY393229:RDZ393232 RNU393229:RNV393232 RXQ393229:RXR393232 SHM393229:SHN393232 SRI393229:SRJ393232 TBE393229:TBF393232 TLA393229:TLB393232 TUW393229:TUX393232 UES393229:UET393232 UOO393229:UOP393232 UYK393229:UYL393232 VIG393229:VIH393232 VSC393229:VSD393232 WBY393229:WBZ393232 WLU393229:WLV393232 WVQ393229:WVR393232 I458765:J458768 JE458765:JF458768 TA458765:TB458768 ACW458765:ACX458768 AMS458765:AMT458768 AWO458765:AWP458768 BGK458765:BGL458768 BQG458765:BQH458768 CAC458765:CAD458768 CJY458765:CJZ458768 CTU458765:CTV458768 DDQ458765:DDR458768 DNM458765:DNN458768 DXI458765:DXJ458768 EHE458765:EHF458768 ERA458765:ERB458768 FAW458765:FAX458768 FKS458765:FKT458768 FUO458765:FUP458768 GEK458765:GEL458768 GOG458765:GOH458768 GYC458765:GYD458768 HHY458765:HHZ458768 HRU458765:HRV458768 IBQ458765:IBR458768 ILM458765:ILN458768 IVI458765:IVJ458768 JFE458765:JFF458768 JPA458765:JPB458768 JYW458765:JYX458768 KIS458765:KIT458768 KSO458765:KSP458768 LCK458765:LCL458768 LMG458765:LMH458768 LWC458765:LWD458768 MFY458765:MFZ458768 MPU458765:MPV458768 MZQ458765:MZR458768 NJM458765:NJN458768 NTI458765:NTJ458768 ODE458765:ODF458768 ONA458765:ONB458768 OWW458765:OWX458768 PGS458765:PGT458768 PQO458765:PQP458768 QAK458765:QAL458768 QKG458765:QKH458768 QUC458765:QUD458768 RDY458765:RDZ458768 RNU458765:RNV458768 RXQ458765:RXR458768 SHM458765:SHN458768 SRI458765:SRJ458768 TBE458765:TBF458768 TLA458765:TLB458768 TUW458765:TUX458768 UES458765:UET458768 UOO458765:UOP458768 UYK458765:UYL458768 VIG458765:VIH458768 VSC458765:VSD458768 WBY458765:WBZ458768 WLU458765:WLV458768 WVQ458765:WVR458768 I524301:J524304 JE524301:JF524304 TA524301:TB524304 ACW524301:ACX524304 AMS524301:AMT524304 AWO524301:AWP524304 BGK524301:BGL524304 BQG524301:BQH524304 CAC524301:CAD524304 CJY524301:CJZ524304 CTU524301:CTV524304 DDQ524301:DDR524304 DNM524301:DNN524304 DXI524301:DXJ524304 EHE524301:EHF524304 ERA524301:ERB524304 FAW524301:FAX524304 FKS524301:FKT524304 FUO524301:FUP524304 GEK524301:GEL524304 GOG524301:GOH524304 GYC524301:GYD524304 HHY524301:HHZ524304 HRU524301:HRV524304 IBQ524301:IBR524304 ILM524301:ILN524304 IVI524301:IVJ524304 JFE524301:JFF524304 JPA524301:JPB524304 JYW524301:JYX524304 KIS524301:KIT524304 KSO524301:KSP524304 LCK524301:LCL524304 LMG524301:LMH524304 LWC524301:LWD524304 MFY524301:MFZ524304 MPU524301:MPV524304 MZQ524301:MZR524304 NJM524301:NJN524304 NTI524301:NTJ524304 ODE524301:ODF524304 ONA524301:ONB524304 OWW524301:OWX524304 PGS524301:PGT524304 PQO524301:PQP524304 QAK524301:QAL524304 QKG524301:QKH524304 QUC524301:QUD524304 RDY524301:RDZ524304 RNU524301:RNV524304 RXQ524301:RXR524304 SHM524301:SHN524304 SRI524301:SRJ524304 TBE524301:TBF524304 TLA524301:TLB524304 TUW524301:TUX524304 UES524301:UET524304 UOO524301:UOP524304 UYK524301:UYL524304 VIG524301:VIH524304 VSC524301:VSD524304 WBY524301:WBZ524304 WLU524301:WLV524304 WVQ524301:WVR524304 I589837:J589840 JE589837:JF589840 TA589837:TB589840 ACW589837:ACX589840 AMS589837:AMT589840 AWO589837:AWP589840 BGK589837:BGL589840 BQG589837:BQH589840 CAC589837:CAD589840 CJY589837:CJZ589840 CTU589837:CTV589840 DDQ589837:DDR589840 DNM589837:DNN589840 DXI589837:DXJ589840 EHE589837:EHF589840 ERA589837:ERB589840 FAW589837:FAX589840 FKS589837:FKT589840 FUO589837:FUP589840 GEK589837:GEL589840 GOG589837:GOH589840 GYC589837:GYD589840 HHY589837:HHZ589840 HRU589837:HRV589840 IBQ589837:IBR589840 ILM589837:ILN589840 IVI589837:IVJ589840 JFE589837:JFF589840 JPA589837:JPB589840 JYW589837:JYX589840 KIS589837:KIT589840 KSO589837:KSP589840 LCK589837:LCL589840 LMG589837:LMH589840 LWC589837:LWD589840 MFY589837:MFZ589840 MPU589837:MPV589840 MZQ589837:MZR589840 NJM589837:NJN589840 NTI589837:NTJ589840 ODE589837:ODF589840 ONA589837:ONB589840 OWW589837:OWX589840 PGS589837:PGT589840 PQO589837:PQP589840 QAK589837:QAL589840 QKG589837:QKH589840 QUC589837:QUD589840 RDY589837:RDZ589840 RNU589837:RNV589840 RXQ589837:RXR589840 SHM589837:SHN589840 SRI589837:SRJ589840 TBE589837:TBF589840 TLA589837:TLB589840 TUW589837:TUX589840 UES589837:UET589840 UOO589837:UOP589840 UYK589837:UYL589840 VIG589837:VIH589840 VSC589837:VSD589840 WBY589837:WBZ589840 WLU589837:WLV589840 WVQ589837:WVR589840 I655373:J655376 JE655373:JF655376 TA655373:TB655376 ACW655373:ACX655376 AMS655373:AMT655376 AWO655373:AWP655376 BGK655373:BGL655376 BQG655373:BQH655376 CAC655373:CAD655376 CJY655373:CJZ655376 CTU655373:CTV655376 DDQ655373:DDR655376 DNM655373:DNN655376 DXI655373:DXJ655376 EHE655373:EHF655376 ERA655373:ERB655376 FAW655373:FAX655376 FKS655373:FKT655376 FUO655373:FUP655376 GEK655373:GEL655376 GOG655373:GOH655376 GYC655373:GYD655376 HHY655373:HHZ655376 HRU655373:HRV655376 IBQ655373:IBR655376 ILM655373:ILN655376 IVI655373:IVJ655376 JFE655373:JFF655376 JPA655373:JPB655376 JYW655373:JYX655376 KIS655373:KIT655376 KSO655373:KSP655376 LCK655373:LCL655376 LMG655373:LMH655376 LWC655373:LWD655376 MFY655373:MFZ655376 MPU655373:MPV655376 MZQ655373:MZR655376 NJM655373:NJN655376 NTI655373:NTJ655376 ODE655373:ODF655376 ONA655373:ONB655376 OWW655373:OWX655376 PGS655373:PGT655376 PQO655373:PQP655376 QAK655373:QAL655376 QKG655373:QKH655376 QUC655373:QUD655376 RDY655373:RDZ655376 RNU655373:RNV655376 RXQ655373:RXR655376 SHM655373:SHN655376 SRI655373:SRJ655376 TBE655373:TBF655376 TLA655373:TLB655376 TUW655373:TUX655376 UES655373:UET655376 UOO655373:UOP655376 UYK655373:UYL655376 VIG655373:VIH655376 VSC655373:VSD655376 WBY655373:WBZ655376 WLU655373:WLV655376 WVQ655373:WVR655376 I720909:J720912 JE720909:JF720912 TA720909:TB720912 ACW720909:ACX720912 AMS720909:AMT720912 AWO720909:AWP720912 BGK720909:BGL720912 BQG720909:BQH720912 CAC720909:CAD720912 CJY720909:CJZ720912 CTU720909:CTV720912 DDQ720909:DDR720912 DNM720909:DNN720912 DXI720909:DXJ720912 EHE720909:EHF720912 ERA720909:ERB720912 FAW720909:FAX720912 FKS720909:FKT720912 FUO720909:FUP720912 GEK720909:GEL720912 GOG720909:GOH720912 GYC720909:GYD720912 HHY720909:HHZ720912 HRU720909:HRV720912 IBQ720909:IBR720912 ILM720909:ILN720912 IVI720909:IVJ720912 JFE720909:JFF720912 JPA720909:JPB720912 JYW720909:JYX720912 KIS720909:KIT720912 KSO720909:KSP720912 LCK720909:LCL720912 LMG720909:LMH720912 LWC720909:LWD720912 MFY720909:MFZ720912 MPU720909:MPV720912 MZQ720909:MZR720912 NJM720909:NJN720912 NTI720909:NTJ720912 ODE720909:ODF720912 ONA720909:ONB720912 OWW720909:OWX720912 PGS720909:PGT720912 PQO720909:PQP720912 QAK720909:QAL720912 QKG720909:QKH720912 QUC720909:QUD720912 RDY720909:RDZ720912 RNU720909:RNV720912 RXQ720909:RXR720912 SHM720909:SHN720912 SRI720909:SRJ720912 TBE720909:TBF720912 TLA720909:TLB720912 TUW720909:TUX720912 UES720909:UET720912 UOO720909:UOP720912 UYK720909:UYL720912 VIG720909:VIH720912 VSC720909:VSD720912 WBY720909:WBZ720912 WLU720909:WLV720912 WVQ720909:WVR720912 I786445:J786448 JE786445:JF786448 TA786445:TB786448 ACW786445:ACX786448 AMS786445:AMT786448 AWO786445:AWP786448 BGK786445:BGL786448 BQG786445:BQH786448 CAC786445:CAD786448 CJY786445:CJZ786448 CTU786445:CTV786448 DDQ786445:DDR786448 DNM786445:DNN786448 DXI786445:DXJ786448 EHE786445:EHF786448 ERA786445:ERB786448 FAW786445:FAX786448 FKS786445:FKT786448 FUO786445:FUP786448 GEK786445:GEL786448 GOG786445:GOH786448 GYC786445:GYD786448 HHY786445:HHZ786448 HRU786445:HRV786448 IBQ786445:IBR786448 ILM786445:ILN786448 IVI786445:IVJ786448 JFE786445:JFF786448 JPA786445:JPB786448 JYW786445:JYX786448 KIS786445:KIT786448 KSO786445:KSP786448 LCK786445:LCL786448 LMG786445:LMH786448 LWC786445:LWD786448 MFY786445:MFZ786448 MPU786445:MPV786448 MZQ786445:MZR786448 NJM786445:NJN786448 NTI786445:NTJ786448 ODE786445:ODF786448 ONA786445:ONB786448 OWW786445:OWX786448 PGS786445:PGT786448 PQO786445:PQP786448 QAK786445:QAL786448 QKG786445:QKH786448 QUC786445:QUD786448 RDY786445:RDZ786448 RNU786445:RNV786448 RXQ786445:RXR786448 SHM786445:SHN786448 SRI786445:SRJ786448 TBE786445:TBF786448 TLA786445:TLB786448 TUW786445:TUX786448 UES786445:UET786448 UOO786445:UOP786448 UYK786445:UYL786448 VIG786445:VIH786448 VSC786445:VSD786448 WBY786445:WBZ786448 WLU786445:WLV786448 WVQ786445:WVR786448 I851981:J851984 JE851981:JF851984 TA851981:TB851984 ACW851981:ACX851984 AMS851981:AMT851984 AWO851981:AWP851984 BGK851981:BGL851984 BQG851981:BQH851984 CAC851981:CAD851984 CJY851981:CJZ851984 CTU851981:CTV851984 DDQ851981:DDR851984 DNM851981:DNN851984 DXI851981:DXJ851984 EHE851981:EHF851984 ERA851981:ERB851984 FAW851981:FAX851984 FKS851981:FKT851984 FUO851981:FUP851984 GEK851981:GEL851984 GOG851981:GOH851984 GYC851981:GYD851984 HHY851981:HHZ851984 HRU851981:HRV851984 IBQ851981:IBR851984 ILM851981:ILN851984 IVI851981:IVJ851984 JFE851981:JFF851984 JPA851981:JPB851984 JYW851981:JYX851984 KIS851981:KIT851984 KSO851981:KSP851984 LCK851981:LCL851984 LMG851981:LMH851984 LWC851981:LWD851984 MFY851981:MFZ851984 MPU851981:MPV851984 MZQ851981:MZR851984 NJM851981:NJN851984 NTI851981:NTJ851984 ODE851981:ODF851984 ONA851981:ONB851984 OWW851981:OWX851984 PGS851981:PGT851984 PQO851981:PQP851984 QAK851981:QAL851984 QKG851981:QKH851984 QUC851981:QUD851984 RDY851981:RDZ851984 RNU851981:RNV851984 RXQ851981:RXR851984 SHM851981:SHN851984 SRI851981:SRJ851984 TBE851981:TBF851984 TLA851981:TLB851984 TUW851981:TUX851984 UES851981:UET851984 UOO851981:UOP851984 UYK851981:UYL851984 VIG851981:VIH851984 VSC851981:VSD851984 WBY851981:WBZ851984 WLU851981:WLV851984 WVQ851981:WVR851984 I917517:J917520 JE917517:JF917520 TA917517:TB917520 ACW917517:ACX917520 AMS917517:AMT917520 AWO917517:AWP917520 BGK917517:BGL917520 BQG917517:BQH917520 CAC917517:CAD917520 CJY917517:CJZ917520 CTU917517:CTV917520 DDQ917517:DDR917520 DNM917517:DNN917520 DXI917517:DXJ917520 EHE917517:EHF917520 ERA917517:ERB917520 FAW917517:FAX917520 FKS917517:FKT917520 FUO917517:FUP917520 GEK917517:GEL917520 GOG917517:GOH917520 GYC917517:GYD917520 HHY917517:HHZ917520 HRU917517:HRV917520 IBQ917517:IBR917520 ILM917517:ILN917520 IVI917517:IVJ917520 JFE917517:JFF917520 JPA917517:JPB917520 JYW917517:JYX917520 KIS917517:KIT917520 KSO917517:KSP917520 LCK917517:LCL917520 LMG917517:LMH917520 LWC917517:LWD917520 MFY917517:MFZ917520 MPU917517:MPV917520 MZQ917517:MZR917520 NJM917517:NJN917520 NTI917517:NTJ917520 ODE917517:ODF917520 ONA917517:ONB917520 OWW917517:OWX917520 PGS917517:PGT917520 PQO917517:PQP917520 QAK917517:QAL917520 QKG917517:QKH917520 QUC917517:QUD917520 RDY917517:RDZ917520 RNU917517:RNV917520 RXQ917517:RXR917520 SHM917517:SHN917520 SRI917517:SRJ917520 TBE917517:TBF917520 TLA917517:TLB917520 TUW917517:TUX917520 UES917517:UET917520 UOO917517:UOP917520 UYK917517:UYL917520 VIG917517:VIH917520 VSC917517:VSD917520 WBY917517:WBZ917520 WLU917517:WLV917520 WVQ917517:WVR917520 I983053:J983056 JE983053:JF983056 TA983053:TB983056 ACW983053:ACX983056 AMS983053:AMT983056 AWO983053:AWP983056 BGK983053:BGL983056 BQG983053:BQH983056 CAC983053:CAD983056 CJY983053:CJZ983056 CTU983053:CTV983056 DDQ983053:DDR983056 DNM983053:DNN983056 DXI983053:DXJ983056 EHE983053:EHF983056 ERA983053:ERB983056 FAW983053:FAX983056 FKS983053:FKT983056 FUO983053:FUP983056 GEK983053:GEL983056 GOG983053:GOH983056 GYC983053:GYD983056 HHY983053:HHZ983056 HRU983053:HRV983056 IBQ983053:IBR983056 ILM983053:ILN983056 IVI983053:IVJ983056 JFE983053:JFF983056 JPA983053:JPB983056 JYW983053:JYX983056 KIS983053:KIT983056 KSO983053:KSP983056 LCK983053:LCL983056 LMG983053:LMH983056 LWC983053:LWD983056 MFY983053:MFZ983056 MPU983053:MPV983056 MZQ983053:MZR983056 NJM983053:NJN983056 NTI983053:NTJ983056 ODE983053:ODF983056 ONA983053:ONB983056 OWW983053:OWX983056 PGS983053:PGT983056 PQO983053:PQP983056 QAK983053:QAL983056 QKG983053:QKH983056 QUC983053:QUD983056 RDY983053:RDZ983056 RNU983053:RNV983056 RXQ983053:RXR983056 SHM983053:SHN983056 SRI983053:SRJ983056 TBE983053:TBF983056 TLA983053:TLB983056 TUW983053:TUX983056 UES983053:UET983056 UOO983053:UOP983056 UYK983053:UYL983056 VIG983053:VIH983056 VSC983053:VSD983056 WBY983053:WBZ983056 WLU983053:WLV983056 WVQ983053:WVR983056 I59:J68 JE59:JF68 TA59:TB68 ACW59:ACX68 AMS59:AMT68 AWO59:AWP68 BGK59:BGL68 BQG59:BQH68 CAC59:CAD68 CJY59:CJZ68 CTU59:CTV68 DDQ59:DDR68 DNM59:DNN68 DXI59:DXJ68 EHE59:EHF68 ERA59:ERB68 FAW59:FAX68 FKS59:FKT68 FUO59:FUP68 GEK59:GEL68 GOG59:GOH68 GYC59:GYD68 HHY59:HHZ68 HRU59:HRV68 IBQ59:IBR68 ILM59:ILN68 IVI59:IVJ68 JFE59:JFF68 JPA59:JPB68 JYW59:JYX68 KIS59:KIT68 KSO59:KSP68 LCK59:LCL68 LMG59:LMH68 LWC59:LWD68 MFY59:MFZ68 MPU59:MPV68 MZQ59:MZR68 NJM59:NJN68 NTI59:NTJ68 ODE59:ODF68 ONA59:ONB68 OWW59:OWX68 PGS59:PGT68 PQO59:PQP68 QAK59:QAL68 QKG59:QKH68 QUC59:QUD68 RDY59:RDZ68 RNU59:RNV68 RXQ59:RXR68 SHM59:SHN68 SRI59:SRJ68 TBE59:TBF68 TLA59:TLB68 TUW59:TUX68 UES59:UET68 UOO59:UOP68 UYK59:UYL68 VIG59:VIH68 VSC59:VSD68 WBY59:WBZ68 WLU59:WLV68 WVQ59:WVR68 I65595:J65604 JE65595:JF65604 TA65595:TB65604 ACW65595:ACX65604 AMS65595:AMT65604 AWO65595:AWP65604 BGK65595:BGL65604 BQG65595:BQH65604 CAC65595:CAD65604 CJY65595:CJZ65604 CTU65595:CTV65604 DDQ65595:DDR65604 DNM65595:DNN65604 DXI65595:DXJ65604 EHE65595:EHF65604 ERA65595:ERB65604 FAW65595:FAX65604 FKS65595:FKT65604 FUO65595:FUP65604 GEK65595:GEL65604 GOG65595:GOH65604 GYC65595:GYD65604 HHY65595:HHZ65604 HRU65595:HRV65604 IBQ65595:IBR65604 ILM65595:ILN65604 IVI65595:IVJ65604 JFE65595:JFF65604 JPA65595:JPB65604 JYW65595:JYX65604 KIS65595:KIT65604 KSO65595:KSP65604 LCK65595:LCL65604 LMG65595:LMH65604 LWC65595:LWD65604 MFY65595:MFZ65604 MPU65595:MPV65604 MZQ65595:MZR65604 NJM65595:NJN65604 NTI65595:NTJ65604 ODE65595:ODF65604 ONA65595:ONB65604 OWW65595:OWX65604 PGS65595:PGT65604 PQO65595:PQP65604 QAK65595:QAL65604 QKG65595:QKH65604 QUC65595:QUD65604 RDY65595:RDZ65604 RNU65595:RNV65604 RXQ65595:RXR65604 SHM65595:SHN65604 SRI65595:SRJ65604 TBE65595:TBF65604 TLA65595:TLB65604 TUW65595:TUX65604 UES65595:UET65604 UOO65595:UOP65604 UYK65595:UYL65604 VIG65595:VIH65604 VSC65595:VSD65604 WBY65595:WBZ65604 WLU65595:WLV65604 WVQ65595:WVR65604 I131131:J131140 JE131131:JF131140 TA131131:TB131140 ACW131131:ACX131140 AMS131131:AMT131140 AWO131131:AWP131140 BGK131131:BGL131140 BQG131131:BQH131140 CAC131131:CAD131140 CJY131131:CJZ131140 CTU131131:CTV131140 DDQ131131:DDR131140 DNM131131:DNN131140 DXI131131:DXJ131140 EHE131131:EHF131140 ERA131131:ERB131140 FAW131131:FAX131140 FKS131131:FKT131140 FUO131131:FUP131140 GEK131131:GEL131140 GOG131131:GOH131140 GYC131131:GYD131140 HHY131131:HHZ131140 HRU131131:HRV131140 IBQ131131:IBR131140 ILM131131:ILN131140 IVI131131:IVJ131140 JFE131131:JFF131140 JPA131131:JPB131140 JYW131131:JYX131140 KIS131131:KIT131140 KSO131131:KSP131140 LCK131131:LCL131140 LMG131131:LMH131140 LWC131131:LWD131140 MFY131131:MFZ131140 MPU131131:MPV131140 MZQ131131:MZR131140 NJM131131:NJN131140 NTI131131:NTJ131140 ODE131131:ODF131140 ONA131131:ONB131140 OWW131131:OWX131140 PGS131131:PGT131140 PQO131131:PQP131140 QAK131131:QAL131140 QKG131131:QKH131140 QUC131131:QUD131140 RDY131131:RDZ131140 RNU131131:RNV131140 RXQ131131:RXR131140 SHM131131:SHN131140 SRI131131:SRJ131140 TBE131131:TBF131140 TLA131131:TLB131140 TUW131131:TUX131140 UES131131:UET131140 UOO131131:UOP131140 UYK131131:UYL131140 VIG131131:VIH131140 VSC131131:VSD131140 WBY131131:WBZ131140 WLU131131:WLV131140 WVQ131131:WVR131140 I196667:J196676 JE196667:JF196676 TA196667:TB196676 ACW196667:ACX196676 AMS196667:AMT196676 AWO196667:AWP196676 BGK196667:BGL196676 BQG196667:BQH196676 CAC196667:CAD196676 CJY196667:CJZ196676 CTU196667:CTV196676 DDQ196667:DDR196676 DNM196667:DNN196676 DXI196667:DXJ196676 EHE196667:EHF196676 ERA196667:ERB196676 FAW196667:FAX196676 FKS196667:FKT196676 FUO196667:FUP196676 GEK196667:GEL196676 GOG196667:GOH196676 GYC196667:GYD196676 HHY196667:HHZ196676 HRU196667:HRV196676 IBQ196667:IBR196676 ILM196667:ILN196676 IVI196667:IVJ196676 JFE196667:JFF196676 JPA196667:JPB196676 JYW196667:JYX196676 KIS196667:KIT196676 KSO196667:KSP196676 LCK196667:LCL196676 LMG196667:LMH196676 LWC196667:LWD196676 MFY196667:MFZ196676 MPU196667:MPV196676 MZQ196667:MZR196676 NJM196667:NJN196676 NTI196667:NTJ196676 ODE196667:ODF196676 ONA196667:ONB196676 OWW196667:OWX196676 PGS196667:PGT196676 PQO196667:PQP196676 QAK196667:QAL196676 QKG196667:QKH196676 QUC196667:QUD196676 RDY196667:RDZ196676 RNU196667:RNV196676 RXQ196667:RXR196676 SHM196667:SHN196676 SRI196667:SRJ196676 TBE196667:TBF196676 TLA196667:TLB196676 TUW196667:TUX196676 UES196667:UET196676 UOO196667:UOP196676 UYK196667:UYL196676 VIG196667:VIH196676 VSC196667:VSD196676 WBY196667:WBZ196676 WLU196667:WLV196676 WVQ196667:WVR196676 I262203:J262212 JE262203:JF262212 TA262203:TB262212 ACW262203:ACX262212 AMS262203:AMT262212 AWO262203:AWP262212 BGK262203:BGL262212 BQG262203:BQH262212 CAC262203:CAD262212 CJY262203:CJZ262212 CTU262203:CTV262212 DDQ262203:DDR262212 DNM262203:DNN262212 DXI262203:DXJ262212 EHE262203:EHF262212 ERA262203:ERB262212 FAW262203:FAX262212 FKS262203:FKT262212 FUO262203:FUP262212 GEK262203:GEL262212 GOG262203:GOH262212 GYC262203:GYD262212 HHY262203:HHZ262212 HRU262203:HRV262212 IBQ262203:IBR262212 ILM262203:ILN262212 IVI262203:IVJ262212 JFE262203:JFF262212 JPA262203:JPB262212 JYW262203:JYX262212 KIS262203:KIT262212 KSO262203:KSP262212 LCK262203:LCL262212 LMG262203:LMH262212 LWC262203:LWD262212 MFY262203:MFZ262212 MPU262203:MPV262212 MZQ262203:MZR262212 NJM262203:NJN262212 NTI262203:NTJ262212 ODE262203:ODF262212 ONA262203:ONB262212 OWW262203:OWX262212 PGS262203:PGT262212 PQO262203:PQP262212 QAK262203:QAL262212 QKG262203:QKH262212 QUC262203:QUD262212 RDY262203:RDZ262212 RNU262203:RNV262212 RXQ262203:RXR262212 SHM262203:SHN262212 SRI262203:SRJ262212 TBE262203:TBF262212 TLA262203:TLB262212 TUW262203:TUX262212 UES262203:UET262212 UOO262203:UOP262212 UYK262203:UYL262212 VIG262203:VIH262212 VSC262203:VSD262212 WBY262203:WBZ262212 WLU262203:WLV262212 WVQ262203:WVR262212 I327739:J327748 JE327739:JF327748 TA327739:TB327748 ACW327739:ACX327748 AMS327739:AMT327748 AWO327739:AWP327748 BGK327739:BGL327748 BQG327739:BQH327748 CAC327739:CAD327748 CJY327739:CJZ327748 CTU327739:CTV327748 DDQ327739:DDR327748 DNM327739:DNN327748 DXI327739:DXJ327748 EHE327739:EHF327748 ERA327739:ERB327748 FAW327739:FAX327748 FKS327739:FKT327748 FUO327739:FUP327748 GEK327739:GEL327748 GOG327739:GOH327748 GYC327739:GYD327748 HHY327739:HHZ327748 HRU327739:HRV327748 IBQ327739:IBR327748 ILM327739:ILN327748 IVI327739:IVJ327748 JFE327739:JFF327748 JPA327739:JPB327748 JYW327739:JYX327748 KIS327739:KIT327748 KSO327739:KSP327748 LCK327739:LCL327748 LMG327739:LMH327748 LWC327739:LWD327748 MFY327739:MFZ327748 MPU327739:MPV327748 MZQ327739:MZR327748 NJM327739:NJN327748 NTI327739:NTJ327748 ODE327739:ODF327748 ONA327739:ONB327748 OWW327739:OWX327748 PGS327739:PGT327748 PQO327739:PQP327748 QAK327739:QAL327748 QKG327739:QKH327748 QUC327739:QUD327748 RDY327739:RDZ327748 RNU327739:RNV327748 RXQ327739:RXR327748 SHM327739:SHN327748 SRI327739:SRJ327748 TBE327739:TBF327748 TLA327739:TLB327748 TUW327739:TUX327748 UES327739:UET327748 UOO327739:UOP327748 UYK327739:UYL327748 VIG327739:VIH327748 VSC327739:VSD327748 WBY327739:WBZ327748 WLU327739:WLV327748 WVQ327739:WVR327748 I393275:J393284 JE393275:JF393284 TA393275:TB393284 ACW393275:ACX393284 AMS393275:AMT393284 AWO393275:AWP393284 BGK393275:BGL393284 BQG393275:BQH393284 CAC393275:CAD393284 CJY393275:CJZ393284 CTU393275:CTV393284 DDQ393275:DDR393284 DNM393275:DNN393284 DXI393275:DXJ393284 EHE393275:EHF393284 ERA393275:ERB393284 FAW393275:FAX393284 FKS393275:FKT393284 FUO393275:FUP393284 GEK393275:GEL393284 GOG393275:GOH393284 GYC393275:GYD393284 HHY393275:HHZ393284 HRU393275:HRV393284 IBQ393275:IBR393284 ILM393275:ILN393284 IVI393275:IVJ393284 JFE393275:JFF393284 JPA393275:JPB393284 JYW393275:JYX393284 KIS393275:KIT393284 KSO393275:KSP393284 LCK393275:LCL393284 LMG393275:LMH393284 LWC393275:LWD393284 MFY393275:MFZ393284 MPU393275:MPV393284 MZQ393275:MZR393284 NJM393275:NJN393284 NTI393275:NTJ393284 ODE393275:ODF393284 ONA393275:ONB393284 OWW393275:OWX393284 PGS393275:PGT393284 PQO393275:PQP393284 QAK393275:QAL393284 QKG393275:QKH393284 QUC393275:QUD393284 RDY393275:RDZ393284 RNU393275:RNV393284 RXQ393275:RXR393284 SHM393275:SHN393284 SRI393275:SRJ393284 TBE393275:TBF393284 TLA393275:TLB393284 TUW393275:TUX393284 UES393275:UET393284 UOO393275:UOP393284 UYK393275:UYL393284 VIG393275:VIH393284 VSC393275:VSD393284 WBY393275:WBZ393284 WLU393275:WLV393284 WVQ393275:WVR393284 I458811:J458820 JE458811:JF458820 TA458811:TB458820 ACW458811:ACX458820 AMS458811:AMT458820 AWO458811:AWP458820 BGK458811:BGL458820 BQG458811:BQH458820 CAC458811:CAD458820 CJY458811:CJZ458820 CTU458811:CTV458820 DDQ458811:DDR458820 DNM458811:DNN458820 DXI458811:DXJ458820 EHE458811:EHF458820 ERA458811:ERB458820 FAW458811:FAX458820 FKS458811:FKT458820 FUO458811:FUP458820 GEK458811:GEL458820 GOG458811:GOH458820 GYC458811:GYD458820 HHY458811:HHZ458820 HRU458811:HRV458820 IBQ458811:IBR458820 ILM458811:ILN458820 IVI458811:IVJ458820 JFE458811:JFF458820 JPA458811:JPB458820 JYW458811:JYX458820 KIS458811:KIT458820 KSO458811:KSP458820 LCK458811:LCL458820 LMG458811:LMH458820 LWC458811:LWD458820 MFY458811:MFZ458820 MPU458811:MPV458820 MZQ458811:MZR458820 NJM458811:NJN458820 NTI458811:NTJ458820 ODE458811:ODF458820 ONA458811:ONB458820 OWW458811:OWX458820 PGS458811:PGT458820 PQO458811:PQP458820 QAK458811:QAL458820 QKG458811:QKH458820 QUC458811:QUD458820 RDY458811:RDZ458820 RNU458811:RNV458820 RXQ458811:RXR458820 SHM458811:SHN458820 SRI458811:SRJ458820 TBE458811:TBF458820 TLA458811:TLB458820 TUW458811:TUX458820 UES458811:UET458820 UOO458811:UOP458820 UYK458811:UYL458820 VIG458811:VIH458820 VSC458811:VSD458820 WBY458811:WBZ458820 WLU458811:WLV458820 WVQ458811:WVR458820 I524347:J524356 JE524347:JF524356 TA524347:TB524356 ACW524347:ACX524356 AMS524347:AMT524356 AWO524347:AWP524356 BGK524347:BGL524356 BQG524347:BQH524356 CAC524347:CAD524356 CJY524347:CJZ524356 CTU524347:CTV524356 DDQ524347:DDR524356 DNM524347:DNN524356 DXI524347:DXJ524356 EHE524347:EHF524356 ERA524347:ERB524356 FAW524347:FAX524356 FKS524347:FKT524356 FUO524347:FUP524356 GEK524347:GEL524356 GOG524347:GOH524356 GYC524347:GYD524356 HHY524347:HHZ524356 HRU524347:HRV524356 IBQ524347:IBR524356 ILM524347:ILN524356 IVI524347:IVJ524356 JFE524347:JFF524356 JPA524347:JPB524356 JYW524347:JYX524356 KIS524347:KIT524356 KSO524347:KSP524356 LCK524347:LCL524356 LMG524347:LMH524356 LWC524347:LWD524356 MFY524347:MFZ524356 MPU524347:MPV524356 MZQ524347:MZR524356 NJM524347:NJN524356 NTI524347:NTJ524356 ODE524347:ODF524356 ONA524347:ONB524356 OWW524347:OWX524356 PGS524347:PGT524356 PQO524347:PQP524356 QAK524347:QAL524356 QKG524347:QKH524356 QUC524347:QUD524356 RDY524347:RDZ524356 RNU524347:RNV524356 RXQ524347:RXR524356 SHM524347:SHN524356 SRI524347:SRJ524356 TBE524347:TBF524356 TLA524347:TLB524356 TUW524347:TUX524356 UES524347:UET524356 UOO524347:UOP524356 UYK524347:UYL524356 VIG524347:VIH524356 VSC524347:VSD524356 WBY524347:WBZ524356 WLU524347:WLV524356 WVQ524347:WVR524356 I589883:J589892 JE589883:JF589892 TA589883:TB589892 ACW589883:ACX589892 AMS589883:AMT589892 AWO589883:AWP589892 BGK589883:BGL589892 BQG589883:BQH589892 CAC589883:CAD589892 CJY589883:CJZ589892 CTU589883:CTV589892 DDQ589883:DDR589892 DNM589883:DNN589892 DXI589883:DXJ589892 EHE589883:EHF589892 ERA589883:ERB589892 FAW589883:FAX589892 FKS589883:FKT589892 FUO589883:FUP589892 GEK589883:GEL589892 GOG589883:GOH589892 GYC589883:GYD589892 HHY589883:HHZ589892 HRU589883:HRV589892 IBQ589883:IBR589892 ILM589883:ILN589892 IVI589883:IVJ589892 JFE589883:JFF589892 JPA589883:JPB589892 JYW589883:JYX589892 KIS589883:KIT589892 KSO589883:KSP589892 LCK589883:LCL589892 LMG589883:LMH589892 LWC589883:LWD589892 MFY589883:MFZ589892 MPU589883:MPV589892 MZQ589883:MZR589892 NJM589883:NJN589892 NTI589883:NTJ589892 ODE589883:ODF589892 ONA589883:ONB589892 OWW589883:OWX589892 PGS589883:PGT589892 PQO589883:PQP589892 QAK589883:QAL589892 QKG589883:QKH589892 QUC589883:QUD589892 RDY589883:RDZ589892 RNU589883:RNV589892 RXQ589883:RXR589892 SHM589883:SHN589892 SRI589883:SRJ589892 TBE589883:TBF589892 TLA589883:TLB589892 TUW589883:TUX589892 UES589883:UET589892 UOO589883:UOP589892 UYK589883:UYL589892 VIG589883:VIH589892 VSC589883:VSD589892 WBY589883:WBZ589892 WLU589883:WLV589892 WVQ589883:WVR589892 I655419:J655428 JE655419:JF655428 TA655419:TB655428 ACW655419:ACX655428 AMS655419:AMT655428 AWO655419:AWP655428 BGK655419:BGL655428 BQG655419:BQH655428 CAC655419:CAD655428 CJY655419:CJZ655428 CTU655419:CTV655428 DDQ655419:DDR655428 DNM655419:DNN655428 DXI655419:DXJ655428 EHE655419:EHF655428 ERA655419:ERB655428 FAW655419:FAX655428 FKS655419:FKT655428 FUO655419:FUP655428 GEK655419:GEL655428 GOG655419:GOH655428 GYC655419:GYD655428 HHY655419:HHZ655428 HRU655419:HRV655428 IBQ655419:IBR655428 ILM655419:ILN655428 IVI655419:IVJ655428 JFE655419:JFF655428 JPA655419:JPB655428 JYW655419:JYX655428 KIS655419:KIT655428 KSO655419:KSP655428 LCK655419:LCL655428 LMG655419:LMH655428 LWC655419:LWD655428 MFY655419:MFZ655428 MPU655419:MPV655428 MZQ655419:MZR655428 NJM655419:NJN655428 NTI655419:NTJ655428 ODE655419:ODF655428 ONA655419:ONB655428 OWW655419:OWX655428 PGS655419:PGT655428 PQO655419:PQP655428 QAK655419:QAL655428 QKG655419:QKH655428 QUC655419:QUD655428 RDY655419:RDZ655428 RNU655419:RNV655428 RXQ655419:RXR655428 SHM655419:SHN655428 SRI655419:SRJ655428 TBE655419:TBF655428 TLA655419:TLB655428 TUW655419:TUX655428 UES655419:UET655428 UOO655419:UOP655428 UYK655419:UYL655428 VIG655419:VIH655428 VSC655419:VSD655428 WBY655419:WBZ655428 WLU655419:WLV655428 WVQ655419:WVR655428 I720955:J720964 JE720955:JF720964 TA720955:TB720964 ACW720955:ACX720964 AMS720955:AMT720964 AWO720955:AWP720964 BGK720955:BGL720964 BQG720955:BQH720964 CAC720955:CAD720964 CJY720955:CJZ720964 CTU720955:CTV720964 DDQ720955:DDR720964 DNM720955:DNN720964 DXI720955:DXJ720964 EHE720955:EHF720964 ERA720955:ERB720964 FAW720955:FAX720964 FKS720955:FKT720964 FUO720955:FUP720964 GEK720955:GEL720964 GOG720955:GOH720964 GYC720955:GYD720964 HHY720955:HHZ720964 HRU720955:HRV720964 IBQ720955:IBR720964 ILM720955:ILN720964 IVI720955:IVJ720964 JFE720955:JFF720964 JPA720955:JPB720964 JYW720955:JYX720964 KIS720955:KIT720964 KSO720955:KSP720964 LCK720955:LCL720964 LMG720955:LMH720964 LWC720955:LWD720964 MFY720955:MFZ720964 MPU720955:MPV720964 MZQ720955:MZR720964 NJM720955:NJN720964 NTI720955:NTJ720964 ODE720955:ODF720964 ONA720955:ONB720964 OWW720955:OWX720964 PGS720955:PGT720964 PQO720955:PQP720964 QAK720955:QAL720964 QKG720955:QKH720964 QUC720955:QUD720964 RDY720955:RDZ720964 RNU720955:RNV720964 RXQ720955:RXR720964 SHM720955:SHN720964 SRI720955:SRJ720964 TBE720955:TBF720964 TLA720955:TLB720964 TUW720955:TUX720964 UES720955:UET720964 UOO720955:UOP720964 UYK720955:UYL720964 VIG720955:VIH720964 VSC720955:VSD720964 WBY720955:WBZ720964 WLU720955:WLV720964 WVQ720955:WVR720964 I786491:J786500 JE786491:JF786500 TA786491:TB786500 ACW786491:ACX786500 AMS786491:AMT786500 AWO786491:AWP786500 BGK786491:BGL786500 BQG786491:BQH786500 CAC786491:CAD786500 CJY786491:CJZ786500 CTU786491:CTV786500 DDQ786491:DDR786500 DNM786491:DNN786500 DXI786491:DXJ786500 EHE786491:EHF786500 ERA786491:ERB786500 FAW786491:FAX786500 FKS786491:FKT786500 FUO786491:FUP786500 GEK786491:GEL786500 GOG786491:GOH786500 GYC786491:GYD786500 HHY786491:HHZ786500 HRU786491:HRV786500 IBQ786491:IBR786500 ILM786491:ILN786500 IVI786491:IVJ786500 JFE786491:JFF786500 JPA786491:JPB786500 JYW786491:JYX786500 KIS786491:KIT786500 KSO786491:KSP786500 LCK786491:LCL786500 LMG786491:LMH786500 LWC786491:LWD786500 MFY786491:MFZ786500 MPU786491:MPV786500 MZQ786491:MZR786500 NJM786491:NJN786500 NTI786491:NTJ786500 ODE786491:ODF786500 ONA786491:ONB786500 OWW786491:OWX786500 PGS786491:PGT786500 PQO786491:PQP786500 QAK786491:QAL786500 QKG786491:QKH786500 QUC786491:QUD786500 RDY786491:RDZ786500 RNU786491:RNV786500 RXQ786491:RXR786500 SHM786491:SHN786500 SRI786491:SRJ786500 TBE786491:TBF786500 TLA786491:TLB786500 TUW786491:TUX786500 UES786491:UET786500 UOO786491:UOP786500 UYK786491:UYL786500 VIG786491:VIH786500 VSC786491:VSD786500 WBY786491:WBZ786500 WLU786491:WLV786500 WVQ786491:WVR786500 I852027:J852036 JE852027:JF852036 TA852027:TB852036 ACW852027:ACX852036 AMS852027:AMT852036 AWO852027:AWP852036 BGK852027:BGL852036 BQG852027:BQH852036 CAC852027:CAD852036 CJY852027:CJZ852036 CTU852027:CTV852036 DDQ852027:DDR852036 DNM852027:DNN852036 DXI852027:DXJ852036 EHE852027:EHF852036 ERA852027:ERB852036 FAW852027:FAX852036 FKS852027:FKT852036 FUO852027:FUP852036 GEK852027:GEL852036 GOG852027:GOH852036 GYC852027:GYD852036 HHY852027:HHZ852036 HRU852027:HRV852036 IBQ852027:IBR852036 ILM852027:ILN852036 IVI852027:IVJ852036 JFE852027:JFF852036 JPA852027:JPB852036 JYW852027:JYX852036 KIS852027:KIT852036 KSO852027:KSP852036 LCK852027:LCL852036 LMG852027:LMH852036 LWC852027:LWD852036 MFY852027:MFZ852036 MPU852027:MPV852036 MZQ852027:MZR852036 NJM852027:NJN852036 NTI852027:NTJ852036 ODE852027:ODF852036 ONA852027:ONB852036 OWW852027:OWX852036 PGS852027:PGT852036 PQO852027:PQP852036 QAK852027:QAL852036 QKG852027:QKH852036 QUC852027:QUD852036 RDY852027:RDZ852036 RNU852027:RNV852036 RXQ852027:RXR852036 SHM852027:SHN852036 SRI852027:SRJ852036 TBE852027:TBF852036 TLA852027:TLB852036 TUW852027:TUX852036 UES852027:UET852036 UOO852027:UOP852036 UYK852027:UYL852036 VIG852027:VIH852036 VSC852027:VSD852036 WBY852027:WBZ852036 WLU852027:WLV852036 WVQ852027:WVR852036 I917563:J917572 JE917563:JF917572 TA917563:TB917572 ACW917563:ACX917572 AMS917563:AMT917572 AWO917563:AWP917572 BGK917563:BGL917572 BQG917563:BQH917572 CAC917563:CAD917572 CJY917563:CJZ917572 CTU917563:CTV917572 DDQ917563:DDR917572 DNM917563:DNN917572 DXI917563:DXJ917572 EHE917563:EHF917572 ERA917563:ERB917572 FAW917563:FAX917572 FKS917563:FKT917572 FUO917563:FUP917572 GEK917563:GEL917572 GOG917563:GOH917572 GYC917563:GYD917572 HHY917563:HHZ917572 HRU917563:HRV917572 IBQ917563:IBR917572 ILM917563:ILN917572 IVI917563:IVJ917572 JFE917563:JFF917572 JPA917563:JPB917572 JYW917563:JYX917572 KIS917563:KIT917572 KSO917563:KSP917572 LCK917563:LCL917572 LMG917563:LMH917572 LWC917563:LWD917572 MFY917563:MFZ917572 MPU917563:MPV917572 MZQ917563:MZR917572 NJM917563:NJN917572 NTI917563:NTJ917572 ODE917563:ODF917572 ONA917563:ONB917572 OWW917563:OWX917572 PGS917563:PGT917572 PQO917563:PQP917572 QAK917563:QAL917572 QKG917563:QKH917572 QUC917563:QUD917572 RDY917563:RDZ917572 RNU917563:RNV917572 RXQ917563:RXR917572 SHM917563:SHN917572 SRI917563:SRJ917572 TBE917563:TBF917572 TLA917563:TLB917572 TUW917563:TUX917572 UES917563:UET917572 UOO917563:UOP917572 UYK917563:UYL917572 VIG917563:VIH917572 VSC917563:VSD917572 WBY917563:WBZ917572 WLU917563:WLV917572 WVQ917563:WVR917572 I983099:J983108 JE983099:JF983108 TA983099:TB983108 ACW983099:ACX983108 AMS983099:AMT983108 AWO983099:AWP983108 BGK983099:BGL983108 BQG983099:BQH983108 CAC983099:CAD983108 CJY983099:CJZ983108 CTU983099:CTV983108 DDQ983099:DDR983108 DNM983099:DNN983108 DXI983099:DXJ983108 EHE983099:EHF983108 ERA983099:ERB983108 FAW983099:FAX983108 FKS983099:FKT983108 FUO983099:FUP983108 GEK983099:GEL983108 GOG983099:GOH983108 GYC983099:GYD983108 HHY983099:HHZ983108 HRU983099:HRV983108 IBQ983099:IBR983108 ILM983099:ILN983108 IVI983099:IVJ983108 JFE983099:JFF983108 JPA983099:JPB983108 JYW983099:JYX983108 KIS983099:KIT983108 KSO983099:KSP983108 LCK983099:LCL983108 LMG983099:LMH983108 LWC983099:LWD983108 MFY983099:MFZ983108 MPU983099:MPV983108 MZQ983099:MZR983108 NJM983099:NJN983108 NTI983099:NTJ983108 ODE983099:ODF983108 ONA983099:ONB983108 OWW983099:OWX983108 PGS983099:PGT983108 PQO983099:PQP983108 QAK983099:QAL983108 QKG983099:QKH983108 QUC983099:QUD983108 RDY983099:RDZ983108 RNU983099:RNV983108 RXQ983099:RXR983108 SHM983099:SHN983108 SRI983099:SRJ983108 TBE983099:TBF983108 TLA983099:TLB983108 TUW983099:TUX983108 UES983099:UET983108 UOO983099:UOP983108 UYK983099:UYL983108 VIG983099:VIH983108 VSC983099:VSD983108 WBY983099:WBZ983108 WLU983099:WLV983108 WVQ983099:WVR983108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5</vt:i4>
      </vt:variant>
      <vt:variant>
        <vt:lpstr>Zone denumite</vt:lpstr>
      </vt:variant>
      <vt:variant>
        <vt:i4>1</vt:i4>
      </vt:variant>
    </vt:vector>
  </HeadingPairs>
  <TitlesOfParts>
    <vt:vector size="6" baseType="lpstr">
      <vt:lpstr>Anexa 2.2 a</vt:lpstr>
      <vt:lpstr>Anexa 2.2 b</vt:lpstr>
      <vt:lpstr>Anexa 2.2 c</vt:lpstr>
      <vt:lpstr>Anexa 2.2 d</vt:lpstr>
      <vt:lpstr>DG </vt:lpstr>
      <vt:lpstr>'Anexa 2.2 a'!Zona_de_imprimat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2021-09-15T18:54:07Z</dcterms:created>
  <dcterms:modified xsi:type="dcterms:W3CDTF">2022-11-03T07:04:55Z</dcterms:modified>
</cp:coreProperties>
</file>