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tabRatio="913" firstSheet="2" activeTab="12"/>
  </bookViews>
  <sheets>
    <sheet name="CLĂDIRI VALORI PLx628" sheetId="13" r:id="rId1"/>
    <sheet name="VALORI UNNPR" sheetId="11" r:id="rId2"/>
    <sheet name="CLADIRI - VAL UNNPR" sheetId="1" r:id="rId3"/>
    <sheet name="CLADIRI indexat 5,1%" sheetId="12" r:id="rId4"/>
    <sheet name="INTRAVILAN" sheetId="2" r:id="rId5"/>
    <sheet name="EXTRAVILAN" sheetId="3" r:id="rId6"/>
    <sheet name="TMT 470 (2)" sheetId="4" r:id="rId7"/>
    <sheet name="TMT 470(5)" sheetId="5" r:id="rId8"/>
    <sheet name="TMT 470(6)" sheetId="6" r:id="rId9"/>
    <sheet name="REMORCI" sheetId="7" r:id="rId10"/>
    <sheet name="AUTORIZATII" sheetId="8" r:id="rId11"/>
    <sheet name="RECLAMA" sheetId="9" r:id="rId12"/>
    <sheet name="Anexa A" sheetId="10" r:id="rId13"/>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20" i="12"/>
  <c r="D20"/>
  <c r="E19"/>
  <c r="D19"/>
  <c r="E18"/>
  <c r="C32" i="8"/>
  <c r="C30"/>
  <c r="C29"/>
  <c r="C28"/>
  <c r="C27"/>
  <c r="B26"/>
  <c r="C24"/>
  <c r="C22"/>
  <c r="C20"/>
  <c r="C18"/>
  <c r="C16"/>
  <c r="C12"/>
  <c r="C10"/>
  <c r="C9"/>
  <c r="C8"/>
  <c r="C7"/>
  <c r="C6"/>
  <c r="C26" l="1"/>
  <c r="C44" i="9"/>
  <c r="D18" i="7"/>
  <c r="D12"/>
  <c r="F11" i="5"/>
  <c r="D5" i="3"/>
  <c r="M16" i="2"/>
  <c r="G10" i="5"/>
  <c r="F10"/>
  <c r="F23" i="6"/>
  <c r="F10"/>
  <c r="F14" i="5"/>
  <c r="T24" i="2"/>
  <c r="T23"/>
  <c r="T22"/>
  <c r="T21"/>
  <c r="T20"/>
  <c r="T19"/>
  <c r="T18"/>
  <c r="T17"/>
  <c r="T16"/>
  <c r="R24"/>
  <c r="R23"/>
  <c r="R22"/>
  <c r="R21"/>
  <c r="R20"/>
  <c r="R19"/>
  <c r="R18"/>
  <c r="R17"/>
  <c r="R16"/>
  <c r="P24"/>
  <c r="P23"/>
  <c r="P22"/>
  <c r="P21"/>
  <c r="P20"/>
  <c r="P19"/>
  <c r="P18"/>
  <c r="P17"/>
  <c r="P16"/>
  <c r="M24"/>
  <c r="M22"/>
  <c r="M21"/>
  <c r="M20"/>
  <c r="M19"/>
  <c r="M18"/>
  <c r="M17"/>
  <c r="M23"/>
  <c r="S10"/>
  <c r="S8"/>
  <c r="D36" i="1"/>
  <c r="D37"/>
  <c r="D38"/>
  <c r="D39"/>
  <c r="D35"/>
  <c r="D34"/>
  <c r="D33"/>
  <c r="D31"/>
  <c r="F30"/>
  <c r="F29"/>
  <c r="F28"/>
  <c r="D30"/>
  <c r="D29"/>
  <c r="D28"/>
  <c r="F7" i="11"/>
  <c r="F6"/>
  <c r="D7"/>
  <c r="D6"/>
  <c r="G20" i="1"/>
  <c r="G19"/>
  <c r="G18"/>
  <c r="F19"/>
  <c r="F21" s="1"/>
  <c r="F18"/>
  <c r="F20" s="1"/>
  <c r="D19"/>
  <c r="D21" s="1"/>
  <c r="D18"/>
  <c r="D20" s="1"/>
  <c r="C50" i="9"/>
  <c r="C49"/>
  <c r="C48"/>
  <c r="C45"/>
  <c r="C43"/>
  <c r="C42"/>
  <c r="C26"/>
  <c r="C25"/>
  <c r="C24"/>
  <c r="C23"/>
  <c r="C10"/>
  <c r="C9"/>
  <c r="D26" i="7"/>
  <c r="D25"/>
  <c r="D24"/>
  <c r="D22"/>
  <c r="D21"/>
  <c r="D20"/>
  <c r="D19"/>
  <c r="D16"/>
  <c r="D15"/>
  <c r="D14"/>
  <c r="D13"/>
  <c r="D10"/>
  <c r="D9"/>
  <c r="D8"/>
  <c r="D7"/>
  <c r="G26" i="6"/>
  <c r="G42"/>
  <c r="G41"/>
  <c r="G40"/>
  <c r="G39"/>
  <c r="F42"/>
  <c r="F41"/>
  <c r="F40"/>
  <c r="F39"/>
  <c r="G37"/>
  <c r="G36"/>
  <c r="G35"/>
  <c r="G34"/>
  <c r="G22"/>
  <c r="F34"/>
  <c r="G32"/>
  <c r="G31"/>
  <c r="G30"/>
  <c r="F32"/>
  <c r="F31"/>
  <c r="F30"/>
  <c r="G28"/>
  <c r="G27"/>
  <c r="G25"/>
  <c r="G24"/>
  <c r="G23"/>
  <c r="G21"/>
  <c r="G20"/>
  <c r="F28"/>
  <c r="F27"/>
  <c r="F26"/>
  <c r="F25"/>
  <c r="F24"/>
  <c r="F22"/>
  <c r="F21"/>
  <c r="F20"/>
  <c r="G18"/>
  <c r="G17"/>
  <c r="G16"/>
  <c r="G15"/>
  <c r="G14"/>
  <c r="G13"/>
  <c r="G12"/>
  <c r="G11"/>
  <c r="G10"/>
  <c r="F18"/>
  <c r="F17"/>
  <c r="F16"/>
  <c r="F15"/>
  <c r="F14"/>
  <c r="F13"/>
  <c r="F12"/>
  <c r="F11"/>
  <c r="G29" i="5"/>
  <c r="G28"/>
  <c r="G27"/>
  <c r="G26"/>
  <c r="G25"/>
  <c r="G24"/>
  <c r="G22"/>
  <c r="G21"/>
  <c r="G20"/>
  <c r="G19"/>
  <c r="G18"/>
  <c r="G17"/>
  <c r="G16"/>
  <c r="G14"/>
  <c r="G13"/>
  <c r="G12"/>
  <c r="G11"/>
  <c r="F13"/>
  <c r="F12"/>
  <c r="F23" i="4"/>
  <c r="F22"/>
  <c r="F21"/>
  <c r="F16"/>
  <c r="F15"/>
  <c r="F14"/>
  <c r="F13"/>
  <c r="F12"/>
  <c r="F11"/>
  <c r="F10"/>
  <c r="F9"/>
  <c r="F8"/>
  <c r="D18" i="3"/>
  <c r="D17"/>
  <c r="D16"/>
  <c r="D15"/>
  <c r="D14"/>
  <c r="D13"/>
  <c r="D12"/>
  <c r="D11"/>
  <c r="D10"/>
  <c r="D9"/>
  <c r="D8"/>
  <c r="D7"/>
  <c r="D6"/>
  <c r="U11" i="2"/>
  <c r="U10"/>
  <c r="U9"/>
  <c r="U8"/>
  <c r="S11"/>
  <c r="S9"/>
</calcChain>
</file>

<file path=xl/sharedStrings.xml><?xml version="1.0" encoding="utf-8"?>
<sst xmlns="http://schemas.openxmlformats.org/spreadsheetml/2006/main" count="604" uniqueCount="365">
  <si>
    <t xml:space="preserve">                                                                                            </t>
  </si>
  <si>
    <t>T A B L O U L</t>
  </si>
  <si>
    <t xml:space="preserve">cuprinzând cotele, valorile  impozabile, nivelurile impozitelor și taxelor locale, taxele speciale și amenzile care se stabilesc, se actualizează sau se ajustează, după caz, de către Consiliul Local al comunei Puscasi, judetul Vaslui </t>
  </si>
  <si>
    <t xml:space="preserve">în limitele și în condițiile titlului IX din Legea nr. 227/2015 privind Codul fiscal, cu modificările și completările ulterioare </t>
  </si>
  <si>
    <r>
      <t xml:space="preserve">I. </t>
    </r>
    <r>
      <rPr>
        <b/>
        <i/>
        <sz val="14"/>
        <color rgb="FF000000"/>
        <rFont val="Arial"/>
        <family val="2"/>
      </rPr>
      <t xml:space="preserve">Legea nr. 227/2015 privind Codul fiscal </t>
    </r>
    <r>
      <rPr>
        <b/>
        <i/>
        <sz val="14"/>
        <color rgb="FF000000"/>
        <rFont val="Wingdings"/>
        <charset val="2"/>
      </rPr>
      <t>Ø</t>
    </r>
    <r>
      <rPr>
        <b/>
        <i/>
        <sz val="14"/>
        <color rgb="FF000000"/>
        <rFont val="Arial"/>
        <family val="2"/>
      </rPr>
      <t xml:space="preserve"> Titlul IX – Impozite și taxe locale</t>
    </r>
  </si>
  <si>
    <t>CAPITOLUL  II –  IMPOZITUL PE CLĂDIRI ȘI TAXA PE CLĂDIRI</t>
  </si>
  <si>
    <t>Tipul clădirii</t>
  </si>
  <si>
    <t>Valoarea impozabilă</t>
  </si>
  <si>
    <t>Cu instalații de apă, canalizare, electrice și încălzire (condiții cumulative)</t>
  </si>
  <si>
    <t>Fără instalații de apă, canalizare, electricitate sau încălzire</t>
  </si>
  <si>
    <t>A. Clădiri cu  cadre din beton armat sau cu pereți exteriori din cărămidă arsă sau din orice alte materiale rezultate în urma unui tratament termic și/sau chimic</t>
  </si>
  <si>
    <t xml:space="preserve">B. Clădiri cu pereți exteriori din lemn, din piatră naturală, din cărămidă nearsă, din  vălătuci, sau din orice alte materiale nesupuse unui tratament termic și/sau chimic </t>
  </si>
  <si>
    <t xml:space="preserve">C. Clădire-anexă cu cadre din beton armat sau cu pereți exteriori din cărămidă arsă sau din orice alte materiale rezultate în urma unui tratament termic și/sau chimic  </t>
  </si>
  <si>
    <t xml:space="preserve">D. Clădire-anexă cu pereți exteriori din lemn, din piatră naturală, din cărămidă nearsă, din  vălătuci, sau din orice alte materiale nesupuse unui tratament termic și/sau chimic  </t>
  </si>
  <si>
    <t>COTA STABILITĂ DE CONSILIUL LOCAL PENTRU ANUL 2022</t>
  </si>
  <si>
    <r>
      <t>Art. 460 alin. (1)</t>
    </r>
    <r>
      <rPr>
        <sz val="10"/>
        <color theme="1"/>
        <rFont val="Arial"/>
        <family val="2"/>
      </rPr>
      <t xml:space="preserve"> cladiri rezidentiale persoane juridice                  </t>
    </r>
  </si>
  <si>
    <r>
      <t>Art. 460 alin. (2)</t>
    </r>
    <r>
      <rPr>
        <sz val="10"/>
        <color theme="1"/>
        <rFont val="Arial"/>
        <family val="2"/>
      </rPr>
      <t xml:space="preserve"> cladiri nerezidentiale persoane juridice               </t>
    </r>
  </si>
  <si>
    <t>- lei/m² -</t>
  </si>
  <si>
    <r>
      <t>CAPITOLUL  III  -  IMPOZITUL</t>
    </r>
    <r>
      <rPr>
        <b/>
        <sz val="12"/>
        <color rgb="FF000000"/>
        <rFont val="Arial"/>
        <family val="2"/>
      </rPr>
      <t xml:space="preserve"> PE TEREN ȘI TAXA PE TEREN</t>
    </r>
  </si>
  <si>
    <r>
      <t xml:space="preserve">Art. 465 alin. (2) – intravilan terenuri cu construcţii               </t>
    </r>
    <r>
      <rPr>
        <sz val="11"/>
        <color theme="1"/>
        <rFont val="Arial"/>
        <family val="2"/>
      </rPr>
      <t xml:space="preserve">                                                                                                                                                                                                                                                   </t>
    </r>
  </si>
  <si>
    <t xml:space="preserve">-lei/ha -  </t>
  </si>
  <si>
    <t>Zona în cadrul localității</t>
  </si>
  <si>
    <t>Nivelurile impozitului/taxei, pe ranguri de localități</t>
  </si>
  <si>
    <t>I</t>
  </si>
  <si>
    <t>II</t>
  </si>
  <si>
    <t>III</t>
  </si>
  <si>
    <t>IV</t>
  </si>
  <si>
    <t>V</t>
  </si>
  <si>
    <t>A</t>
  </si>
  <si>
    <t>B</t>
  </si>
  <si>
    <t>C</t>
  </si>
  <si>
    <t>D</t>
  </si>
  <si>
    <r>
      <t xml:space="preserve"> </t>
    </r>
    <r>
      <rPr>
        <b/>
        <sz val="11"/>
        <color theme="1"/>
        <rFont val="Arial"/>
        <family val="2"/>
      </rPr>
      <t xml:space="preserve">Art. 465 alin. (4) – intravilan fără construcţii                                                                                                                              </t>
    </r>
    <r>
      <rPr>
        <sz val="11"/>
        <color theme="1"/>
        <rFont val="Arial"/>
        <family val="2"/>
      </rPr>
      <t>- lei/ha -</t>
    </r>
  </si>
  <si>
    <t>NIVELURILE  STABILITE PRIN CODUL FISCAL</t>
  </si>
  <si>
    <t>NIVELURILE STABILITE DE CONSILIUL LOCAL</t>
  </si>
  <si>
    <t>Teren arabil</t>
  </si>
  <si>
    <t>Pășune</t>
  </si>
  <si>
    <t>Fâneață</t>
  </si>
  <si>
    <t>Vie</t>
  </si>
  <si>
    <t>Livadă</t>
  </si>
  <si>
    <t>Pădure sau alt teren cu vegetație forestieră</t>
  </si>
  <si>
    <t>Teren cu ape</t>
  </si>
  <si>
    <t>Drumuri și căi ferate</t>
  </si>
  <si>
    <t>Neproductiv</t>
  </si>
  <si>
    <t xml:space="preserve"> Zona</t>
  </si>
  <si>
    <t>Categoria de folosință</t>
  </si>
  <si>
    <t>Nr. crt.</t>
  </si>
  <si>
    <t xml:space="preserve">        </t>
  </si>
  <si>
    <t xml:space="preserve">NIVELURILE  STABILITE PRIN CODUL FISCAL </t>
  </si>
  <si>
    <t xml:space="preserve">PENTRU ANUL 2022 </t>
  </si>
  <si>
    <t>Teren cu construcții</t>
  </si>
  <si>
    <t>Vie pe rod, alta decât cea prevăzută la nr. crt. 5.1</t>
  </si>
  <si>
    <t>Vie până la intrarea pe rod</t>
  </si>
  <si>
    <t>Livadă pe rod, alta decât cea prevăzută la nr. crt. 6.1</t>
  </si>
  <si>
    <t>Livadă până la intrarea pe rod</t>
  </si>
  <si>
    <t>Pădure sau alt teren cu vegetație forestieră, cu excepția celui prevăzut la nr. crt. 7.1</t>
  </si>
  <si>
    <t>Pădure în vârstă de până la 20 de ani și pădure cu rol de protecție</t>
  </si>
  <si>
    <t>Teren cu apă, altul decât cel cu amenajări piscicole</t>
  </si>
  <si>
    <t>Teren cu amenajări piscicole</t>
  </si>
  <si>
    <t>Teren neproductiv</t>
  </si>
  <si>
    <r>
      <t>Art. 467 alin. (2)</t>
    </r>
    <r>
      <rPr>
        <sz val="10"/>
        <color theme="1"/>
        <rFont val="Arial"/>
        <family val="2"/>
      </rPr>
      <t xml:space="preserve">            </t>
    </r>
    <r>
      <rPr>
        <b/>
        <sz val="10"/>
        <color theme="1"/>
        <rFont val="Arial"/>
        <family val="2"/>
      </rPr>
      <t xml:space="preserve">BONIFICATIA         </t>
    </r>
    <r>
      <rPr>
        <sz val="10"/>
        <color theme="1"/>
        <rFont val="Arial"/>
        <family val="2"/>
      </rPr>
      <t xml:space="preserve">               </t>
    </r>
  </si>
  <si>
    <t>5.1</t>
  </si>
  <si>
    <t>6.1</t>
  </si>
  <si>
    <t>7.1</t>
  </si>
  <si>
    <t>8.1</t>
  </si>
  <si>
    <r>
      <t xml:space="preserve">Art. 465 alin. (7) – extravilan                                                                                                                                                        </t>
    </r>
    <r>
      <rPr>
        <sz val="11"/>
        <color theme="1"/>
        <rFont val="Arial"/>
        <family val="2"/>
      </rPr>
      <t>- lei/ha -</t>
    </r>
  </si>
  <si>
    <t>CAPITOLUL IV  -  IMPOZITUL PE MIJLOACELE DE TRANSPORT</t>
  </si>
  <si>
    <r>
      <t xml:space="preserve">Art. 470 alin. (2) </t>
    </r>
    <r>
      <rPr>
        <b/>
        <vertAlign val="superscript"/>
        <sz val="11"/>
        <color theme="1"/>
        <rFont val="Arial"/>
        <family val="2"/>
      </rPr>
      <t xml:space="preserve">     </t>
    </r>
  </si>
  <si>
    <t>Mijloace de transport cu tracțiune mecanică</t>
  </si>
  <si>
    <t>Lei/200 cm³ sau fracțiune din aceasta</t>
  </si>
  <si>
    <t>I. Vehicule înmatriculate (lei/200 cm³ sau fracțiune din aceasta)</t>
  </si>
  <si>
    <r>
      <t>Motociclete, tricicluri, cvadricicluri și autoturisme cu capacitatea cilindrică de până la 1.600 cm</t>
    </r>
    <r>
      <rPr>
        <vertAlign val="superscript"/>
        <sz val="10"/>
        <color theme="1"/>
        <rFont val="Arial"/>
        <family val="2"/>
      </rPr>
      <t>3</t>
    </r>
    <r>
      <rPr>
        <sz val="10"/>
        <color theme="1"/>
        <rFont val="Arial"/>
        <family val="2"/>
      </rPr>
      <t>, inclusiv</t>
    </r>
  </si>
  <si>
    <r>
      <t>Motociclete, tricicluri și cvadricicluri cu capacitatea cilindrică de peste 1.600 cm</t>
    </r>
    <r>
      <rPr>
        <vertAlign val="superscript"/>
        <sz val="10"/>
        <color theme="1"/>
        <rFont val="Arial"/>
        <family val="2"/>
      </rPr>
      <t>3</t>
    </r>
  </si>
  <si>
    <r>
      <t>Autoturisme cu capacitatea cilindrică între 1.601 cm</t>
    </r>
    <r>
      <rPr>
        <vertAlign val="superscript"/>
        <sz val="10"/>
        <color theme="1"/>
        <rFont val="Arial"/>
        <family val="2"/>
      </rPr>
      <t>3</t>
    </r>
    <r>
      <rPr>
        <sz val="10"/>
        <color theme="1"/>
        <rFont val="Arial"/>
        <family val="2"/>
      </rPr>
      <t xml:space="preserve"> și 2.000 cm</t>
    </r>
    <r>
      <rPr>
        <vertAlign val="superscript"/>
        <sz val="10"/>
        <color theme="1"/>
        <rFont val="Arial"/>
        <family val="2"/>
      </rPr>
      <t>3</t>
    </r>
    <r>
      <rPr>
        <sz val="10"/>
        <color theme="1"/>
        <rFont val="Arial"/>
        <family val="2"/>
      </rPr>
      <t xml:space="preserve"> inclusiv</t>
    </r>
  </si>
  <si>
    <r>
      <t>Autoturisme cu capacitatea cilindrică între 2.001 cm</t>
    </r>
    <r>
      <rPr>
        <vertAlign val="superscript"/>
        <sz val="10"/>
        <color theme="1"/>
        <rFont val="Arial"/>
        <family val="2"/>
      </rPr>
      <t>3</t>
    </r>
    <r>
      <rPr>
        <sz val="10"/>
        <color theme="1"/>
        <rFont val="Arial"/>
        <family val="2"/>
      </rPr>
      <t xml:space="preserve"> și 2.600 cm</t>
    </r>
    <r>
      <rPr>
        <vertAlign val="superscript"/>
        <sz val="10"/>
        <color theme="1"/>
        <rFont val="Arial"/>
        <family val="2"/>
      </rPr>
      <t>3</t>
    </r>
    <r>
      <rPr>
        <sz val="10"/>
        <color theme="1"/>
        <rFont val="Arial"/>
        <family val="2"/>
      </rPr>
      <t xml:space="preserve"> inclusiv</t>
    </r>
  </si>
  <si>
    <r>
      <t>Autoturisme cu capacitatea cilindrică între 2.601 cm</t>
    </r>
    <r>
      <rPr>
        <vertAlign val="superscript"/>
        <sz val="10"/>
        <color theme="1"/>
        <rFont val="Arial"/>
        <family val="2"/>
      </rPr>
      <t>3</t>
    </r>
    <r>
      <rPr>
        <sz val="10"/>
        <color theme="1"/>
        <rFont val="Arial"/>
        <family val="2"/>
      </rPr>
      <t xml:space="preserve"> și 3.000 cm</t>
    </r>
    <r>
      <rPr>
        <vertAlign val="superscript"/>
        <sz val="10"/>
        <color theme="1"/>
        <rFont val="Arial"/>
        <family val="2"/>
      </rPr>
      <t>3</t>
    </r>
    <r>
      <rPr>
        <sz val="10"/>
        <color theme="1"/>
        <rFont val="Arial"/>
        <family val="2"/>
      </rPr>
      <t xml:space="preserve"> inclusiv</t>
    </r>
  </si>
  <si>
    <r>
      <t>Autoturisme cu capacitatea cilindrică de peste 3.001 cm</t>
    </r>
    <r>
      <rPr>
        <vertAlign val="superscript"/>
        <sz val="10"/>
        <color theme="1"/>
        <rFont val="Arial"/>
        <family val="2"/>
      </rPr>
      <t xml:space="preserve">3 </t>
    </r>
  </si>
  <si>
    <t>Autobuze, autocare, microbuze</t>
  </si>
  <si>
    <t>Alte vehicule cu tracțiune mecanică cu masa totală maximă autorizată de până la 12 tone, inclusiv</t>
  </si>
  <si>
    <t>Tractoare înmatriculate</t>
  </si>
  <si>
    <t>II. Vehicule înregistrate</t>
  </si>
  <si>
    <t xml:space="preserve">NIVELURILE STABILITE DE CONSILIUL LOCAL </t>
  </si>
  <si>
    <t>1. Vehicule cu capacitate cilindrică</t>
  </si>
  <si>
    <r>
      <t>- lei/200 cm</t>
    </r>
    <r>
      <rPr>
        <vertAlign val="superscript"/>
        <sz val="12"/>
        <color theme="1"/>
        <rFont val="Arial"/>
        <family val="2"/>
      </rPr>
      <t>3</t>
    </r>
    <r>
      <rPr>
        <sz val="12"/>
        <color theme="1"/>
        <rFont val="Arial"/>
        <family val="2"/>
      </rPr>
      <t xml:space="preserve"> -*</t>
    </r>
  </si>
  <si>
    <r>
      <t>1.1 vehicule înregistrate cu capacitate cilindrică &lt; 4.800 cm</t>
    </r>
    <r>
      <rPr>
        <vertAlign val="superscript"/>
        <sz val="12"/>
        <color theme="1"/>
        <rFont val="Arial"/>
        <family val="2"/>
      </rPr>
      <t>3</t>
    </r>
  </si>
  <si>
    <r>
      <t>1.2 vehicule înregistrate cu capacitate cilindrică &gt; 4.800 cm</t>
    </r>
    <r>
      <rPr>
        <vertAlign val="superscript"/>
        <sz val="12"/>
        <color theme="1"/>
        <rFont val="Arial"/>
        <family val="2"/>
      </rPr>
      <t>3</t>
    </r>
  </si>
  <si>
    <t>2. Vehicule fără  capacitate cilindrică evidențiată</t>
  </si>
  <si>
    <t xml:space="preserve"> lei/an</t>
  </si>
  <si>
    <t xml:space="preserve"> lei/an </t>
  </si>
  <si>
    <t>RATA INFLAȚIEI</t>
  </si>
  <si>
    <r>
      <t xml:space="preserve">Art. 470 alin. (5) </t>
    </r>
    <r>
      <rPr>
        <b/>
        <vertAlign val="superscript"/>
        <sz val="11"/>
        <color theme="1"/>
        <rFont val="Arial"/>
        <family val="2"/>
      </rPr>
      <t xml:space="preserve">     </t>
    </r>
  </si>
  <si>
    <t>Numărul de axe și greutatea brută încărcată maximă admisă</t>
  </si>
  <si>
    <r>
      <t xml:space="preserve"> </t>
    </r>
    <r>
      <rPr>
        <sz val="8"/>
        <color rgb="FFFF0000"/>
        <rFont val="Arial"/>
        <family val="2"/>
      </rPr>
      <t xml:space="preserve">INDEXATE CONFORM ART.491 (1 </t>
    </r>
    <r>
      <rPr>
        <vertAlign val="superscript"/>
        <sz val="8"/>
        <color rgb="FFFF0000"/>
        <rFont val="Arial"/>
        <family val="2"/>
      </rPr>
      <t xml:space="preserve">1 </t>
    </r>
    <r>
      <rPr>
        <sz val="8"/>
        <color rgb="FFFF0000"/>
        <rFont val="Arial"/>
        <family val="2"/>
      </rPr>
      <t xml:space="preserve">) ÎN FUNCȚIE DE </t>
    </r>
  </si>
  <si>
    <t xml:space="preserve">RATA DE SCHIMB A MONEDEI EURO </t>
  </si>
  <si>
    <t>Impozitul (în lei/an)</t>
  </si>
  <si>
    <t>Ax(e) motor(oare) cu sistem de suspensie pneumatică sau echivalentele recunoscute</t>
  </si>
  <si>
    <t>Alte sisteme de suspensie pentru axele motoare</t>
  </si>
  <si>
    <t>două axe</t>
  </si>
  <si>
    <t>Masa de cel puțin 12 tone, dar mai mică de 13 tone</t>
  </si>
  <si>
    <t>Masa de cel puțin 13 tone, dar mai mică de 14 tone</t>
  </si>
  <si>
    <t>Masa de cel puțin 14 tone, dar mai mică de 15 tone</t>
  </si>
  <si>
    <t>Masa de cel puțin 15 tone, dar mai mică de 18 tone</t>
  </si>
  <si>
    <t>Masa de cel puțin 18 tone</t>
  </si>
  <si>
    <t>3 axe</t>
  </si>
  <si>
    <t>Masa de cel puțin 15 tone, dar mai mică de 17 tone</t>
  </si>
  <si>
    <t>Masa de cel puțin 17 tone, dar mai mică de 19 tone</t>
  </si>
  <si>
    <t>Masa de cel puțin 19 tone, dar mai mică de 21 tone</t>
  </si>
  <si>
    <t>Masa de cel puțin 21 tone, dar mai mică de 23 tone</t>
  </si>
  <si>
    <t>Masa de cel puțin 23 tone, dar mai mică de 25 tone</t>
  </si>
  <si>
    <t>Masa de cel puțin 25 tone, dar mai mică de 26 tone</t>
  </si>
  <si>
    <t>Masa de cel puțin 26 tone</t>
  </si>
  <si>
    <t>4 axe</t>
  </si>
  <si>
    <t>Masa de cel puțin 25 tone, dar mai mică de 27 tone</t>
  </si>
  <si>
    <t>Masa de cel puțin 27 tone, dar mai mică de 29 tone</t>
  </si>
  <si>
    <t>Masa de cel puțin 29 tone, dar mai mică de 31 tone</t>
  </si>
  <si>
    <t>Masa de cel puțin 31 tone, dar mai mică de 32 tone</t>
  </si>
  <si>
    <t>Masa de cel puțin 32 tone</t>
  </si>
  <si>
    <t>RON</t>
  </si>
  <si>
    <t>ANEXA 1</t>
  </si>
  <si>
    <t>EURO</t>
  </si>
  <si>
    <t>DIRECTIVA 1999/62/CE</t>
  </si>
  <si>
    <r>
      <t xml:space="preserve">Art. 470 alin. (6) </t>
    </r>
    <r>
      <rPr>
        <b/>
        <vertAlign val="superscript"/>
        <sz val="11"/>
        <color theme="1"/>
        <rFont val="Arial"/>
        <family val="2"/>
      </rPr>
      <t xml:space="preserve">     </t>
    </r>
  </si>
  <si>
    <t>Ax(e) motor(oare) cu sistem de suspensie pneumatică sau un echivalentele recunoscute</t>
  </si>
  <si>
    <t>alte sisteme de suspensie pentru axele motoare</t>
  </si>
  <si>
    <t>Ax(e) motor(oare) cu sistem de suspensie pneumatică sau un echivalentele recunoscute, majorate</t>
  </si>
  <si>
    <t>alte sisteme de suspensie pentru axele motoare, majorate</t>
  </si>
  <si>
    <t>2 + 1 axe</t>
  </si>
  <si>
    <t>Masa de cel puțin 12 tone, dar mai mică de 14 tone</t>
  </si>
  <si>
    <t>Masa de cel puțin 14 tone, dar mai mică de 16 tone</t>
  </si>
  <si>
    <t>Masa de cel puțin 16 tone, dar mai mică de 18 tone</t>
  </si>
  <si>
    <t>Masa de cel puțin 18 tone, dar mai mică de 20 tone</t>
  </si>
  <si>
    <t>Masa de cel puțin 20 tone, dar mai mică de 22 tone</t>
  </si>
  <si>
    <t>Masa de cel puțin 22 tone, dar mai mică de 23 tone</t>
  </si>
  <si>
    <t>Masa de cel puțin 25 tone, dar mai mică de 28 tone</t>
  </si>
  <si>
    <t>Masa de cel puțin 28 tone</t>
  </si>
  <si>
    <t>Masa de cel puțin 26 tone, dar mai mică de 28 tone</t>
  </si>
  <si>
    <t>Masa de cel puțin 28 tone, dar mai mică de 29 tone</t>
  </si>
  <si>
    <t>Masa de cel puțin 31 tone, dar mai mică de 33 tone</t>
  </si>
  <si>
    <t>Masa de cel puțin 33 tone, dar mai mică de 36 tone</t>
  </si>
  <si>
    <t>Masa de cel puțin 36 tone, dar mai mică de 38 tone</t>
  </si>
  <si>
    <t>Masa de cel puțin 38 tone</t>
  </si>
  <si>
    <t>2 + 3 axe</t>
  </si>
  <si>
    <t>Masa de cel puțin 38 tone, dar mai mică de 40 tone</t>
  </si>
  <si>
    <t>Masa de cel puțin 40 tone</t>
  </si>
  <si>
    <t>3 + 2 axe</t>
  </si>
  <si>
    <t>Masa de cel puțin 40 tone, dar mai mică de 44 tone</t>
  </si>
  <si>
    <t>Masa de cel puțin 44 tone</t>
  </si>
  <si>
    <t>3 + 3 axe</t>
  </si>
  <si>
    <t>Art. 470  alin. (7)                                                       Remorci, semiremorci sau rulote</t>
  </si>
  <si>
    <t>Masa totală maximă autorizată</t>
  </si>
  <si>
    <t xml:space="preserve">NIVELURILE  STABILITE </t>
  </si>
  <si>
    <t>PRIN CODUL FISCAL</t>
  </si>
  <si>
    <t xml:space="preserve">NIVELURILE STABILITE </t>
  </si>
  <si>
    <t>DE CONSILIUL LOCAL</t>
  </si>
  <si>
    <t>PENTRU ANUL 2022</t>
  </si>
  <si>
    <t>Impozit - lei -</t>
  </si>
  <si>
    <t xml:space="preserve">a. Până la 1 tonă, inclusiv   </t>
  </si>
  <si>
    <t>b. Peste 1 tonă, dar nu mai mult de 3 tone</t>
  </si>
  <si>
    <t xml:space="preserve">c. Peste 3 tone,  dar nu mai mult de 5 tone </t>
  </si>
  <si>
    <t>d. Peste 5 tone</t>
  </si>
  <si>
    <t>Art. 470 alin. (8)                                                              Mijloace de transport pe apă</t>
  </si>
  <si>
    <t>1. Luntre, bărci fără motor, folosite pentru pescuit și uz personal</t>
  </si>
  <si>
    <t>2. Bărci fără motor, folosite în alte scopuri</t>
  </si>
  <si>
    <t>3. Bărci cu motor</t>
  </si>
  <si>
    <t>4. Nave de sport și agrement</t>
  </si>
  <si>
    <t>5. Scutere de apă</t>
  </si>
  <si>
    <t>6. Remorchere și împingătoare:</t>
  </si>
  <si>
    <t>X</t>
  </si>
  <si>
    <t>a) până la 500 CP, inclusiv</t>
  </si>
  <si>
    <t>b) peste 500 CP și până la 2000 CP, inclusiv</t>
  </si>
  <si>
    <t>c) peste 2000 CP și până la 4000 CP, inclusiv</t>
  </si>
  <si>
    <t>d) peste 4000 CP</t>
  </si>
  <si>
    <t>7. Vapoare - pentru fiecare 1000 tdw sau fracțiune din acesta</t>
  </si>
  <si>
    <t>8. Ceamuri, șlepuri și barje fluviale:</t>
  </si>
  <si>
    <t>a) cu capacitatea de încărcare până la 1500 de tone, inclusiv</t>
  </si>
  <si>
    <t>b) cu capacitatea de încărcare de peste 1500 de tone și până la 3000 de tone, inclusiv</t>
  </si>
  <si>
    <t>c) cu capacitatea de încărcare de peste 3000 de tone</t>
  </si>
  <si>
    <t xml:space="preserve">Art. 472 alin. (2)   BONIFICATIA                                                            </t>
  </si>
  <si>
    <r>
      <t>CAPITOLUL V – TAXA PENTRU ELIBERAREA CERTIFICATE</t>
    </r>
    <r>
      <rPr>
        <b/>
        <sz val="12"/>
        <color rgb="FF000000"/>
        <rFont val="Arial"/>
        <family val="2"/>
      </rPr>
      <t>LOR DE  URBANISM, A AUTORIZAȚIILOR DE CONSTRUIRE ȘI A ALTOR AVIZE ȘI AUTORIZAȚII</t>
    </r>
  </si>
  <si>
    <t xml:space="preserve">Art. 474 alin. (1)   </t>
  </si>
  <si>
    <r>
      <t>Taxa pentru eliberarea certificatului de urbanism, în mediul urban</t>
    </r>
    <r>
      <rPr>
        <b/>
        <sz val="11"/>
        <color theme="1"/>
        <rFont val="Arial"/>
        <family val="2"/>
      </rPr>
      <t xml:space="preserve">   </t>
    </r>
  </si>
  <si>
    <t>Suprafața pentru care se obține certificatul de urbanism</t>
  </si>
  <si>
    <t>- lei -</t>
  </si>
  <si>
    <t>a) până la 150 m² inclusiv</t>
  </si>
  <si>
    <t>b) între 151 și 250 m² inclusiv</t>
  </si>
  <si>
    <t>c) între 251 și 500 m² inclusiv</t>
  </si>
  <si>
    <t>d) între 501 și 750 m² inclusiv</t>
  </si>
  <si>
    <t>e) între 751 și 1.000 m² inclusiv</t>
  </si>
  <si>
    <t>f) peste 1.000 m²</t>
  </si>
  <si>
    <t>Art. 474 alin. (4)</t>
  </si>
  <si>
    <t>Taxa pentru avizarea certificatului de urbanism</t>
  </si>
  <si>
    <t xml:space="preserve">Art. 474 alin. (2) </t>
  </si>
  <si>
    <r>
      <t xml:space="preserve">Taxa pentru eliberarea certificatului de urbanism pentru o zonă rurală este egală cu </t>
    </r>
    <r>
      <rPr>
        <b/>
        <sz val="12"/>
        <color rgb="FF000000"/>
        <rFont val="Segoe UI"/>
        <family val="2"/>
      </rPr>
      <t>50%</t>
    </r>
    <r>
      <rPr>
        <sz val="12"/>
        <color rgb="FF000000"/>
        <rFont val="Segoe UI"/>
        <family val="2"/>
      </rPr>
      <t xml:space="preserve"> din taxa stabilită conform art. 474, alin. (1).</t>
    </r>
  </si>
  <si>
    <t xml:space="preserve">Art. 474 alin. (10)  </t>
  </si>
  <si>
    <t>Taxa pentru eliberarea autorizației de foraje sau excavări</t>
  </si>
  <si>
    <t>Art. 474 alin. (14)</t>
  </si>
  <si>
    <t>Taxa pentru autorizarea amplasării de chioșcuri, containere, tonete, cabine, spații de expunere, corpuri și panouri de afișaj, firme și reclame situate pe căile și în spațiile publice</t>
  </si>
  <si>
    <t>Art. 474 alin. (15)</t>
  </si>
  <si>
    <t>Taxa pentru eliberarea unei autorizații privind lucrările de racorduri și branșamente</t>
  </si>
  <si>
    <t xml:space="preserve">Art. 474 alin. (16) </t>
  </si>
  <si>
    <t>Taxa pentru eliberarea certificatului de nomenclatură stradală și adresă</t>
  </si>
  <si>
    <t xml:space="preserve">Art. 475 alin. (1) </t>
  </si>
  <si>
    <t>Taxa pentru eliberarea autorizațiilor sanitare de funcționare</t>
  </si>
  <si>
    <t>Art. 475 alin. (3) lit. a)</t>
  </si>
  <si>
    <r>
      <t>Taxa pentru eliberarea/vizarea anuală a autorizației privind desfășurarea unor activități</t>
    </r>
    <r>
      <rPr>
        <b/>
        <sz val="11"/>
        <color theme="1"/>
        <rFont val="Arial"/>
        <family val="2"/>
      </rPr>
      <t xml:space="preserve"> </t>
    </r>
    <r>
      <rPr>
        <sz val="10"/>
        <color theme="1"/>
        <rFont val="Arial"/>
        <family val="2"/>
      </rPr>
      <t>pentru o suprafață de până la 500 m</t>
    </r>
    <r>
      <rPr>
        <vertAlign val="superscript"/>
        <sz val="10"/>
        <color theme="1"/>
        <rFont val="Arial"/>
        <family val="2"/>
      </rPr>
      <t>2</t>
    </r>
    <r>
      <rPr>
        <sz val="10"/>
        <color theme="1"/>
        <rFont val="Arial"/>
        <family val="2"/>
      </rPr>
      <t>, inclusiv</t>
    </r>
  </si>
  <si>
    <t>Art. 475 alin. (3) lit. b)</t>
  </si>
  <si>
    <r>
      <t>Taxa pentru eliberarea/vizarea anuală a autorizației privind desfășurarea unor activități pentru o suprafață mai mare de 500 m</t>
    </r>
    <r>
      <rPr>
        <vertAlign val="superscript"/>
        <sz val="10"/>
        <color theme="1"/>
        <rFont val="Arial"/>
        <family val="2"/>
      </rPr>
      <t>2</t>
    </r>
  </si>
  <si>
    <r>
      <t xml:space="preserve">CAPITOLUL VI – TAXA PENTRU FOLOSIREA MIJLOACELOR DE </t>
    </r>
    <r>
      <rPr>
        <b/>
        <sz val="12"/>
        <color rgb="FF000000"/>
        <rFont val="Arial"/>
        <family val="2"/>
      </rPr>
      <t>RECLAMĂ ȘI PUBLICITATE</t>
    </r>
  </si>
  <si>
    <t xml:space="preserve">Art. 477 alin. (5) </t>
  </si>
  <si>
    <t>Taxa pentru serviciile de reclamă și publicitate</t>
  </si>
  <si>
    <t>COTELE  STABILITE PRIN CODUL FISCAL</t>
  </si>
  <si>
    <t>COTA STABILITĂ DE CONSILIUL LOCAL</t>
  </si>
  <si>
    <t xml:space="preserve">Art. 478 alin. (2) </t>
  </si>
  <si>
    <r>
      <t>- lei/m</t>
    </r>
    <r>
      <rPr>
        <vertAlign val="superscript"/>
        <sz val="10"/>
        <color theme="1"/>
        <rFont val="Arial"/>
        <family val="2"/>
      </rPr>
      <t>2</t>
    </r>
    <r>
      <rPr>
        <sz val="10"/>
        <color theme="1"/>
        <rFont val="Arial"/>
        <family val="2"/>
      </rPr>
      <t xml:space="preserve"> sau fracțiune de m</t>
    </r>
    <r>
      <rPr>
        <vertAlign val="superscript"/>
        <sz val="10"/>
        <color theme="1"/>
        <rFont val="Arial"/>
        <family val="2"/>
      </rPr>
      <t xml:space="preserve">2 </t>
    </r>
    <r>
      <rPr>
        <sz val="10"/>
        <color theme="1"/>
        <rFont val="Arial"/>
        <family val="2"/>
      </rPr>
      <t>-</t>
    </r>
  </si>
  <si>
    <t>a) în cazul unui afișaj situat în locul în care persoana derulează o activitate economică</t>
  </si>
  <si>
    <t>b) în cazul oricărui altui panou, afișaj sau oricărei altei structuri de afișaj pentru reclamă și publicitate</t>
  </si>
  <si>
    <t>CAPITOLUL VII - IMPOZITUL   PE   SPECTACOLE</t>
  </si>
  <si>
    <t xml:space="preserve">Art. 481 alin. (2) </t>
  </si>
  <si>
    <t>Impozitul pe spectacole</t>
  </si>
  <si>
    <t>COTELE STABILITE PRIN CODUL FISCAL</t>
  </si>
  <si>
    <r>
      <t xml:space="preserve">a) </t>
    </r>
    <r>
      <rPr>
        <sz val="10"/>
        <color theme="1"/>
        <rFont val="Arial"/>
        <family val="2"/>
      </rPr>
      <t>în cazul unui spectacol de teatru, de exemplu o piesă de teatru, balet, operă, operetă, concert filarmonic sau altă manifestare muzicală, prezentarea unui film la cinematograf, un spectacol de circ sau orice competiție sportivă internă sau internațională</t>
    </r>
  </si>
  <si>
    <r>
      <t xml:space="preserve">b) </t>
    </r>
    <r>
      <rPr>
        <sz val="10"/>
        <color theme="1"/>
        <rFont val="Arial"/>
        <family val="2"/>
      </rPr>
      <t>în cazul oricărei altei manifestări artistice decât cele enumerate la lit. a)</t>
    </r>
  </si>
  <si>
    <t>CAPITOLUL VIII – TAXE SPECIALE</t>
  </si>
  <si>
    <t>Art. 484</t>
  </si>
  <si>
    <t>Taxe speciale</t>
  </si>
  <si>
    <r>
      <t xml:space="preserve">Sunt prevăzute în </t>
    </r>
    <r>
      <rPr>
        <i/>
        <sz val="12"/>
        <color theme="1"/>
        <rFont val="Arial"/>
        <family val="2"/>
      </rPr>
      <t>Anexa A</t>
    </r>
  </si>
  <si>
    <t>CAPITOLUL IX – ALTE TAXE LOCALE</t>
  </si>
  <si>
    <r>
      <t xml:space="preserve">Art. 486 alin. (1) </t>
    </r>
    <r>
      <rPr>
        <b/>
        <sz val="11"/>
        <color theme="1"/>
        <rFont val="Wingdings"/>
        <charset val="2"/>
      </rPr>
      <t>Ø</t>
    </r>
    <r>
      <rPr>
        <b/>
        <sz val="11"/>
        <color theme="1"/>
        <rFont val="Arial"/>
        <family val="2"/>
      </rPr>
      <t xml:space="preserve"> </t>
    </r>
    <r>
      <rPr>
        <sz val="10"/>
        <color theme="1"/>
        <rFont val="Arial"/>
        <family val="2"/>
      </rPr>
      <t>Taxe pentru utilizarea temporară a locurilor publice și pentru vizitarea muzeelor, caselor memoriale, monumentelor istorice de arhitectură și arheologice și altele asemenea.</t>
    </r>
  </si>
  <si>
    <r>
      <t xml:space="preserve">Art. 486 alin. (2) </t>
    </r>
    <r>
      <rPr>
        <b/>
        <sz val="11"/>
        <color theme="1"/>
        <rFont val="Wingdings"/>
        <charset val="2"/>
      </rPr>
      <t>Ø</t>
    </r>
    <r>
      <rPr>
        <sz val="10"/>
        <color theme="1"/>
        <rFont val="Arial"/>
        <family val="2"/>
      </rPr>
      <t>Taxe pentru deținerea sau utilizarea echipamentelor și utilajelor destinate obținerii de venituri care folosesc infrastructura publică locală, pe raza localității unde acestea sunt utilizate, precum și taxe pentru activitățile cu impact asupra mediului înconjurător.</t>
    </r>
  </si>
  <si>
    <r>
      <t xml:space="preserve">Art. 486 alin. (4) </t>
    </r>
    <r>
      <rPr>
        <b/>
        <sz val="11"/>
        <color theme="1"/>
        <rFont val="Wingdings"/>
        <charset val="2"/>
      </rPr>
      <t>Ø</t>
    </r>
    <r>
      <rPr>
        <b/>
        <sz val="11"/>
        <color theme="1"/>
        <rFont val="Arial"/>
        <family val="2"/>
      </rPr>
      <t xml:space="preserve"> </t>
    </r>
    <r>
      <rPr>
        <sz val="10"/>
        <color theme="1"/>
        <rFont val="Arial"/>
        <family val="2"/>
      </rPr>
      <t>Taxa pentru îndeplinirea procedurii de divorț pe cale administrativă. Taxa poate fi majorată prin hotărâre a consiliului local, fără ca majorarea să poată depăși 50% din această valoare*.</t>
    </r>
  </si>
  <si>
    <r>
      <t xml:space="preserve">Art. 486 alin. (5) </t>
    </r>
    <r>
      <rPr>
        <b/>
        <sz val="11"/>
        <color theme="1"/>
        <rFont val="Wingdings"/>
        <charset val="2"/>
      </rPr>
      <t>Ø</t>
    </r>
    <r>
      <rPr>
        <sz val="10"/>
        <color theme="1"/>
        <rFont val="Arial"/>
        <family val="2"/>
      </rPr>
      <t xml:space="preserve"> Taxa pentru eliberarea de copii heliografice de pe planuri cadastrale sau de pe alte asemenea planuri.</t>
    </r>
  </si>
  <si>
    <r>
      <t xml:space="preserve">Art. 486 alin. (6) </t>
    </r>
    <r>
      <rPr>
        <b/>
        <sz val="11"/>
        <color theme="1"/>
        <rFont val="Wingdings"/>
        <charset val="2"/>
      </rPr>
      <t>Ø</t>
    </r>
    <r>
      <rPr>
        <sz val="10"/>
        <color theme="1"/>
        <rFont val="Arial"/>
        <family val="2"/>
      </rPr>
      <t xml:space="preserve"> Taxe pentru reabilitare termică a blocurilor de locuințe și locuințelor unifamiliale, pentru care s-au alocat sume aferente cotei de contribuție a proprietarilor.</t>
    </r>
  </si>
  <si>
    <t xml:space="preserve">Nu este cazul </t>
  </si>
  <si>
    <t>CAPITOLUL X – ALTE DISPOZIȚII COMUNE</t>
  </si>
  <si>
    <r>
      <t xml:space="preserve">Art. 489 alin. (1) și (3) </t>
    </r>
    <r>
      <rPr>
        <b/>
        <sz val="11"/>
        <color rgb="FF000000"/>
        <rFont val="Wingdings"/>
        <charset val="2"/>
      </rPr>
      <t>Ø</t>
    </r>
    <r>
      <rPr>
        <b/>
        <sz val="11"/>
        <color rgb="FF000000"/>
        <rFont val="Arial"/>
        <family val="2"/>
      </rPr>
      <t xml:space="preserve"> Criteriile economice, sociale, geografice, precum și necesitățile bugetare sunt prevăzute în anexa C.</t>
    </r>
  </si>
  <si>
    <t>COTELE STABILITE DE CONSILIUL LOCAL PENTRU ANUL 2022</t>
  </si>
  <si>
    <t>Art. 489 alin. (2)</t>
  </si>
  <si>
    <t>„(2) Cotele adiționale … nu pot fi mai mari de 50% față de nivelurile maxime stabilite în prezentul titlu.”</t>
  </si>
  <si>
    <t>*Se inserează rând pentru fiecare impozit și taxă locală asupra căruia/căreia se stabilește cotă adițională.</t>
  </si>
  <si>
    <t xml:space="preserve">NOTĂ: Cotele adiționale stabilite se aplică asupra nivelurilor care stau la baza determinării impozitelor și taxelor locale datorate, fie că nivelurile respective sunt exprimate în lei sau în cote procentuale. </t>
  </si>
  <si>
    <t>Art. 489 alin. (4)</t>
  </si>
  <si>
    <t>Art. 489 alin. (5)</t>
  </si>
  <si>
    <r>
      <t>CAPIT</t>
    </r>
    <r>
      <rPr>
        <b/>
        <sz val="12"/>
        <color rgb="FF000000"/>
        <rFont val="Arial"/>
        <family val="2"/>
      </rPr>
      <t>OLUL  XI – SANCȚIUNI</t>
    </r>
  </si>
  <si>
    <t>LIMITELE MINIME ȘI MAXIME ALE AMENZILOR ÎN CAZUL PERSOANELOR FIZICE</t>
  </si>
  <si>
    <t>Art. 493</t>
  </si>
  <si>
    <r>
      <t>(3)</t>
    </r>
    <r>
      <rPr>
        <sz val="10"/>
        <color theme="1"/>
        <rFont val="Arial"/>
        <family val="2"/>
      </rPr>
      <t xml:space="preserve"> Contravenția prevăzută la alin. (2) </t>
    </r>
    <r>
      <rPr>
        <sz val="10"/>
        <color theme="1"/>
        <rFont val="Wingdings"/>
        <charset val="2"/>
      </rPr>
      <t>Ê</t>
    </r>
  </si>
  <si>
    <t>LIMITELE  STABILITE PRIN CODUL FISCAL</t>
  </si>
  <si>
    <r>
      <t>Ä</t>
    </r>
    <r>
      <rPr>
        <sz val="10"/>
        <color theme="1"/>
        <rFont val="Arial"/>
        <family val="2"/>
      </rPr>
      <t xml:space="preserve"> lit. a) se sancționează cu amendă</t>
    </r>
  </si>
  <si>
    <r>
      <t>Ä</t>
    </r>
    <r>
      <rPr>
        <sz val="10"/>
        <color theme="1"/>
        <rFont val="Arial"/>
        <family val="2"/>
      </rPr>
      <t xml:space="preserve"> lit. b) se sancționează cu amendă</t>
    </r>
  </si>
  <si>
    <r>
      <t>(4)</t>
    </r>
    <r>
      <rPr>
        <sz val="10"/>
        <color theme="1"/>
        <rFont val="Arial"/>
        <family val="2"/>
      </rPr>
      <t xml:space="preserve"> Încălcarea normelor tehnice privind tipărirea, înregistrarea, vânzarea, evidența și gestionarea, după caz, a abonamentelor și a biletelor de intrare la spectacole constituie contravenție și se sancționează cu amendă</t>
    </r>
  </si>
  <si>
    <t>LIMITELE MINIME ȘI MAXIME ALE AMENZILOR ÎN CAZUL PERSOANELOR JURIDICE</t>
  </si>
  <si>
    <r>
      <t xml:space="preserve">(5) </t>
    </r>
    <r>
      <rPr>
        <sz val="10"/>
        <color theme="1"/>
        <rFont val="Arial"/>
        <family val="2"/>
      </rPr>
      <t xml:space="preserve">În cazul persoanelor juridice, limitele minime și maxime ale amenzilor prevăzute la alin. (3) și (4) se majorează cu 300%. </t>
    </r>
    <r>
      <rPr>
        <sz val="10"/>
        <color theme="1"/>
        <rFont val="Wingdings"/>
        <charset val="2"/>
      </rPr>
      <t>Ø</t>
    </r>
    <r>
      <rPr>
        <sz val="10"/>
        <color theme="1"/>
        <rFont val="Arial"/>
        <family val="2"/>
      </rPr>
      <t xml:space="preserve"> </t>
    </r>
    <r>
      <rPr>
        <sz val="10"/>
        <color theme="1"/>
        <rFont val="Wingdings"/>
        <charset val="2"/>
      </rPr>
      <t>Ø</t>
    </r>
    <r>
      <rPr>
        <sz val="10"/>
        <color theme="1"/>
        <rFont val="Arial"/>
        <family val="2"/>
      </rPr>
      <t xml:space="preserve"> </t>
    </r>
    <r>
      <rPr>
        <sz val="10"/>
        <color theme="1"/>
        <rFont val="Wingdings"/>
        <charset val="2"/>
      </rPr>
      <t>Ø</t>
    </r>
  </si>
  <si>
    <r>
      <t>Ø</t>
    </r>
    <r>
      <rPr>
        <sz val="10"/>
        <color theme="1"/>
        <rFont val="Arial"/>
        <family val="2"/>
      </rPr>
      <t xml:space="preserve"> Contravenția prevăzută la alin. (2) lit. a) se sancționează cu amendă</t>
    </r>
  </si>
  <si>
    <r>
      <t>Ø</t>
    </r>
    <r>
      <rPr>
        <sz val="10"/>
        <color theme="1"/>
        <rFont val="Arial"/>
        <family val="2"/>
      </rPr>
      <t xml:space="preserve"> Contravenția prevăzută la alin. (2) lit. b) se sancționează cu amendă</t>
    </r>
  </si>
  <si>
    <r>
      <t>Ø</t>
    </r>
    <r>
      <rPr>
        <sz val="10"/>
        <color theme="1"/>
        <rFont val="Arial"/>
        <family val="2"/>
      </rPr>
      <t xml:space="preserve"> Încălcarea normelor tehnice privind tipărirea, înregistrarea, vânzarea, evidența și gestionarea, după caz, a abonamentelor și a biletelor de intrare la spectacole constituie contravenție și se sancționează cu amendă</t>
    </r>
  </si>
  <si>
    <r>
      <rPr>
        <b/>
        <sz val="10"/>
        <color theme="1"/>
        <rFont val="Arial"/>
        <family val="2"/>
      </rPr>
      <t>(4</t>
    </r>
    <r>
      <rPr>
        <b/>
        <vertAlign val="superscript"/>
        <sz val="10"/>
        <color theme="1"/>
        <rFont val="Arial"/>
        <family val="2"/>
      </rPr>
      <t>1</t>
    </r>
    <r>
      <rPr>
        <b/>
        <sz val="10"/>
        <color theme="1"/>
        <rFont val="Arial"/>
        <family val="2"/>
      </rPr>
      <t>)</t>
    </r>
    <r>
      <rPr>
        <sz val="10"/>
        <color theme="1"/>
        <rFont val="Arial"/>
        <family val="2"/>
      </rPr>
      <t xml:space="preserve"> Necomunicarea informațiilor și a documentelor de natura celor prevăzute la art. 494 alin. (12) în termen de cel mult 15 zile lucrătoare de la data solicitării constituie contravenție și se sancționează cu amendă </t>
    </r>
  </si>
  <si>
    <t>Denumire taxă</t>
  </si>
  <si>
    <t>Taxă pentru terenul situat in intravilanul localitatii închiriat temporar de Consiliul local din domeniul privat al comunei pentru folosinţă pe durată determinată:</t>
  </si>
  <si>
    <t>Taxă pentru terenul situat in extravilanul localitatii închiriat temporar de Consiliul local din domeniul privat al comunei pentru folosinţă pe durată determinată:</t>
  </si>
  <si>
    <t>Taxa eliberare adeverinte de orice fel</t>
  </si>
  <si>
    <t>Taxa eliberare adeverinte  (notificare) strainatate</t>
  </si>
  <si>
    <t>Taxa eliberare Anexa 23, 24 dezbaterea succesiunii</t>
  </si>
  <si>
    <t>Taxa eliberare Certificate stare civila</t>
  </si>
  <si>
    <t xml:space="preserve">Taxa eliberare Livret de familie </t>
  </si>
  <si>
    <t>Taxa masurare teren, intocmire schita si Plan parcelar in vederea intocmirii Titlului de proprietate</t>
  </si>
  <si>
    <t xml:space="preserve">Taxa pentru masurare teren aflat in litigiu sau dezbaterea succesiunii </t>
  </si>
  <si>
    <t xml:space="preserve">Taxa pentru intocmirea documentatiei in vederea desfiintarii constructiei datorita autodemolarii </t>
  </si>
  <si>
    <t>Taxa pentru intocmirea documentelor privind receptia finala a constructiilor autorizate</t>
  </si>
  <si>
    <t xml:space="preserve">TAXĂ SALUBRITATE </t>
  </si>
  <si>
    <t>TAXA COMERT STRADAL</t>
  </si>
  <si>
    <t>TAXA INREGISTRARE CONTRACT DE ARENDA</t>
  </si>
  <si>
    <t>5 LEI / CONTRACT</t>
  </si>
  <si>
    <t>Taxa eliberare plan parcelar teren extravilan</t>
  </si>
  <si>
    <t>Taxa eliberare plan parcelar teren intravilan</t>
  </si>
  <si>
    <t>Nivelurile indexate pentru anul 2022</t>
  </si>
  <si>
    <t>*calculat manual</t>
  </si>
  <si>
    <t>„</t>
  </si>
  <si>
    <t xml:space="preserve">Art. 457 alin. (1) </t>
  </si>
  <si>
    <t>VALORILE  STABILITE PRIN CODUL FISCAL PENTRU ANUL 2022</t>
  </si>
  <si>
    <r>
      <t xml:space="preserve">VALORILE  STABILITE DE CONSILIUL LOCAL PENTRU ANUL </t>
    </r>
    <r>
      <rPr>
        <b/>
        <sz val="9"/>
        <color theme="1"/>
        <rFont val="Arial"/>
        <family val="2"/>
      </rPr>
      <t>2023</t>
    </r>
  </si>
  <si>
    <t>COTA STABILITĂ DE CONSILIUL LOCAL PENTRU ANUL 2023 (minim 0,1%)</t>
  </si>
  <si>
    <t>CONSTRUCTII DIN PERETI DIN CARAMIDA, PIATRA SAU INLOCUITORI</t>
  </si>
  <si>
    <t>CONSTRUCTII DIN PERETI DIN CHIRPICI SAU BIRNE</t>
  </si>
  <si>
    <t>TEREN INTRAVILAN CONSTRUCTII</t>
  </si>
  <si>
    <t>TEREN INTRAVILAN ARABIL</t>
  </si>
  <si>
    <t>CATEGORIE COMUNA PUȘCAȘI</t>
  </si>
  <si>
    <t>TIP LOCALITATE</t>
  </si>
  <si>
    <t>CATEGORIA 2</t>
  </si>
  <si>
    <t>LEI/mp</t>
  </si>
  <si>
    <t>SU (Suprafata utila)</t>
  </si>
  <si>
    <t>COTELE STABILITE PRIN CODUL FISCAL PENTRU ANUL 2022</t>
  </si>
  <si>
    <t>VALORI DE CIRCULATIE  MINIMA CONSTRUCȚII CU DESTINATIE REZIDENTIALA SI A TERENURILOR DIN INTRAVILANUL COMUNELOR SI SATELOR COMPONENTE DIN CIRCUMSCRIPTIA JUDECATORIEI VASLUI CONFORM STUDIILOR DE PIATA ADMINISTRATE DE UNIUNEA NATIONALA A NOTARILOR PUBLICI DIN ROMANIA ÎN VIGOARE LA 31.12.2021</t>
  </si>
  <si>
    <t>construcție</t>
  </si>
  <si>
    <t>teren intravilan ocupat de constructie</t>
  </si>
  <si>
    <t>ANEXA
la Hotărârea Consiliului Local privind stabilirea impozitelor și taxelor locale,  precum și a taxelor speciale, pe anul 2023</t>
  </si>
  <si>
    <t xml:space="preserve">Art. 457 alin. (2) clădiri rezidențiale                                                                                                                                                                        </t>
  </si>
  <si>
    <r>
      <t>Art. 458 alin. (1)</t>
    </r>
    <r>
      <rPr>
        <b/>
        <sz val="10"/>
        <color theme="1"/>
        <rFont val="Arial"/>
        <family val="2"/>
      </rPr>
      <t xml:space="preserve"> cladiri nerezidentiale </t>
    </r>
  </si>
  <si>
    <r>
      <t>Art. 458alin. (1)</t>
    </r>
    <r>
      <rPr>
        <sz val="10"/>
        <color theme="1"/>
        <rFont val="Arial"/>
        <family val="2"/>
      </rPr>
      <t xml:space="preserve"> cladiri nerezidentiale persoane fizice                  </t>
    </r>
  </si>
  <si>
    <t>PRINCIPALĂ</t>
  </si>
  <si>
    <t>ANEXĂ (50%xPRINCIPALA)</t>
  </si>
  <si>
    <t>Spații comerciale</t>
  </si>
  <si>
    <t>spațiu comercial</t>
  </si>
  <si>
    <t>subsoluri funcționale</t>
  </si>
  <si>
    <t>B. Clădiri cu structură metalică și lemn</t>
  </si>
  <si>
    <t>C. Clădiri cu pereți din chirpici și vălătuci</t>
  </si>
  <si>
    <t>CLĂDIRI NEREZIDENȚIALE</t>
  </si>
  <si>
    <t>Hale industriale</t>
  </si>
  <si>
    <r>
      <rPr>
        <b/>
        <sz val="11"/>
        <color theme="1"/>
        <rFont val="Arial"/>
        <family val="2"/>
      </rPr>
      <t>SAT RESEDINȚĂ DE COMUNA</t>
    </r>
    <r>
      <rPr>
        <sz val="11"/>
        <color theme="1"/>
        <rFont val="Arial"/>
        <family val="2"/>
      </rPr>
      <t xml:space="preserve"> (PUȘCAȘI)</t>
    </r>
  </si>
  <si>
    <r>
      <rPr>
        <b/>
        <sz val="11"/>
        <color theme="1"/>
        <rFont val="Arial"/>
        <family val="2"/>
      </rPr>
      <t>SAT COMPONENT AL COMUNEI</t>
    </r>
    <r>
      <rPr>
        <sz val="11"/>
        <color theme="1"/>
        <rFont val="Arial"/>
        <family val="2"/>
      </rPr>
      <t xml:space="preserve"> (POIANA LUI ALEXA, VALEA TARGULUI, TEISORU)</t>
    </r>
  </si>
  <si>
    <t>D. Terase acoperite</t>
  </si>
  <si>
    <t>A. Clădiri cu structură din beton</t>
  </si>
  <si>
    <t xml:space="preserve">B. Clădiri cu structură metalică </t>
  </si>
  <si>
    <t>Construcții agricole și zootehnice</t>
  </si>
  <si>
    <t>Grajduri de la foste C.A.P.</t>
  </si>
  <si>
    <t>Halele de la fostele S.M.A.</t>
  </si>
  <si>
    <t>Foste sedii C.A.P</t>
  </si>
  <si>
    <t>Apartamente în blocuri din mediul rural</t>
  </si>
  <si>
    <t xml:space="preserve">A. Clădiri cu cadre din beton armat sau cu pereți exteriori din cărămidă arsă </t>
  </si>
  <si>
    <t>Art.462(2) BONIFICAȚIA</t>
  </si>
  <si>
    <t>NIVELURILE  STABILITE PRIN CODUL FISCAL PENTRU ANUL 2022</t>
  </si>
  <si>
    <t>NIVELURILE STABILITE DE CONSILIUL LOCAL PENTRU ANUL 2023, INDEXATE 5,1%</t>
  </si>
  <si>
    <t>PENTRU ANUL 2023 indexate cu 5,1%</t>
  </si>
  <si>
    <t>COTA STABILITĂ DE CONSILIUL LOCAL PENTRU ANUL 2023</t>
  </si>
  <si>
    <t>PENTRU ANUL 2023 – INDEXATE CU 5,1%</t>
  </si>
  <si>
    <t>Art. 470 alin. (3) hibride</t>
  </si>
  <si>
    <t>PENTRU ANUL 2023</t>
  </si>
  <si>
    <t xml:space="preserve">RATA DE SCHIMB A MONEDEI EURO ÎN PRIMA ZI LUCRATOARE A LUNII OCTOMBRIE </t>
  </si>
  <si>
    <r>
      <t>16 + 0,01 lei/m</t>
    </r>
    <r>
      <rPr>
        <b/>
        <vertAlign val="superscript"/>
        <sz val="12"/>
        <color theme="1"/>
        <rFont val="Arial"/>
        <family val="2"/>
      </rPr>
      <t>2</t>
    </r>
    <r>
      <rPr>
        <b/>
        <sz val="12"/>
        <color theme="1"/>
        <rFont val="Arial"/>
        <family val="2"/>
      </rPr>
      <t>, pentru fiecare m</t>
    </r>
    <r>
      <rPr>
        <b/>
        <vertAlign val="superscript"/>
        <sz val="12"/>
        <color theme="1"/>
        <rFont val="Arial"/>
        <family val="2"/>
      </rPr>
      <t>2</t>
    </r>
    <r>
      <rPr>
        <b/>
        <sz val="12"/>
        <color theme="1"/>
        <rFont val="Arial"/>
        <family val="2"/>
      </rPr>
      <t xml:space="preserve"> care depășește 1.000 m</t>
    </r>
    <r>
      <rPr>
        <b/>
        <vertAlign val="superscript"/>
        <sz val="12"/>
        <color theme="1"/>
        <rFont val="Arial"/>
        <family val="2"/>
      </rPr>
      <t>2</t>
    </r>
  </si>
  <si>
    <t>COTELE STABILITE DE CONSILIUL LOCAL PENTRU ANUL 2023</t>
  </si>
  <si>
    <t>Nivelurile indexate pentru anul 2023</t>
  </si>
  <si>
    <t>Taxa pentru îndeplinirea procedurii de divorț pe cale administrativă</t>
  </si>
  <si>
    <t>Taxa pentru întocmirea Certificatului de atestare a edificării construcțiilor autorizate</t>
  </si>
  <si>
    <t>Persoane fizice  7 lei / persoana / luna</t>
  </si>
  <si>
    <t>30 lei / zi / persoana</t>
  </si>
  <si>
    <t>PENTRU ANUL 2023, indexate cu 5,1%</t>
  </si>
  <si>
    <t>Art. 475 alin. (2)  Taxele pentru eliberarea atestatului de producător, respectiv pentru eliberarea carnetului de comercializare a produselor din sectorul agricol</t>
  </si>
  <si>
    <t>atestat producator</t>
  </si>
  <si>
    <t>canet de comercializare</t>
  </si>
  <si>
    <t>viza anuală</t>
  </si>
  <si>
    <t>Art. 457 alin. (1)</t>
  </si>
  <si>
    <t xml:space="preserve">Art. 457 alin. (2)                                                                                                                                                                          </t>
  </si>
  <si>
    <r>
      <t>Art. 458 alin. (1)</t>
    </r>
    <r>
      <rPr>
        <sz val="10"/>
        <color theme="1"/>
        <rFont val="Arial"/>
        <family val="2"/>
      </rPr>
      <t xml:space="preserve"> cladiri nerezidentiale persoane fizice</t>
    </r>
  </si>
  <si>
    <r>
      <t>Art. 462 alin. (2)</t>
    </r>
    <r>
      <rPr>
        <sz val="10"/>
        <color theme="1"/>
        <rFont val="Arial"/>
        <family val="2"/>
      </rPr>
      <t xml:space="preserve"> </t>
    </r>
    <r>
      <rPr>
        <b/>
        <sz val="10"/>
        <color theme="1"/>
        <rFont val="Arial"/>
        <family val="2"/>
      </rPr>
      <t xml:space="preserve">BONIFICATIA  </t>
    </r>
    <r>
      <rPr>
        <sz val="10"/>
        <color theme="1"/>
        <rFont val="Arial"/>
        <family val="2"/>
      </rPr>
      <t xml:space="preserve">                              </t>
    </r>
  </si>
  <si>
    <r>
      <t xml:space="preserve">COTA STABILITĂ DE CONSILIUL LOCAL PENTRU ANUL 2023, </t>
    </r>
    <r>
      <rPr>
        <b/>
        <sz val="9"/>
        <color theme="1"/>
        <rFont val="Arial"/>
        <family val="2"/>
      </rPr>
      <t>INDEXATE CU 5,1%</t>
    </r>
  </si>
  <si>
    <t>E. În cazul contribuabilului care deține la aceeași adresă încăperi amplasate la subsol,demisol și/sau mansardă  utilizate ca locuință, în oricare din tipurile de clădiri  prevăzute la lit.A-D</t>
  </si>
  <si>
    <t>75% din suma care s-ar aplica clădirii</t>
  </si>
  <si>
    <t>F. În cazul contribuabilului care deține la aceeași adresă încăperi amplasate la subsol,demisol și/sau mansardă utilizate în alte scopuri decât cel de locuință, în oricare din tipurile de clădiri  prevăzute la lit.A-D</t>
  </si>
  <si>
    <t>50% din suma care s-ar aplica clădirii</t>
  </si>
  <si>
    <r>
      <t>Art. 460 alin. (2)</t>
    </r>
    <r>
      <rPr>
        <sz val="10"/>
        <color theme="1"/>
        <rFont val="Arial"/>
        <family val="2"/>
      </rPr>
      <t xml:space="preserve"> cladiri nerezidentiale persoane juridice - activități din domeniul agricol         </t>
    </r>
  </si>
  <si>
    <t>COTA STABILITĂ DE CONSILIUL LOCAL PENTRU ANUL 2023 c.f. Cod fiscal actualizat</t>
  </si>
  <si>
    <t>Taxa cununie in zile nelucratoare</t>
  </si>
  <si>
    <t>Taxa cununie in afara sediului primariei</t>
  </si>
  <si>
    <t>Taxa consiliere persoane vârstnice la Notar L17/2000</t>
  </si>
  <si>
    <t>Taxa  masuratoare teren in cazul unor litigii intre proprietari</t>
  </si>
  <si>
    <t>32 lei / zi / persoană</t>
  </si>
  <si>
    <t>Persoane juridice (0-9 angajați)              250 lei / angajat / luna</t>
  </si>
  <si>
    <t>Persoane juridice (0-9 angajați)             250 lei / angajat / luna</t>
  </si>
  <si>
    <t>Anexa A</t>
  </si>
  <si>
    <t>Sat reședință de comuna (PUIESTI)</t>
  </si>
  <si>
    <t xml:space="preserve">Sat component al comunei </t>
  </si>
  <si>
    <t>2+2 AXE</t>
  </si>
  <si>
    <t xml:space="preserve">Taxa pentru serviciul de distributie apa potabila in reteaua publica </t>
  </si>
  <si>
    <t xml:space="preserve">Taxa eliberare Certificat de înregistrarea a mijloacelor de transport la Consiliul local </t>
  </si>
  <si>
    <t>Persoane fizice  10 lei / persoana / luna</t>
  </si>
  <si>
    <t xml:space="preserve">Taxa inchiriere Camin cultural </t>
  </si>
</sst>
</file>

<file path=xl/styles.xml><?xml version="1.0" encoding="utf-8"?>
<styleSheet xmlns="http://schemas.openxmlformats.org/spreadsheetml/2006/main">
  <numFmts count="3">
    <numFmt numFmtId="164" formatCode="#,##0.00\ &quot;RON&quot;;[Red]\-#,##0.00\ &quot;RON&quot;"/>
    <numFmt numFmtId="165" formatCode="#,##0.0000\ &quot;RON&quot;;[Red]\-#,##0.0000\ &quot;RON&quot;"/>
    <numFmt numFmtId="166" formatCode="#,##0.0000_ ;[Red]\-#,##0.0000\ "/>
  </numFmts>
  <fonts count="42">
    <font>
      <sz val="11"/>
      <color theme="1"/>
      <name val="Calibri"/>
      <family val="2"/>
      <scheme val="minor"/>
    </font>
    <font>
      <sz val="12"/>
      <color theme="1"/>
      <name val="Arial"/>
      <family val="2"/>
    </font>
    <font>
      <b/>
      <sz val="12"/>
      <color theme="1"/>
      <name val="Arial"/>
      <family val="2"/>
    </font>
    <font>
      <b/>
      <sz val="11"/>
      <color theme="1"/>
      <name val="Arial"/>
      <family val="2"/>
    </font>
    <font>
      <b/>
      <sz val="8"/>
      <color theme="1"/>
      <name val="Arial"/>
      <family val="2"/>
    </font>
    <font>
      <b/>
      <sz val="18"/>
      <color theme="1"/>
      <name val="Arial"/>
      <family val="2"/>
    </font>
    <font>
      <b/>
      <i/>
      <sz val="14"/>
      <color theme="1"/>
      <name val="Arial"/>
      <family val="2"/>
    </font>
    <font>
      <b/>
      <i/>
      <sz val="14"/>
      <color rgb="FF000000"/>
      <name val="Arial"/>
      <family val="2"/>
    </font>
    <font>
      <b/>
      <i/>
      <sz val="14"/>
      <color rgb="FF000000"/>
      <name val="Wingdings"/>
      <charset val="2"/>
    </font>
    <font>
      <b/>
      <sz val="12"/>
      <color rgb="FF000000"/>
      <name val="Arial"/>
      <family val="2"/>
    </font>
    <font>
      <sz val="9"/>
      <color theme="1"/>
      <name val="Arial"/>
      <family val="2"/>
    </font>
    <font>
      <b/>
      <sz val="9"/>
      <color theme="1"/>
      <name val="Arial"/>
      <family val="2"/>
    </font>
    <font>
      <sz val="10"/>
      <color theme="1"/>
      <name val="Arial"/>
      <family val="2"/>
    </font>
    <font>
      <sz val="14"/>
      <color theme="1"/>
      <name val="Arial"/>
      <family val="2"/>
    </font>
    <font>
      <sz val="11"/>
      <color theme="1"/>
      <name val="Arial"/>
      <family val="2"/>
    </font>
    <font>
      <b/>
      <sz val="10"/>
      <color theme="1"/>
      <name val="Arial"/>
      <family val="2"/>
    </font>
    <font>
      <b/>
      <sz val="11"/>
      <color theme="1"/>
      <name val="Calibri"/>
      <family val="2"/>
      <scheme val="minor"/>
    </font>
    <font>
      <b/>
      <i/>
      <u/>
      <sz val="11"/>
      <color theme="1"/>
      <name val="Calibri"/>
      <family val="2"/>
      <scheme val="minor"/>
    </font>
    <font>
      <b/>
      <vertAlign val="superscript"/>
      <sz val="11"/>
      <color theme="1"/>
      <name val="Arial"/>
      <family val="2"/>
    </font>
    <font>
      <sz val="8"/>
      <color theme="1"/>
      <name val="Arial"/>
      <family val="2"/>
    </font>
    <font>
      <vertAlign val="superscript"/>
      <sz val="12"/>
      <color theme="1"/>
      <name val="Arial"/>
      <family val="2"/>
    </font>
    <font>
      <vertAlign val="superscript"/>
      <sz val="10"/>
      <color theme="1"/>
      <name val="Arial"/>
      <family val="2"/>
    </font>
    <font>
      <sz val="12"/>
      <color rgb="FFFF0000"/>
      <name val="Arial"/>
      <family val="2"/>
    </font>
    <font>
      <sz val="11"/>
      <color rgb="FFFF0000"/>
      <name val="Arial"/>
      <family val="2"/>
    </font>
    <font>
      <sz val="8"/>
      <color rgb="FFFF0000"/>
      <name val="Arial"/>
      <family val="2"/>
    </font>
    <font>
      <vertAlign val="superscript"/>
      <sz val="8"/>
      <color rgb="FFFF0000"/>
      <name val="Arial"/>
      <family val="2"/>
    </font>
    <font>
      <b/>
      <vertAlign val="superscript"/>
      <sz val="12"/>
      <color theme="1"/>
      <name val="Arial"/>
      <family val="2"/>
    </font>
    <font>
      <sz val="12"/>
      <color rgb="FF000000"/>
      <name val="Segoe UI"/>
      <family val="2"/>
    </font>
    <font>
      <b/>
      <sz val="12"/>
      <color rgb="FF000000"/>
      <name val="Segoe UI"/>
      <family val="2"/>
    </font>
    <font>
      <i/>
      <sz val="12"/>
      <color theme="1"/>
      <name val="Arial"/>
      <family val="2"/>
    </font>
    <font>
      <b/>
      <sz val="11"/>
      <color theme="1"/>
      <name val="Wingdings"/>
      <charset val="2"/>
    </font>
    <font>
      <b/>
      <sz val="11"/>
      <color rgb="FF000000"/>
      <name val="Arial"/>
      <family val="2"/>
    </font>
    <font>
      <b/>
      <sz val="11"/>
      <color rgb="FF000000"/>
      <name val="Wingdings"/>
      <charset val="2"/>
    </font>
    <font>
      <sz val="10"/>
      <color theme="1"/>
      <name val="Wingdings"/>
      <charset val="2"/>
    </font>
    <font>
      <b/>
      <vertAlign val="superscript"/>
      <sz val="10"/>
      <color theme="1"/>
      <name val="Arial"/>
      <family val="2"/>
    </font>
    <font>
      <b/>
      <sz val="14"/>
      <color theme="1"/>
      <name val="Arial Narrow"/>
      <family val="2"/>
    </font>
    <font>
      <b/>
      <sz val="14"/>
      <color rgb="FF000000"/>
      <name val="Arial Narrow"/>
      <family val="2"/>
    </font>
    <font>
      <sz val="14"/>
      <color theme="1"/>
      <name val="Arial Narrow"/>
      <family val="2"/>
    </font>
    <font>
      <sz val="12"/>
      <color theme="1"/>
      <name val="Arial Narrow"/>
      <family val="2"/>
    </font>
    <font>
      <sz val="16"/>
      <color theme="1"/>
      <name val="Calibri"/>
      <family val="2"/>
      <scheme val="minor"/>
    </font>
    <font>
      <i/>
      <sz val="11"/>
      <color theme="1"/>
      <name val="Calibri"/>
      <family val="2"/>
      <scheme val="minor"/>
    </font>
    <font>
      <b/>
      <sz val="14"/>
      <color rgb="FFFF0000"/>
      <name val="Arial Narrow"/>
      <family val="2"/>
    </font>
  </fonts>
  <fills count="4">
    <fill>
      <patternFill patternType="none"/>
    </fill>
    <fill>
      <patternFill patternType="gray125"/>
    </fill>
    <fill>
      <patternFill patternType="solid">
        <fgColor rgb="FFD0CECE"/>
        <bgColor indexed="64"/>
      </patternFill>
    </fill>
    <fill>
      <patternFill patternType="solid">
        <fgColor rgb="FFD9D9D9"/>
        <bgColor indexed="64"/>
      </patternFill>
    </fill>
  </fills>
  <borders count="106">
    <border>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double">
        <color indexed="64"/>
      </bottom>
      <diagonal/>
    </border>
    <border>
      <left style="double">
        <color indexed="64"/>
      </left>
      <right style="medium">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medium">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bottom style="medium">
        <color indexed="64"/>
      </bottom>
      <diagonal/>
    </border>
    <border>
      <left/>
      <right/>
      <top style="double">
        <color indexed="64"/>
      </top>
      <bottom/>
      <diagonal/>
    </border>
    <border>
      <left style="double">
        <color indexed="64"/>
      </left>
      <right style="double">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medium">
        <color rgb="FFFFFFFF"/>
      </left>
      <right/>
      <top/>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medium">
        <color rgb="FFFFFFFF"/>
      </left>
      <right/>
      <top style="medium">
        <color rgb="FFFFFFFF"/>
      </top>
      <bottom/>
      <diagonal/>
    </border>
    <border>
      <left/>
      <right/>
      <top style="medium">
        <color rgb="FFFFFFFF"/>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thin">
        <color indexed="64"/>
      </top>
      <bottom style="medium">
        <color indexed="64"/>
      </bottom>
      <diagonal/>
    </border>
  </borders>
  <cellStyleXfs count="1">
    <xf numFmtId="0" fontId="0" fillId="0" borderId="0"/>
  </cellStyleXfs>
  <cellXfs count="568">
    <xf numFmtId="0" fontId="0" fillId="0" borderId="0" xfId="0"/>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wrapText="1"/>
    </xf>
    <xf numFmtId="0" fontId="5" fillId="0" borderId="0" xfId="0" applyFont="1" applyAlignment="1">
      <alignment horizontal="left" vertical="center" wrapText="1"/>
    </xf>
    <xf numFmtId="0" fontId="4" fillId="0" borderId="0" xfId="0" applyFont="1" applyAlignment="1">
      <alignment vertical="center" wrapText="1"/>
    </xf>
    <xf numFmtId="0" fontId="14" fillId="0" borderId="4" xfId="0" applyFont="1" applyBorder="1" applyAlignment="1">
      <alignment horizontal="justify" vertical="center" wrapText="1"/>
    </xf>
    <xf numFmtId="0" fontId="1" fillId="0" borderId="5" xfId="0" applyFont="1" applyBorder="1" applyAlignment="1">
      <alignment horizontal="center" vertical="center" wrapText="1"/>
    </xf>
    <xf numFmtId="0" fontId="12"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 xfId="0" applyFont="1" applyBorder="1" applyAlignment="1">
      <alignment vertical="center" wrapText="1"/>
    </xf>
    <xf numFmtId="10" fontId="16" fillId="0" borderId="0" xfId="0" applyNumberFormat="1" applyFont="1" applyAlignment="1">
      <alignment horizontal="center" wrapText="1"/>
    </xf>
    <xf numFmtId="0" fontId="10"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44" xfId="0" applyFont="1" applyBorder="1" applyAlignment="1">
      <alignment horizontal="center" vertical="center" wrapText="1"/>
    </xf>
    <xf numFmtId="0" fontId="0" fillId="0" borderId="0" xfId="0" applyAlignment="1">
      <alignment horizontal="center"/>
    </xf>
    <xf numFmtId="1" fontId="2" fillId="0" borderId="27" xfId="0" applyNumberFormat="1" applyFont="1" applyBorder="1" applyAlignment="1">
      <alignment horizontal="right" vertical="center" wrapText="1"/>
    </xf>
    <xf numFmtId="0" fontId="1" fillId="0" borderId="46" xfId="0" applyFont="1" applyBorder="1" applyAlignment="1">
      <alignment vertical="center" wrapText="1"/>
    </xf>
    <xf numFmtId="0" fontId="10" fillId="0" borderId="27" xfId="0" applyFont="1" applyBorder="1" applyAlignment="1">
      <alignment horizontal="center" vertical="center" wrapText="1"/>
    </xf>
    <xf numFmtId="0" fontId="12" fillId="0" borderId="27" xfId="0" applyFont="1" applyBorder="1" applyAlignment="1">
      <alignment vertical="center" wrapText="1"/>
    </xf>
    <xf numFmtId="0" fontId="2" fillId="0" borderId="27" xfId="0" applyFont="1" applyBorder="1" applyAlignment="1">
      <alignment horizontal="center" vertical="center" wrapText="1"/>
    </xf>
    <xf numFmtId="0" fontId="12" fillId="0" borderId="31" xfId="0" applyFont="1" applyBorder="1" applyAlignment="1">
      <alignment vertical="center" wrapText="1"/>
    </xf>
    <xf numFmtId="0" fontId="0" fillId="0" borderId="33" xfId="0" applyBorder="1" applyAlignment="1">
      <alignment horizontal="center" wrapText="1"/>
    </xf>
    <xf numFmtId="10" fontId="0" fillId="0" borderId="33" xfId="0" applyNumberFormat="1" applyBorder="1" applyAlignment="1">
      <alignment wrapText="1"/>
    </xf>
    <xf numFmtId="0" fontId="0" fillId="0" borderId="33" xfId="0" applyBorder="1" applyAlignment="1">
      <alignment horizontal="right"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2" fillId="0" borderId="21" xfId="0" applyFont="1" applyBorder="1" applyAlignment="1">
      <alignment vertical="center" wrapText="1"/>
    </xf>
    <xf numFmtId="1" fontId="2" fillId="0" borderId="60" xfId="0" applyNumberFormat="1" applyFont="1" applyBorder="1" applyAlignment="1">
      <alignment horizontal="center" vertical="center" wrapText="1"/>
    </xf>
    <xf numFmtId="0" fontId="1" fillId="0" borderId="61" xfId="0" applyFont="1" applyBorder="1" applyAlignment="1">
      <alignment horizontal="center" vertical="center" wrapText="1"/>
    </xf>
    <xf numFmtId="1" fontId="2" fillId="0" borderId="62" xfId="0" applyNumberFormat="1" applyFont="1" applyBorder="1" applyAlignment="1">
      <alignment horizontal="center" vertical="center" wrapText="1"/>
    </xf>
    <xf numFmtId="0" fontId="1" fillId="0" borderId="63" xfId="0" applyFont="1" applyBorder="1" applyAlignment="1">
      <alignment horizontal="center" vertical="center" wrapText="1"/>
    </xf>
    <xf numFmtId="1" fontId="2" fillId="0" borderId="64" xfId="0" applyNumberFormat="1" applyFont="1" applyBorder="1" applyAlignment="1">
      <alignment horizontal="center" vertical="center" wrapText="1"/>
    </xf>
    <xf numFmtId="49" fontId="1" fillId="0" borderId="59" xfId="0" applyNumberFormat="1" applyFont="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10" fillId="0" borderId="60" xfId="0" applyFont="1" applyBorder="1" applyAlignment="1">
      <alignment horizontal="center" vertical="center" wrapText="1"/>
    </xf>
    <xf numFmtId="9" fontId="2" fillId="0" borderId="64" xfId="0" applyNumberFormat="1" applyFont="1" applyBorder="1" applyAlignment="1">
      <alignment horizontal="center" vertical="center" wrapText="1"/>
    </xf>
    <xf numFmtId="0" fontId="10" fillId="0" borderId="59" xfId="0" applyFont="1" applyBorder="1" applyAlignment="1">
      <alignment horizontal="center" vertical="center" wrapText="1"/>
    </xf>
    <xf numFmtId="9" fontId="2" fillId="0" borderId="63" xfId="0" applyNumberFormat="1" applyFont="1" applyBorder="1" applyAlignment="1">
      <alignment horizontal="center" vertical="center" wrapText="1"/>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34" xfId="0" applyFont="1" applyBorder="1" applyAlignment="1">
      <alignment horizontal="center" vertical="center" wrapText="1"/>
    </xf>
    <xf numFmtId="0" fontId="1" fillId="0" borderId="45" xfId="0" applyFont="1" applyBorder="1" applyAlignment="1">
      <alignment vertical="center" wrapText="1"/>
    </xf>
    <xf numFmtId="0" fontId="19" fillId="0" borderId="37" xfId="0" applyFont="1" applyBorder="1" applyAlignment="1">
      <alignment horizontal="center" vertical="center" wrapText="1"/>
    </xf>
    <xf numFmtId="0" fontId="19" fillId="0" borderId="25" xfId="0" applyFont="1" applyBorder="1" applyAlignment="1">
      <alignment horizontal="center" vertical="center" wrapText="1"/>
    </xf>
    <xf numFmtId="1" fontId="2" fillId="0" borderId="27" xfId="0" applyNumberFormat="1" applyFont="1" applyBorder="1" applyAlignment="1">
      <alignment horizontal="center" vertical="center" wrapText="1"/>
    </xf>
    <xf numFmtId="0" fontId="2" fillId="0" borderId="46" xfId="0" applyFont="1" applyBorder="1" applyAlignment="1">
      <alignment horizontal="left" vertical="center" wrapText="1"/>
    </xf>
    <xf numFmtId="1" fontId="2" fillId="0" borderId="45" xfId="0" applyNumberFormat="1" applyFont="1" applyBorder="1" applyAlignment="1">
      <alignment vertical="center" wrapText="1"/>
    </xf>
    <xf numFmtId="0" fontId="0" fillId="0" borderId="0" xfId="0" applyAlignment="1">
      <alignment vertical="center"/>
    </xf>
    <xf numFmtId="0" fontId="10" fillId="0" borderId="28" xfId="0" applyFont="1" applyBorder="1" applyAlignment="1">
      <alignment horizontal="center" vertical="center" wrapText="1"/>
    </xf>
    <xf numFmtId="0" fontId="10" fillId="0" borderId="67" xfId="0" applyFont="1" applyBorder="1" applyAlignment="1">
      <alignment horizontal="center" vertical="center" wrapText="1"/>
    </xf>
    <xf numFmtId="0" fontId="1" fillId="0" borderId="34"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31"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32" xfId="0" applyFont="1" applyBorder="1" applyAlignment="1">
      <alignment horizontal="center" vertical="center" wrapText="1"/>
    </xf>
    <xf numFmtId="165" fontId="4" fillId="0" borderId="27" xfId="0" applyNumberFormat="1" applyFont="1" applyBorder="1" applyAlignment="1">
      <alignment vertical="center" wrapText="1"/>
    </xf>
    <xf numFmtId="166" fontId="4" fillId="0" borderId="25" xfId="0" applyNumberFormat="1" applyFont="1" applyBorder="1" applyAlignment="1">
      <alignment vertical="center" wrapText="1"/>
    </xf>
    <xf numFmtId="1" fontId="2" fillId="0" borderId="28" xfId="0" applyNumberFormat="1" applyFont="1" applyBorder="1" applyAlignment="1">
      <alignment horizontal="center" vertical="center" wrapText="1"/>
    </xf>
    <xf numFmtId="1" fontId="2" fillId="0" borderId="32" xfId="0" applyNumberFormat="1" applyFont="1" applyBorder="1" applyAlignment="1">
      <alignment horizontal="center" vertical="center" wrapText="1"/>
    </xf>
    <xf numFmtId="1" fontId="2" fillId="0" borderId="31" xfId="0" applyNumberFormat="1" applyFont="1" applyBorder="1" applyAlignment="1">
      <alignment horizontal="center" vertical="center" wrapText="1"/>
    </xf>
    <xf numFmtId="0" fontId="0" fillId="0" borderId="66" xfId="0" applyBorder="1"/>
    <xf numFmtId="0" fontId="0" fillId="0" borderId="66" xfId="0" applyBorder="1" applyAlignment="1">
      <alignment horizontal="right"/>
    </xf>
    <xf numFmtId="0" fontId="3" fillId="0" borderId="34" xfId="0" applyFont="1" applyBorder="1" applyAlignment="1">
      <alignment horizontal="justify" vertical="center" wrapText="1"/>
    </xf>
    <xf numFmtId="0" fontId="14" fillId="0" borderId="34" xfId="0" applyFont="1" applyBorder="1" applyAlignment="1">
      <alignment horizontal="justify" vertical="center" wrapText="1"/>
    </xf>
    <xf numFmtId="0" fontId="23" fillId="0" borderId="34" xfId="0" applyFont="1" applyBorder="1" applyAlignment="1">
      <alignment horizontal="justify" vertical="center" wrapText="1"/>
    </xf>
    <xf numFmtId="0" fontId="14" fillId="0" borderId="36" xfId="0" applyFont="1" applyBorder="1" applyAlignment="1">
      <alignment horizontal="justify" vertical="center" wrapText="1"/>
    </xf>
    <xf numFmtId="0" fontId="19" fillId="0" borderId="23" xfId="0" applyFont="1" applyBorder="1" applyAlignment="1">
      <alignment horizontal="center" vertical="center" wrapText="1"/>
    </xf>
    <xf numFmtId="1" fontId="12" fillId="0" borderId="27" xfId="0" applyNumberFormat="1" applyFont="1" applyBorder="1" applyAlignment="1">
      <alignment vertical="center" wrapText="1"/>
    </xf>
    <xf numFmtId="1" fontId="1" fillId="0" borderId="28"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1" fontId="12" fillId="0" borderId="31" xfId="0" applyNumberFormat="1" applyFont="1" applyBorder="1" applyAlignment="1">
      <alignment vertical="center" wrapText="1"/>
    </xf>
    <xf numFmtId="1" fontId="1" fillId="0" borderId="32" xfId="0" applyNumberFormat="1" applyFont="1" applyBorder="1" applyAlignment="1">
      <alignment horizontal="center" vertical="center" wrapText="1"/>
    </xf>
    <xf numFmtId="1" fontId="1" fillId="0" borderId="31" xfId="0" applyNumberFormat="1" applyFont="1" applyBorder="1" applyAlignment="1">
      <alignment horizontal="center" vertical="center" wrapText="1"/>
    </xf>
    <xf numFmtId="1" fontId="0" fillId="0" borderId="0" xfId="0" applyNumberFormat="1"/>
    <xf numFmtId="164" fontId="4" fillId="0" borderId="27" xfId="0" applyNumberFormat="1" applyFont="1" applyBorder="1" applyAlignment="1">
      <alignment vertical="center" wrapText="1"/>
    </xf>
    <xf numFmtId="1" fontId="12" fillId="0" borderId="28" xfId="0" applyNumberFormat="1" applyFont="1" applyBorder="1" applyAlignment="1">
      <alignment horizontal="center" vertical="center" wrapText="1"/>
    </xf>
    <xf numFmtId="1" fontId="12" fillId="0" borderId="32" xfId="0" applyNumberFormat="1" applyFont="1" applyBorder="1" applyAlignment="1">
      <alignment horizontal="center" vertical="center" wrapText="1"/>
    </xf>
    <xf numFmtId="1" fontId="0" fillId="0" borderId="0" xfId="0" applyNumberFormat="1" applyAlignment="1">
      <alignment horizontal="center"/>
    </xf>
    <xf numFmtId="0" fontId="14" fillId="0" borderId="27" xfId="0" applyFont="1" applyBorder="1" applyAlignment="1">
      <alignment horizontal="center" vertical="center" wrapText="1"/>
    </xf>
    <xf numFmtId="0" fontId="14" fillId="0" borderId="40" xfId="0" applyFont="1" applyBorder="1" applyAlignment="1">
      <alignment horizontal="center" vertical="center" wrapText="1"/>
    </xf>
    <xf numFmtId="10" fontId="0" fillId="0" borderId="33" xfId="0" applyNumberFormat="1" applyBorder="1" applyAlignment="1">
      <alignment horizontal="center" wrapText="1"/>
    </xf>
    <xf numFmtId="0" fontId="10" fillId="0" borderId="18" xfId="0" applyFont="1" applyBorder="1" applyAlignment="1">
      <alignment vertical="top" wrapText="1"/>
    </xf>
    <xf numFmtId="9" fontId="2" fillId="0" borderId="56" xfId="0" applyNumberFormat="1" applyFont="1" applyBorder="1" applyAlignment="1">
      <alignment horizontal="center" vertical="top" wrapText="1"/>
    </xf>
    <xf numFmtId="1" fontId="1" fillId="0" borderId="40" xfId="0" applyNumberFormat="1" applyFont="1" applyBorder="1" applyAlignment="1">
      <alignment horizontal="center" vertical="center" wrapText="1"/>
    </xf>
    <xf numFmtId="1" fontId="1" fillId="0" borderId="45" xfId="0" applyNumberFormat="1" applyFont="1" applyBorder="1" applyAlignment="1">
      <alignment horizontal="center" vertical="center" wrapText="1"/>
    </xf>
    <xf numFmtId="0" fontId="3" fillId="0" borderId="58"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horizontal="justify" vertical="center" wrapText="1"/>
    </xf>
    <xf numFmtId="0" fontId="3" fillId="0" borderId="58" xfId="0" applyFont="1" applyBorder="1" applyAlignment="1">
      <alignment horizontal="justify" vertical="center" wrapText="1"/>
    </xf>
    <xf numFmtId="0" fontId="12" fillId="0" borderId="29" xfId="0" applyFont="1" applyBorder="1" applyAlignment="1">
      <alignment horizontal="justify" vertical="center" wrapText="1"/>
    </xf>
    <xf numFmtId="9" fontId="1" fillId="0" borderId="66" xfId="0" applyNumberFormat="1" applyFont="1" applyBorder="1" applyAlignment="1">
      <alignment horizontal="center" vertical="center" wrapText="1"/>
    </xf>
    <xf numFmtId="0" fontId="14" fillId="0" borderId="61" xfId="0" applyFont="1" applyBorder="1" applyAlignment="1">
      <alignment horizontal="justify" vertical="center" wrapText="1"/>
    </xf>
    <xf numFmtId="9" fontId="1" fillId="0" borderId="72" xfId="0" applyNumberFormat="1" applyFont="1" applyBorder="1" applyAlignment="1">
      <alignment horizontal="center" vertical="center" wrapText="1"/>
    </xf>
    <xf numFmtId="0" fontId="12" fillId="0" borderId="66" xfId="0" applyFont="1" applyBorder="1" applyAlignment="1">
      <alignment horizontal="center" vertical="center" wrapText="1"/>
    </xf>
    <xf numFmtId="0" fontId="12" fillId="0" borderId="63" xfId="0" applyFont="1" applyBorder="1" applyAlignment="1">
      <alignment horizontal="justify" vertical="center" wrapText="1"/>
    </xf>
    <xf numFmtId="0" fontId="12" fillId="0" borderId="61" xfId="0" applyFont="1" applyBorder="1" applyAlignment="1">
      <alignment horizontal="justify" vertical="center" wrapText="1"/>
    </xf>
    <xf numFmtId="0" fontId="14" fillId="0" borderId="63" xfId="0" applyFont="1" applyBorder="1" applyAlignment="1">
      <alignment horizontal="justify" vertical="center" wrapText="1"/>
    </xf>
    <xf numFmtId="0" fontId="1" fillId="0" borderId="64" xfId="0" applyFont="1" applyBorder="1" applyAlignment="1">
      <alignment horizontal="center" vertical="center" wrapText="1"/>
    </xf>
    <xf numFmtId="0" fontId="3" fillId="0" borderId="61" xfId="0" applyFont="1" applyBorder="1" applyAlignment="1">
      <alignment horizontal="justify" vertical="center" wrapText="1"/>
    </xf>
    <xf numFmtId="0" fontId="19" fillId="0" borderId="60" xfId="0" applyFont="1" applyBorder="1" applyAlignment="1">
      <alignment horizontal="center" vertical="center" wrapText="1"/>
    </xf>
    <xf numFmtId="0" fontId="2" fillId="0" borderId="61" xfId="0" applyFont="1" applyBorder="1" applyAlignment="1">
      <alignment vertical="center" wrapText="1"/>
    </xf>
    <xf numFmtId="9" fontId="1" fillId="0" borderId="62" xfId="0" applyNumberFormat="1" applyFont="1" applyBorder="1" applyAlignment="1">
      <alignment horizontal="center" vertical="center" wrapText="1"/>
    </xf>
    <xf numFmtId="0" fontId="2" fillId="0" borderId="63" xfId="0" applyFont="1" applyBorder="1" applyAlignment="1">
      <alignment vertical="center" wrapText="1"/>
    </xf>
    <xf numFmtId="9" fontId="1" fillId="0" borderId="64" xfId="0" applyNumberFormat="1" applyFont="1" applyBorder="1" applyAlignment="1">
      <alignment horizontal="center" vertical="center" wrapText="1"/>
    </xf>
    <xf numFmtId="0" fontId="19" fillId="0" borderId="73" xfId="0" applyFont="1" applyBorder="1" applyAlignment="1">
      <alignment horizontal="center" vertical="center" wrapText="1"/>
    </xf>
    <xf numFmtId="9" fontId="1" fillId="0" borderId="48" xfId="0" applyNumberFormat="1" applyFont="1" applyBorder="1" applyAlignment="1">
      <alignment horizontal="center" vertical="center" wrapText="1"/>
    </xf>
    <xf numFmtId="0" fontId="19" fillId="0" borderId="28" xfId="0" applyFont="1" applyBorder="1" applyAlignment="1">
      <alignment horizontal="center" vertical="center" wrapText="1"/>
    </xf>
    <xf numFmtId="0" fontId="19" fillId="0" borderId="75"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67" xfId="0" applyFont="1" applyBorder="1" applyAlignment="1">
      <alignment horizontal="center" vertical="center" wrapText="1"/>
    </xf>
    <xf numFmtId="0" fontId="3" fillId="0" borderId="53" xfId="0" applyFont="1" applyBorder="1" applyAlignment="1">
      <alignment horizontal="justify" vertical="center" wrapText="1"/>
    </xf>
    <xf numFmtId="0" fontId="0" fillId="0" borderId="34" xfId="0" applyBorder="1" applyAlignment="1">
      <alignment vertical="top" wrapText="1"/>
    </xf>
    <xf numFmtId="0" fontId="14" fillId="0" borderId="35" xfId="0" applyFont="1" applyBorder="1" applyAlignment="1">
      <alignment horizontal="justify" vertical="center" wrapText="1"/>
    </xf>
    <xf numFmtId="0" fontId="12" fillId="0" borderId="62" xfId="0" applyFont="1" applyBorder="1" applyAlignment="1">
      <alignment horizontal="center" vertical="center" wrapText="1"/>
    </xf>
    <xf numFmtId="0" fontId="3" fillId="0" borderId="74" xfId="0" applyFont="1" applyBorder="1" applyAlignment="1">
      <alignment horizontal="justify" vertical="center" wrapText="1"/>
    </xf>
    <xf numFmtId="0" fontId="12" fillId="0" borderId="34" xfId="0" applyFont="1" applyBorder="1" applyAlignment="1">
      <alignment horizontal="justify" vertical="center" wrapText="1"/>
    </xf>
    <xf numFmtId="9" fontId="2" fillId="0" borderId="78" xfId="0" applyNumberFormat="1" applyFont="1" applyBorder="1" applyAlignment="1">
      <alignment horizontal="center" vertical="center" wrapText="1"/>
    </xf>
    <xf numFmtId="0" fontId="2" fillId="0" borderId="35" xfId="0" applyFont="1" applyBorder="1" applyAlignment="1">
      <alignment vertical="center" wrapText="1"/>
    </xf>
    <xf numFmtId="10" fontId="0" fillId="0" borderId="33" xfId="0" applyNumberFormat="1" applyBorder="1" applyAlignment="1">
      <alignment horizontal="right" wrapText="1"/>
    </xf>
    <xf numFmtId="1" fontId="3" fillId="0" borderId="62" xfId="0" applyNumberFormat="1" applyFont="1" applyBorder="1" applyAlignment="1">
      <alignment horizontal="center" vertical="center" wrapText="1"/>
    </xf>
    <xf numFmtId="0" fontId="14" fillId="0" borderId="35" xfId="0" applyFont="1" applyBorder="1" applyAlignment="1">
      <alignment vertical="top" wrapText="1"/>
    </xf>
    <xf numFmtId="0" fontId="14" fillId="0" borderId="34" xfId="0" applyFont="1" applyBorder="1" applyAlignment="1">
      <alignment vertical="top" wrapText="1"/>
    </xf>
    <xf numFmtId="0" fontId="33" fillId="0" borderId="61" xfId="0" applyFont="1" applyBorder="1" applyAlignment="1">
      <alignment horizontal="justify" vertical="center" wrapText="1"/>
    </xf>
    <xf numFmtId="0" fontId="15" fillId="0" borderId="61" xfId="0" applyFont="1" applyBorder="1" applyAlignment="1">
      <alignment horizontal="justify" vertical="center" wrapText="1"/>
    </xf>
    <xf numFmtId="0" fontId="33" fillId="0" borderId="63" xfId="0" applyFont="1" applyBorder="1" applyAlignment="1">
      <alignment horizontal="justify" vertical="center" wrapText="1"/>
    </xf>
    <xf numFmtId="0" fontId="3" fillId="0" borderId="53" xfId="0" applyFont="1" applyBorder="1" applyAlignment="1">
      <alignment horizontal="left" vertical="center" wrapText="1"/>
    </xf>
    <xf numFmtId="0" fontId="0" fillId="0" borderId="34" xfId="0" applyBorder="1" applyAlignment="1">
      <alignment vertical="center" wrapText="1"/>
    </xf>
    <xf numFmtId="0" fontId="15" fillId="0" borderId="35" xfId="0" applyFont="1" applyBorder="1" applyAlignment="1">
      <alignment vertical="center" wrapText="1"/>
    </xf>
    <xf numFmtId="0" fontId="19" fillId="0" borderId="70" xfId="0" applyFont="1" applyBorder="1" applyAlignment="1">
      <alignment horizontal="center" vertical="center" wrapText="1"/>
    </xf>
    <xf numFmtId="0" fontId="19" fillId="0" borderId="78" xfId="0" applyFont="1" applyBorder="1" applyAlignment="1">
      <alignment horizontal="center" vertical="center" wrapText="1"/>
    </xf>
    <xf numFmtId="0" fontId="35" fillId="0" borderId="69" xfId="0" applyFont="1" applyBorder="1" applyAlignment="1">
      <alignment horizontal="center" vertical="center" wrapText="1"/>
    </xf>
    <xf numFmtId="0" fontId="39" fillId="0" borderId="0" xfId="0" applyFont="1" applyAlignment="1">
      <alignment horizontal="lef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 fillId="0" borderId="34" xfId="0" applyFont="1" applyBorder="1" applyAlignment="1">
      <alignment horizontal="center" vertical="center" wrapText="1"/>
    </xf>
    <xf numFmtId="0" fontId="37" fillId="0" borderId="37" xfId="0" applyFont="1" applyBorder="1" applyAlignment="1">
      <alignment horizontal="left" vertical="center" wrapText="1"/>
    </xf>
    <xf numFmtId="0" fontId="12" fillId="0" borderId="4" xfId="0" applyFont="1" applyBorder="1" applyAlignment="1">
      <alignment vertical="center" wrapText="1"/>
    </xf>
    <xf numFmtId="1" fontId="2" fillId="0" borderId="5" xfId="0" applyNumberFormat="1" applyFont="1" applyBorder="1" applyAlignment="1">
      <alignment horizontal="center" vertical="center" wrapText="1"/>
    </xf>
    <xf numFmtId="1" fontId="2" fillId="0" borderId="6" xfId="0" applyNumberFormat="1" applyFont="1" applyBorder="1" applyAlignment="1">
      <alignment horizontal="center" vertical="center" wrapText="1"/>
    </xf>
    <xf numFmtId="0" fontId="3" fillId="0" borderId="1" xfId="0" applyFont="1" applyBorder="1" applyAlignment="1">
      <alignment vertical="center" wrapText="1"/>
    </xf>
    <xf numFmtId="0" fontId="0" fillId="0" borderId="3" xfId="0" applyBorder="1" applyAlignment="1">
      <alignment wrapText="1"/>
    </xf>
    <xf numFmtId="49" fontId="14" fillId="0" borderId="2" xfId="0" applyNumberFormat="1" applyFont="1" applyBorder="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4" fillId="0" borderId="0" xfId="0" applyFont="1" applyAlignment="1">
      <alignment wrapText="1"/>
    </xf>
    <xf numFmtId="0" fontId="14" fillId="0" borderId="0" xfId="0" applyFont="1"/>
    <xf numFmtId="0" fontId="14" fillId="0" borderId="0" xfId="0" applyFont="1" applyAlignment="1">
      <alignment horizontal="center" wrapText="1"/>
    </xf>
    <xf numFmtId="0" fontId="14" fillId="0" borderId="0" xfId="0" applyFont="1" applyAlignment="1">
      <alignment horizontal="right"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xf>
    <xf numFmtId="0" fontId="1" fillId="0" borderId="6" xfId="0" applyFont="1" applyBorder="1" applyAlignment="1">
      <alignment horizontal="center" vertical="center" wrapText="1"/>
    </xf>
    <xf numFmtId="0" fontId="3" fillId="0" borderId="7" xfId="0" applyFont="1" applyBorder="1" applyAlignment="1">
      <alignment wrapText="1"/>
    </xf>
    <xf numFmtId="0" fontId="12" fillId="0" borderId="4" xfId="0" applyFont="1" applyBorder="1"/>
    <xf numFmtId="0" fontId="3" fillId="0" borderId="85" xfId="0" applyFont="1" applyBorder="1" applyAlignment="1">
      <alignment vertical="center" wrapText="1"/>
    </xf>
    <xf numFmtId="0" fontId="3" fillId="0" borderId="5" xfId="0" applyFont="1" applyBorder="1" applyAlignment="1">
      <alignment horizontal="center" vertical="center" wrapText="1"/>
    </xf>
    <xf numFmtId="0" fontId="3" fillId="0" borderId="4" xfId="0" applyFont="1" applyBorder="1"/>
    <xf numFmtId="0" fontId="3" fillId="0" borderId="12" xfId="0" applyFont="1" applyBorder="1"/>
    <xf numFmtId="0" fontId="14" fillId="0" borderId="5" xfId="0" applyFont="1" applyBorder="1" applyAlignment="1">
      <alignment vertical="center" wrapText="1"/>
    </xf>
    <xf numFmtId="0" fontId="14" fillId="0" borderId="5"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9" xfId="0" applyFont="1" applyBorder="1" applyAlignment="1">
      <alignment horizontal="center" vertical="center" wrapText="1"/>
    </xf>
    <xf numFmtId="1" fontId="2" fillId="0" borderId="24" xfId="0" applyNumberFormat="1" applyFont="1" applyBorder="1" applyAlignment="1">
      <alignment horizontal="right" vertical="center" wrapText="1"/>
    </xf>
    <xf numFmtId="1" fontId="14" fillId="0" borderId="66" xfId="0" applyNumberFormat="1" applyFont="1" applyBorder="1" applyAlignment="1">
      <alignment horizontal="center" vertical="center" wrapText="1"/>
    </xf>
    <xf numFmtId="1" fontId="14" fillId="0" borderId="72" xfId="0" applyNumberFormat="1" applyFont="1" applyBorder="1" applyAlignment="1">
      <alignment horizontal="center" vertical="center" wrapText="1"/>
    </xf>
    <xf numFmtId="1" fontId="1" fillId="0" borderId="66" xfId="0" applyNumberFormat="1" applyFont="1" applyBorder="1" applyAlignment="1">
      <alignment horizontal="center" vertical="center" wrapText="1"/>
    </xf>
    <xf numFmtId="1" fontId="1" fillId="0" borderId="72" xfId="0" applyNumberFormat="1" applyFont="1" applyBorder="1" applyAlignment="1">
      <alignment horizontal="center" vertical="center" wrapText="1"/>
    </xf>
    <xf numFmtId="0" fontId="3" fillId="0" borderId="63" xfId="0" applyFont="1" applyBorder="1" applyAlignment="1">
      <alignment vertical="center" wrapText="1"/>
    </xf>
    <xf numFmtId="0" fontId="1" fillId="0" borderId="69" xfId="0" applyFont="1" applyBorder="1" applyAlignment="1">
      <alignment horizontal="center" vertical="center" wrapText="1"/>
    </xf>
    <xf numFmtId="0" fontId="1" fillId="0" borderId="22" xfId="0" applyFont="1" applyBorder="1" applyAlignment="1">
      <alignment horizontal="center" vertical="center" wrapText="1"/>
    </xf>
    <xf numFmtId="1" fontId="2" fillId="0" borderId="69" xfId="0" applyNumberFormat="1" applyFont="1" applyBorder="1" applyAlignment="1">
      <alignment horizontal="center" vertical="center" wrapText="1"/>
    </xf>
    <xf numFmtId="0" fontId="12" fillId="0" borderId="58" xfId="0" applyFont="1" applyBorder="1" applyAlignment="1">
      <alignment vertical="center" wrapText="1"/>
    </xf>
    <xf numFmtId="0" fontId="1" fillId="0" borderId="58" xfId="0" applyFont="1" applyBorder="1" applyAlignment="1">
      <alignment horizontal="center" vertical="center" wrapText="1"/>
    </xf>
    <xf numFmtId="1" fontId="1" fillId="0" borderId="5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0" fillId="0" borderId="80" xfId="0" applyFont="1" applyBorder="1" applyAlignment="1">
      <alignment horizontal="center" vertical="center" wrapText="1"/>
    </xf>
    <xf numFmtId="0" fontId="3" fillId="0" borderId="96" xfId="0" applyFont="1" applyBorder="1" applyAlignment="1">
      <alignment vertical="center" wrapText="1"/>
    </xf>
    <xf numFmtId="0" fontId="3" fillId="0" borderId="97" xfId="0" applyFont="1" applyBorder="1" applyAlignment="1">
      <alignment vertical="center" wrapText="1"/>
    </xf>
    <xf numFmtId="0" fontId="3" fillId="0" borderId="7" xfId="0" applyFont="1" applyBorder="1" applyAlignment="1">
      <alignment horizontal="justify" vertical="center" wrapText="1"/>
    </xf>
    <xf numFmtId="0" fontId="3" fillId="0" borderId="12" xfId="0" applyFont="1" applyBorder="1" applyAlignment="1">
      <alignment vertical="center" wrapText="1"/>
    </xf>
    <xf numFmtId="0" fontId="1" fillId="0" borderId="80" xfId="0"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82" xfId="0" applyNumberFormat="1" applyFont="1" applyBorder="1" applyAlignment="1">
      <alignment horizontal="center" vertical="center" wrapText="1"/>
    </xf>
    <xf numFmtId="0" fontId="37" fillId="0" borderId="40" xfId="0" applyFont="1" applyBorder="1" applyAlignment="1">
      <alignment vertical="center" wrapText="1"/>
    </xf>
    <xf numFmtId="0" fontId="37" fillId="0" borderId="37" xfId="0" applyFont="1" applyBorder="1" applyAlignment="1">
      <alignment horizontal="center" vertical="center" wrapText="1"/>
    </xf>
    <xf numFmtId="10" fontId="0" fillId="0" borderId="0" xfId="0" applyNumberFormat="1" applyAlignment="1">
      <alignment horizontal="right" wrapText="1"/>
    </xf>
    <xf numFmtId="0" fontId="36" fillId="3" borderId="54" xfId="0" applyFont="1" applyFill="1" applyBorder="1" applyAlignment="1">
      <alignment horizontal="center" vertical="center" wrapText="1"/>
    </xf>
    <xf numFmtId="0" fontId="36" fillId="3" borderId="57" xfId="0" applyFont="1" applyFill="1" applyBorder="1" applyAlignment="1">
      <alignment horizontal="center" vertical="center" wrapText="1"/>
    </xf>
    <xf numFmtId="0" fontId="37" fillId="0" borderId="19" xfId="0" applyFont="1" applyBorder="1" applyAlignment="1">
      <alignment horizontal="left" vertical="center" wrapText="1"/>
    </xf>
    <xf numFmtId="0" fontId="37" fillId="0" borderId="45" xfId="0" applyFont="1" applyBorder="1" applyAlignment="1">
      <alignment vertical="center" wrapText="1"/>
    </xf>
    <xf numFmtId="0" fontId="35" fillId="0" borderId="101" xfId="0" applyFont="1" applyBorder="1" applyAlignment="1">
      <alignment horizontal="center" vertical="center" wrapText="1"/>
    </xf>
    <xf numFmtId="0" fontId="35" fillId="0" borderId="105"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102" xfId="0" applyFont="1" applyBorder="1" applyAlignment="1">
      <alignment horizontal="center" vertical="center" wrapText="1"/>
    </xf>
    <xf numFmtId="0" fontId="37" fillId="0" borderId="103" xfId="0" applyFont="1" applyBorder="1" applyAlignment="1">
      <alignment horizontal="center" vertical="center" wrapText="1"/>
    </xf>
    <xf numFmtId="0" fontId="37" fillId="0" borderId="45"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04" xfId="0" applyFont="1" applyBorder="1" applyAlignment="1">
      <alignment horizontal="center" vertical="center" wrapText="1"/>
    </xf>
    <xf numFmtId="0" fontId="35" fillId="0" borderId="56" xfId="0" applyFont="1" applyBorder="1" applyAlignment="1">
      <alignment horizontal="center" vertical="center" wrapText="1"/>
    </xf>
    <xf numFmtId="0" fontId="40" fillId="0" borderId="0" xfId="0" applyFont="1" applyAlignment="1">
      <alignment horizontal="right"/>
    </xf>
    <xf numFmtId="0" fontId="41" fillId="0" borderId="104" xfId="0" applyFont="1" applyBorder="1" applyAlignment="1">
      <alignment horizontal="center" vertical="center" wrapText="1"/>
    </xf>
    <xf numFmtId="0" fontId="35" fillId="0" borderId="101" xfId="0" applyFont="1" applyBorder="1" applyAlignment="1">
      <alignment horizontal="center" vertical="center" wrapText="1"/>
    </xf>
    <xf numFmtId="0" fontId="37" fillId="0" borderId="102" xfId="0"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7"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2" borderId="96"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15" xfId="0" applyFont="1" applyBorder="1" applyAlignment="1">
      <alignment vertical="center" wrapText="1"/>
    </xf>
    <xf numFmtId="0" fontId="3" fillId="0" borderId="12" xfId="0" applyFont="1" applyBorder="1" applyAlignment="1">
      <alignment vertical="center" wrapText="1"/>
    </xf>
    <xf numFmtId="0" fontId="10" fillId="0" borderId="16" xfId="0" applyFont="1" applyBorder="1" applyAlignment="1">
      <alignment horizontal="center" vertical="center" wrapText="1"/>
    </xf>
    <xf numFmtId="10" fontId="1" fillId="0" borderId="13" xfId="0" applyNumberFormat="1" applyFont="1" applyBorder="1" applyAlignment="1">
      <alignment horizontal="center" vertical="center" wrapText="1"/>
    </xf>
    <xf numFmtId="10" fontId="1" fillId="0" borderId="14"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10" fontId="12" fillId="0" borderId="5" xfId="0" applyNumberFormat="1" applyFont="1" applyBorder="1" applyAlignment="1">
      <alignment horizontal="center" vertical="center" wrapText="1"/>
    </xf>
    <xf numFmtId="10" fontId="12" fillId="0" borderId="80" xfId="0" applyNumberFormat="1" applyFont="1" applyBorder="1" applyAlignment="1">
      <alignment horizontal="center" vertical="center" wrapText="1"/>
    </xf>
    <xf numFmtId="10" fontId="15" fillId="0" borderId="4" xfId="0" applyNumberFormat="1" applyFont="1" applyBorder="1" applyAlignment="1">
      <alignment horizontal="center" vertical="center" wrapText="1"/>
    </xf>
    <xf numFmtId="10" fontId="15" fillId="0" borderId="6" xfId="0" applyNumberFormat="1" applyFont="1" applyBorder="1" applyAlignment="1">
      <alignment horizontal="center" vertical="center" wrapText="1"/>
    </xf>
    <xf numFmtId="10" fontId="12" fillId="0" borderId="84" xfId="0" applyNumberFormat="1" applyFont="1" applyBorder="1" applyAlignment="1">
      <alignment horizontal="center" vertical="center" wrapText="1"/>
    </xf>
    <xf numFmtId="10" fontId="15" fillId="0" borderId="85" xfId="0" applyNumberFormat="1" applyFont="1" applyBorder="1" applyAlignment="1">
      <alignment horizontal="center" vertical="center" wrapText="1"/>
    </xf>
    <xf numFmtId="10" fontId="15" fillId="0" borderId="82" xfId="0" applyNumberFormat="1" applyFont="1" applyBorder="1" applyAlignment="1">
      <alignment horizontal="center" vertical="center" wrapText="1"/>
    </xf>
    <xf numFmtId="9" fontId="12" fillId="0" borderId="8" xfId="0" applyNumberFormat="1" applyFont="1" applyBorder="1" applyAlignment="1">
      <alignment horizontal="center" vertical="center" wrapText="1"/>
    </xf>
    <xf numFmtId="9" fontId="12" fillId="0" borderId="8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9" fontId="15" fillId="0" borderId="9" xfId="0" applyNumberFormat="1" applyFont="1" applyBorder="1" applyAlignment="1">
      <alignment horizontal="center" vertical="center" wrapText="1"/>
    </xf>
    <xf numFmtId="0" fontId="14" fillId="0" borderId="0" xfId="0" applyFont="1" applyAlignment="1">
      <alignment horizontal="center" wrapText="1"/>
    </xf>
    <xf numFmtId="0" fontId="3" fillId="0" borderId="5" xfId="0" applyFont="1" applyBorder="1" applyAlignment="1">
      <alignment horizontal="center" vertical="center" wrapText="1"/>
    </xf>
    <xf numFmtId="0" fontId="14" fillId="0" borderId="0" xfId="0" applyFont="1" applyAlignment="1">
      <alignment horizontal="right" wrapText="1"/>
    </xf>
    <xf numFmtId="10" fontId="15" fillId="0" borderId="5" xfId="0" applyNumberFormat="1" applyFont="1" applyBorder="1" applyAlignment="1">
      <alignment horizontal="center" vertical="center" wrapText="1"/>
    </xf>
    <xf numFmtId="1" fontId="15"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horizontal="left"/>
    </xf>
    <xf numFmtId="0" fontId="15" fillId="0" borderId="5" xfId="0" applyFont="1" applyBorder="1" applyAlignment="1">
      <alignment horizontal="center"/>
    </xf>
    <xf numFmtId="0" fontId="3" fillId="0" borderId="5" xfId="0" applyFont="1" applyBorder="1" applyAlignment="1">
      <alignment horizontal="left"/>
    </xf>
    <xf numFmtId="0" fontId="3" fillId="0" borderId="5" xfId="0" applyFont="1" applyBorder="1" applyAlignment="1">
      <alignment horizontal="center"/>
    </xf>
    <xf numFmtId="0" fontId="3" fillId="0" borderId="80" xfId="0" applyFont="1" applyBorder="1" applyAlignment="1">
      <alignment horizontal="center"/>
    </xf>
    <xf numFmtId="0" fontId="3" fillId="0" borderId="82" xfId="0" applyFont="1" applyBorder="1" applyAlignment="1">
      <alignment horizontal="center"/>
    </xf>
    <xf numFmtId="10" fontId="12" fillId="0" borderId="6" xfId="0" applyNumberFormat="1" applyFont="1" applyBorder="1" applyAlignment="1">
      <alignment horizontal="center" vertical="center" wrapText="1"/>
    </xf>
    <xf numFmtId="0" fontId="3" fillId="0" borderId="80" xfId="0" applyFont="1" applyBorder="1" applyAlignment="1">
      <alignment horizontal="center" vertical="center" wrapText="1"/>
    </xf>
    <xf numFmtId="0" fontId="3" fillId="0" borderId="86"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86" xfId="0" applyFont="1" applyBorder="1" applyAlignment="1">
      <alignment horizontal="center" vertical="center" wrapText="1"/>
    </xf>
    <xf numFmtId="0" fontId="15" fillId="0" borderId="4" xfId="0" applyFont="1" applyBorder="1" applyAlignment="1">
      <alignment horizontal="center"/>
    </xf>
    <xf numFmtId="0" fontId="15" fillId="0" borderId="6" xfId="0" applyFont="1" applyBorder="1" applyAlignment="1">
      <alignment horizontal="center"/>
    </xf>
    <xf numFmtId="0" fontId="3" fillId="0" borderId="85" xfId="0" applyFont="1" applyBorder="1" applyAlignment="1">
      <alignment horizontal="center"/>
    </xf>
    <xf numFmtId="0" fontId="3" fillId="0" borderId="84" xfId="0" applyFont="1" applyBorder="1" applyAlignment="1">
      <alignment horizontal="center"/>
    </xf>
    <xf numFmtId="1" fontId="15" fillId="0" borderId="4" xfId="0" applyNumberFormat="1" applyFont="1" applyBorder="1" applyAlignment="1">
      <alignment horizontal="center" vertical="center" wrapText="1"/>
    </xf>
    <xf numFmtId="0" fontId="12" fillId="0" borderId="82" xfId="0" applyFont="1" applyBorder="1" applyAlignment="1">
      <alignment horizontal="center" vertical="center" wrapText="1"/>
    </xf>
    <xf numFmtId="1" fontId="15" fillId="0" borderId="6" xfId="0" applyNumberFormat="1" applyFont="1" applyBorder="1" applyAlignment="1">
      <alignment horizontal="center" vertical="center" wrapText="1"/>
    </xf>
    <xf numFmtId="0" fontId="10" fillId="0" borderId="82" xfId="0" applyFont="1" applyBorder="1" applyAlignment="1">
      <alignment horizontal="center" vertical="center" wrapText="1"/>
    </xf>
    <xf numFmtId="10" fontId="12" fillId="0" borderId="82" xfId="0" applyNumberFormat="1" applyFont="1" applyBorder="1" applyAlignment="1">
      <alignment horizontal="center" vertical="center" wrapText="1"/>
    </xf>
    <xf numFmtId="0" fontId="12" fillId="0" borderId="80" xfId="0" applyFont="1" applyBorder="1" applyAlignment="1">
      <alignment horizontal="center"/>
    </xf>
    <xf numFmtId="0" fontId="12" fillId="0" borderId="82" xfId="0" applyFont="1" applyBorder="1" applyAlignment="1">
      <alignment horizontal="center"/>
    </xf>
    <xf numFmtId="0" fontId="3" fillId="0" borderId="7" xfId="0" applyFont="1" applyBorder="1" applyAlignment="1">
      <alignment vertical="center" wrapText="1"/>
    </xf>
    <xf numFmtId="0" fontId="10" fillId="0" borderId="87" xfId="0" applyFont="1" applyBorder="1" applyAlignment="1">
      <alignment horizontal="center" vertical="center" wrapText="1"/>
    </xf>
    <xf numFmtId="10" fontId="1" fillId="0" borderId="8" xfId="0" applyNumberFormat="1" applyFont="1" applyBorder="1" applyAlignment="1">
      <alignment horizontal="center" vertical="center" wrapText="1"/>
    </xf>
    <xf numFmtId="10" fontId="1" fillId="0" borderId="81" xfId="0" applyNumberFormat="1"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8" xfId="0" applyFont="1" applyBorder="1" applyAlignment="1">
      <alignment horizontal="center" vertical="center" wrapText="1"/>
    </xf>
    <xf numFmtId="0" fontId="3" fillId="0" borderId="4" xfId="0" applyFont="1" applyBorder="1" applyAlignment="1">
      <alignment horizontal="center"/>
    </xf>
    <xf numFmtId="0" fontId="3" fillId="0" borderId="6" xfId="0" applyFont="1" applyBorder="1" applyAlignment="1">
      <alignment horizontal="center"/>
    </xf>
    <xf numFmtId="0" fontId="17" fillId="0" borderId="0" xfId="0" applyFont="1" applyAlignment="1">
      <alignment horizontal="right" vertical="center" wrapText="1"/>
    </xf>
    <xf numFmtId="10" fontId="15" fillId="0" borderId="84" xfId="0" applyNumberFormat="1" applyFont="1" applyBorder="1" applyAlignment="1">
      <alignment horizontal="center" vertical="center" wrapText="1"/>
    </xf>
    <xf numFmtId="0" fontId="9" fillId="2" borderId="0" xfId="0" applyFont="1" applyFill="1" applyAlignment="1">
      <alignment horizontal="center" vertical="center" wrapText="1"/>
    </xf>
    <xf numFmtId="0" fontId="6" fillId="2" borderId="90" xfId="0" applyFont="1" applyFill="1" applyBorder="1" applyAlignment="1">
      <alignment horizontal="center" vertical="center" wrapText="1"/>
    </xf>
    <xf numFmtId="0" fontId="6" fillId="2" borderId="0" xfId="0" applyFont="1" applyFill="1" applyAlignment="1">
      <alignment horizontal="center" vertical="center" wrapText="1"/>
    </xf>
    <xf numFmtId="0" fontId="13" fillId="0" borderId="83" xfId="0" applyFont="1" applyBorder="1" applyAlignment="1">
      <alignment horizontal="center" vertical="center" wrapText="1"/>
    </xf>
    <xf numFmtId="0" fontId="13" fillId="0" borderId="89" xfId="0" applyFont="1" applyBorder="1" applyAlignment="1">
      <alignment horizontal="center" vertical="center" wrapText="1"/>
    </xf>
    <xf numFmtId="10" fontId="2" fillId="0" borderId="7" xfId="0" applyNumberFormat="1" applyFont="1" applyBorder="1" applyAlignment="1">
      <alignment horizontal="center" vertical="center" wrapText="1"/>
    </xf>
    <xf numFmtId="10" fontId="2" fillId="0" borderId="8"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9" fontId="14" fillId="0" borderId="81" xfId="0" applyNumberFormat="1" applyFont="1" applyBorder="1" applyAlignment="1">
      <alignment horizontal="center" wrapText="1"/>
    </xf>
    <xf numFmtId="0" fontId="14" fillId="0" borderId="91" xfId="0" applyFont="1" applyBorder="1" applyAlignment="1">
      <alignment horizontal="center" wrapText="1"/>
    </xf>
    <xf numFmtId="9" fontId="3" fillId="0" borderId="92" xfId="0" applyNumberFormat="1" applyFont="1" applyBorder="1" applyAlignment="1">
      <alignment horizontal="center" wrapText="1"/>
    </xf>
    <xf numFmtId="0" fontId="3" fillId="0" borderId="93" xfId="0" applyFont="1" applyBorder="1" applyAlignment="1">
      <alignment horizontal="center" wrapText="1"/>
    </xf>
    <xf numFmtId="0" fontId="3" fillId="0" borderId="91" xfId="0" applyFont="1" applyBorder="1" applyAlignment="1">
      <alignment horizontal="center" wrapText="1"/>
    </xf>
    <xf numFmtId="0" fontId="6" fillId="2" borderId="94" xfId="0" applyFont="1" applyFill="1" applyBorder="1" applyAlignment="1">
      <alignment horizontal="center" vertical="center" wrapText="1"/>
    </xf>
    <xf numFmtId="0" fontId="6" fillId="2" borderId="95" xfId="0" applyFont="1" applyFill="1" applyBorder="1" applyAlignment="1">
      <alignment horizontal="center" vertical="center" wrapText="1"/>
    </xf>
    <xf numFmtId="1" fontId="15" fillId="0" borderId="47" xfId="0" applyNumberFormat="1" applyFont="1" applyBorder="1" applyAlignment="1">
      <alignment horizontal="center" vertical="center" wrapText="1"/>
    </xf>
    <xf numFmtId="1" fontId="15" fillId="0" borderId="48" xfId="0" applyNumberFormat="1" applyFont="1" applyBorder="1" applyAlignment="1">
      <alignment horizontal="center" vertical="center" wrapText="1"/>
    </xf>
    <xf numFmtId="1" fontId="15" fillId="0" borderId="46" xfId="0" applyNumberFormat="1" applyFont="1" applyBorder="1" applyAlignment="1">
      <alignment horizontal="center" vertical="center" wrapText="1"/>
    </xf>
    <xf numFmtId="0" fontId="0" fillId="0" borderId="33" xfId="0" applyBorder="1" applyAlignment="1">
      <alignment horizontal="center" wrapText="1"/>
    </xf>
    <xf numFmtId="0" fontId="1" fillId="0" borderId="47"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46" xfId="0" applyFont="1" applyBorder="1" applyAlignment="1">
      <alignment horizontal="justify" vertical="center" wrapText="1"/>
    </xf>
    <xf numFmtId="0" fontId="12" fillId="0" borderId="45"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6" xfId="0" applyFont="1" applyBorder="1" applyAlignment="1">
      <alignment horizontal="center" vertical="center" wrapText="1"/>
    </xf>
    <xf numFmtId="1" fontId="15" fillId="0" borderId="45" xfId="0" applyNumberFormat="1" applyFont="1" applyBorder="1" applyAlignment="1">
      <alignment horizontal="center" vertical="center" wrapText="1"/>
    </xf>
    <xf numFmtId="1" fontId="15" fillId="0" borderId="52" xfId="0" applyNumberFormat="1" applyFont="1" applyBorder="1" applyAlignment="1">
      <alignment horizontal="center" vertical="center" wrapText="1"/>
    </xf>
    <xf numFmtId="1" fontId="15" fillId="0" borderId="43" xfId="0" applyNumberFormat="1" applyFont="1" applyBorder="1" applyAlignment="1">
      <alignment horizontal="center" vertical="center" wrapText="1"/>
    </xf>
    <xf numFmtId="1" fontId="15" fillId="0" borderId="42" xfId="0" applyNumberFormat="1" applyFont="1" applyBorder="1" applyAlignment="1">
      <alignment horizontal="center" vertical="center" wrapText="1"/>
    </xf>
    <xf numFmtId="0" fontId="1" fillId="0" borderId="43" xfId="0" applyFont="1" applyBorder="1" applyAlignment="1">
      <alignment horizontal="justify" vertical="center" wrapText="1"/>
    </xf>
    <xf numFmtId="0" fontId="1" fillId="0" borderId="41" xfId="0" applyFont="1" applyBorder="1" applyAlignment="1">
      <alignment horizontal="justify" vertical="center" wrapText="1"/>
    </xf>
    <xf numFmtId="0" fontId="1" fillId="0" borderId="42" xfId="0" applyFont="1" applyBorder="1" applyAlignment="1">
      <alignment horizontal="justify"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2" xfId="0" applyFont="1" applyBorder="1" applyAlignment="1">
      <alignment horizontal="center" vertical="center" wrapText="1"/>
    </xf>
    <xf numFmtId="1" fontId="15" fillId="0" borderId="40" xfId="0" applyNumberFormat="1" applyFont="1" applyBorder="1" applyAlignment="1">
      <alignment horizontal="center" vertical="center" wrapText="1"/>
    </xf>
    <xf numFmtId="1" fontId="15" fillId="0" borderId="41" xfId="0" applyNumberFormat="1" applyFont="1" applyBorder="1" applyAlignment="1">
      <alignment horizontal="center" vertical="center" wrapText="1"/>
    </xf>
    <xf numFmtId="1" fontId="15" fillId="0" borderId="44"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2" xfId="0" applyFont="1" applyBorder="1" applyAlignment="1">
      <alignment horizontal="center" vertical="center" wrapText="1"/>
    </xf>
    <xf numFmtId="0" fontId="10" fillId="0" borderId="19"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21" xfId="0" applyFont="1" applyBorder="1" applyAlignment="1">
      <alignment horizontal="justify"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0" xfId="0" applyFont="1" applyAlignment="1">
      <alignment horizontal="center" vertical="center" wrapText="1"/>
    </xf>
    <xf numFmtId="0" fontId="10" fillId="0" borderId="24"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24" xfId="0" applyFont="1" applyBorder="1" applyAlignment="1">
      <alignment horizontal="center" vertical="center" wrapText="1"/>
    </xf>
    <xf numFmtId="0" fontId="1" fillId="0" borderId="50" xfId="0" applyFont="1" applyBorder="1" applyAlignment="1">
      <alignment horizontal="left" wrapText="1"/>
    </xf>
    <xf numFmtId="0" fontId="1" fillId="0" borderId="0" xfId="0" applyFont="1" applyAlignment="1">
      <alignment horizontal="left" wrapText="1"/>
    </xf>
    <xf numFmtId="0" fontId="1" fillId="0" borderId="24" xfId="0" applyFont="1" applyBorder="1" applyAlignment="1">
      <alignment horizontal="left" wrapText="1"/>
    </xf>
    <xf numFmtId="0" fontId="1" fillId="0" borderId="51" xfId="0" applyFont="1" applyBorder="1" applyAlignment="1">
      <alignment horizontal="left" wrapText="1"/>
    </xf>
    <xf numFmtId="0" fontId="1" fillId="0" borderId="26" xfId="0" applyFont="1" applyBorder="1" applyAlignment="1">
      <alignment horizontal="left" wrapText="1"/>
    </xf>
    <xf numFmtId="0" fontId="1" fillId="0" borderId="27" xfId="0" applyFont="1" applyBorder="1" applyAlignment="1">
      <alignment horizontal="left" wrapText="1"/>
    </xf>
    <xf numFmtId="0" fontId="1" fillId="0" borderId="53"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9" xfId="0" applyFont="1" applyBorder="1" applyAlignment="1">
      <alignment horizontal="right" vertical="center" wrapText="1"/>
    </xf>
    <xf numFmtId="0" fontId="1" fillId="0" borderId="38" xfId="0" applyFont="1" applyBorder="1" applyAlignment="1">
      <alignment horizontal="right" vertical="center" wrapText="1"/>
    </xf>
    <xf numFmtId="0" fontId="1" fillId="0" borderId="39" xfId="0" applyFont="1" applyBorder="1" applyAlignment="1">
      <alignment horizontal="right" vertical="center" wrapText="1"/>
    </xf>
    <xf numFmtId="0" fontId="1" fillId="0" borderId="43" xfId="0" applyFont="1" applyBorder="1" applyAlignment="1">
      <alignment horizontal="right" vertical="center" wrapText="1"/>
    </xf>
    <xf numFmtId="0" fontId="1" fillId="0" borderId="44" xfId="0" applyFont="1" applyBorder="1" applyAlignment="1">
      <alignment horizontal="right" vertical="center" wrapText="1"/>
    </xf>
    <xf numFmtId="0" fontId="1" fillId="0" borderId="42" xfId="0" applyFont="1" applyBorder="1" applyAlignment="1">
      <alignment horizontal="right" vertical="center" wrapText="1"/>
    </xf>
    <xf numFmtId="1" fontId="2" fillId="0" borderId="43" xfId="0" applyNumberFormat="1" applyFont="1" applyBorder="1" applyAlignment="1">
      <alignment horizontal="right" vertical="center" wrapText="1"/>
    </xf>
    <xf numFmtId="1" fontId="2" fillId="0" borderId="44" xfId="0" applyNumberFormat="1" applyFont="1" applyBorder="1" applyAlignment="1">
      <alignment horizontal="right"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79" xfId="0" applyFont="1" applyBorder="1" applyAlignment="1">
      <alignment horizontal="right" vertical="center" wrapText="1"/>
    </xf>
    <xf numFmtId="1" fontId="2" fillId="0" borderId="49" xfId="0" applyNumberFormat="1" applyFont="1" applyBorder="1" applyAlignment="1">
      <alignment horizontal="right" vertical="center" wrapText="1"/>
    </xf>
    <xf numFmtId="1" fontId="2" fillId="0" borderId="79" xfId="0" applyNumberFormat="1" applyFont="1" applyBorder="1" applyAlignment="1">
      <alignment horizontal="righ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14" fillId="0" borderId="25" xfId="0" applyFont="1" applyBorder="1" applyAlignment="1">
      <alignment horizontal="right" vertical="center" wrapText="1"/>
    </xf>
    <xf numFmtId="0" fontId="14" fillId="0" borderId="26" xfId="0" applyFont="1" applyBorder="1" applyAlignment="1">
      <alignment horizontal="right" vertical="center" wrapText="1"/>
    </xf>
    <xf numFmtId="0" fontId="14" fillId="0" borderId="27" xfId="0" applyFont="1" applyBorder="1" applyAlignment="1">
      <alignment horizontal="right" vertical="center" wrapText="1"/>
    </xf>
    <xf numFmtId="0" fontId="12" fillId="0" borderId="37"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3" fillId="0" borderId="59" xfId="0" applyFont="1" applyBorder="1" applyAlignment="1">
      <alignment vertical="center" wrapText="1"/>
    </xf>
    <xf numFmtId="0" fontId="3" fillId="0" borderId="65" xfId="0" applyFont="1" applyBorder="1" applyAlignment="1">
      <alignment vertical="center" wrapText="1"/>
    </xf>
    <xf numFmtId="0" fontId="3" fillId="0" borderId="63" xfId="0" applyFont="1" applyBorder="1" applyAlignment="1">
      <alignment vertical="center" wrapText="1"/>
    </xf>
    <xf numFmtId="0" fontId="3" fillId="0" borderId="47"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 fillId="0" borderId="54" xfId="0" applyFont="1" applyBorder="1" applyAlignment="1">
      <alignment horizontal="left" vertical="center" wrapText="1"/>
    </xf>
    <xf numFmtId="0" fontId="1" fillId="0" borderId="5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1" fontId="2" fillId="0" borderId="40"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center" vertical="center" wrapText="1"/>
    </xf>
    <xf numFmtId="0" fontId="3" fillId="0" borderId="54" xfId="0" applyFont="1" applyBorder="1" applyAlignment="1">
      <alignment vertical="center" wrapText="1"/>
    </xf>
    <xf numFmtId="0" fontId="3" fillId="0" borderId="55"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9" fontId="2" fillId="0" borderId="45" xfId="0" applyNumberFormat="1" applyFont="1" applyBorder="1" applyAlignment="1">
      <alignment horizontal="center" vertical="center" wrapText="1"/>
    </xf>
    <xf numFmtId="9" fontId="2" fillId="0" borderId="46" xfId="0" applyNumberFormat="1" applyFont="1" applyBorder="1" applyAlignment="1">
      <alignment horizontal="center" vertical="center" wrapText="1"/>
    </xf>
    <xf numFmtId="9" fontId="2" fillId="0" borderId="52" xfId="0" applyNumberFormat="1" applyFont="1" applyBorder="1" applyAlignment="1">
      <alignment horizontal="center" vertical="center" wrapText="1"/>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5" xfId="0" applyFont="1" applyBorder="1" applyAlignment="1">
      <alignment vertical="center" wrapText="1"/>
    </xf>
    <xf numFmtId="0" fontId="1" fillId="0" borderId="52" xfId="0" applyFont="1" applyBorder="1" applyAlignment="1">
      <alignment vertical="center" wrapText="1"/>
    </xf>
    <xf numFmtId="0" fontId="1" fillId="0" borderId="46"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22" fillId="0" borderId="37" xfId="0" applyFont="1" applyBorder="1" applyAlignment="1">
      <alignment vertical="center" wrapText="1"/>
    </xf>
    <xf numFmtId="0" fontId="22" fillId="0" borderId="38" xfId="0" applyFont="1" applyBorder="1" applyAlignment="1">
      <alignment vertical="center" wrapText="1"/>
    </xf>
    <xf numFmtId="0" fontId="22" fillId="0" borderId="39" xfId="0" applyFont="1" applyBorder="1" applyAlignment="1">
      <alignment vertical="center" wrapText="1"/>
    </xf>
    <xf numFmtId="0" fontId="22" fillId="0" borderId="25" xfId="0" applyFont="1" applyBorder="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19" fillId="0" borderId="25"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43" xfId="0" applyFont="1" applyBorder="1" applyAlignment="1">
      <alignment vertical="center" wrapText="1"/>
    </xf>
    <xf numFmtId="0" fontId="12" fillId="0" borderId="42" xfId="0" applyFont="1" applyBorder="1" applyAlignment="1">
      <alignmen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27"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2" fillId="0" borderId="43" xfId="0" applyFont="1" applyBorder="1" applyAlignment="1">
      <alignment horizontal="left" vertical="center" wrapText="1"/>
    </xf>
    <xf numFmtId="0" fontId="12" fillId="0" borderId="42" xfId="0" applyFont="1" applyBorder="1" applyAlignment="1">
      <alignment horizontal="left" vertical="center" wrapText="1"/>
    </xf>
    <xf numFmtId="0" fontId="10" fillId="0" borderId="5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6" xfId="0" applyFont="1" applyBorder="1" applyAlignment="1">
      <alignment horizontal="center" vertical="center" wrapText="1"/>
    </xf>
    <xf numFmtId="0" fontId="0" fillId="0" borderId="66"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19" fillId="0" borderId="40" xfId="0" applyFont="1" applyBorder="1" applyAlignment="1">
      <alignment horizontal="center" vertical="center" wrapText="1"/>
    </xf>
    <xf numFmtId="0" fontId="19"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0" xfId="0" applyFont="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1" fontId="2" fillId="0" borderId="43" xfId="0" applyNumberFormat="1" applyFont="1" applyBorder="1" applyAlignment="1">
      <alignment horizontal="center" vertical="center" wrapText="1"/>
    </xf>
    <xf numFmtId="1" fontId="2" fillId="0" borderId="41" xfId="0" applyNumberFormat="1" applyFont="1" applyBorder="1" applyAlignment="1">
      <alignment horizontal="center" vertical="center" wrapText="1"/>
    </xf>
    <xf numFmtId="0" fontId="3" fillId="0" borderId="68" xfId="0" applyFont="1" applyBorder="1" applyAlignment="1">
      <alignment vertical="center" wrapText="1"/>
    </xf>
    <xf numFmtId="0" fontId="1" fillId="0" borderId="54"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55" xfId="0" applyFont="1" applyBorder="1" applyAlignment="1">
      <alignment horizontal="center" vertical="center" wrapText="1"/>
    </xf>
    <xf numFmtId="0" fontId="12" fillId="0" borderId="45" xfId="0" applyFont="1" applyBorder="1" applyAlignment="1">
      <alignment vertical="center" wrapText="1"/>
    </xf>
    <xf numFmtId="0" fontId="12" fillId="0" borderId="46" xfId="0" applyFont="1" applyBorder="1" applyAlignment="1">
      <alignment vertical="center" wrapText="1"/>
    </xf>
    <xf numFmtId="0" fontId="2" fillId="0" borderId="57" xfId="0" applyFont="1" applyBorder="1" applyAlignment="1">
      <alignment vertical="center" wrapText="1"/>
    </xf>
    <xf numFmtId="0" fontId="2" fillId="0" borderId="29" xfId="0" applyFont="1" applyBorder="1" applyAlignment="1">
      <alignment vertical="center" wrapText="1"/>
    </xf>
    <xf numFmtId="0" fontId="12" fillId="0" borderId="40" xfId="0" applyFont="1" applyBorder="1" applyAlignment="1">
      <alignment vertical="center" wrapText="1"/>
    </xf>
    <xf numFmtId="0" fontId="12" fillId="0" borderId="45" xfId="0" applyFont="1" applyBorder="1" applyAlignment="1">
      <alignment horizontal="justify" vertical="center" wrapText="1"/>
    </xf>
    <xf numFmtId="0" fontId="12" fillId="0" borderId="46" xfId="0" applyFont="1" applyBorder="1" applyAlignment="1">
      <alignment horizontal="justify"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2" fillId="0" borderId="40" xfId="0" applyFont="1" applyBorder="1" applyAlignment="1">
      <alignment horizontal="justify" vertical="center" wrapText="1"/>
    </xf>
    <xf numFmtId="0" fontId="12" fillId="0" borderId="42"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7" xfId="0" applyBorder="1" applyAlignment="1">
      <alignment vertical="top" wrapText="1"/>
    </xf>
    <xf numFmtId="1" fontId="2" fillId="0" borderId="69" xfId="0" applyNumberFormat="1" applyFont="1" applyBorder="1" applyAlignment="1">
      <alignment horizontal="center" vertical="center" wrapText="1"/>
    </xf>
    <xf numFmtId="1" fontId="2" fillId="0" borderId="22" xfId="0" applyNumberFormat="1" applyFont="1" applyBorder="1" applyAlignment="1">
      <alignment horizontal="center" vertical="center" wrapText="1"/>
    </xf>
    <xf numFmtId="0" fontId="1" fillId="0" borderId="6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9" xfId="0" applyFont="1" applyBorder="1" applyAlignment="1">
      <alignment horizontal="center" vertical="center" wrapText="1"/>
    </xf>
    <xf numFmtId="1" fontId="2" fillId="0" borderId="29" xfId="0" applyNumberFormat="1" applyFont="1" applyBorder="1" applyAlignment="1">
      <alignment horizontal="center" vertical="center" wrapText="1"/>
    </xf>
    <xf numFmtId="1" fontId="2" fillId="0" borderId="57" xfId="0" applyNumberFormat="1" applyFont="1" applyBorder="1" applyAlignment="1">
      <alignment horizontal="center"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27" fillId="0" borderId="25" xfId="0" applyFont="1" applyBorder="1" applyAlignment="1">
      <alignment vertical="center" wrapText="1"/>
    </xf>
    <xf numFmtId="0" fontId="27" fillId="0" borderId="26" xfId="0" applyFont="1" applyBorder="1" applyAlignment="1">
      <alignment vertical="center" wrapText="1"/>
    </xf>
    <xf numFmtId="0" fontId="27" fillId="0" borderId="24" xfId="0" applyFont="1" applyBorder="1" applyAlignment="1">
      <alignment vertical="center" wrapText="1"/>
    </xf>
    <xf numFmtId="0" fontId="2" fillId="2" borderId="54"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3" fillId="0" borderId="79" xfId="0" applyFont="1" applyBorder="1" applyAlignment="1">
      <alignment vertical="center" wrapText="1"/>
    </xf>
    <xf numFmtId="0" fontId="0" fillId="0" borderId="30" xfId="0" applyBorder="1" applyAlignment="1">
      <alignment vertical="center" wrapText="1"/>
    </xf>
    <xf numFmtId="0" fontId="0" fillId="0" borderId="32" xfId="0" applyBorder="1" applyAlignment="1">
      <alignment vertical="center" wrapText="1"/>
    </xf>
    <xf numFmtId="0" fontId="31" fillId="2" borderId="54" xfId="0" applyFont="1" applyFill="1" applyBorder="1" applyAlignment="1">
      <alignment horizontal="justify" vertical="center" wrapText="1"/>
    </xf>
    <xf numFmtId="0" fontId="31" fillId="2" borderId="3" xfId="0" applyFont="1" applyFill="1" applyBorder="1" applyAlignment="1">
      <alignment horizontal="justify" vertical="center" wrapText="1"/>
    </xf>
    <xf numFmtId="0" fontId="31" fillId="2" borderId="2" xfId="0" applyFont="1" applyFill="1" applyBorder="1" applyAlignment="1">
      <alignment horizontal="justify" vertical="center" wrapText="1"/>
    </xf>
    <xf numFmtId="0" fontId="2" fillId="0" borderId="52" xfId="0" applyFont="1" applyBorder="1" applyAlignment="1">
      <alignment horizontal="center" vertical="center" wrapText="1"/>
    </xf>
    <xf numFmtId="0" fontId="2" fillId="0" borderId="46" xfId="0" applyFont="1" applyBorder="1" applyAlignment="1">
      <alignment horizontal="center" vertical="center" wrapText="1"/>
    </xf>
    <xf numFmtId="0" fontId="12" fillId="0" borderId="23" xfId="0" applyFont="1" applyBorder="1" applyAlignment="1">
      <alignment vertical="center" wrapText="1"/>
    </xf>
    <xf numFmtId="0" fontId="12" fillId="0" borderId="76" xfId="0" applyFont="1" applyBorder="1" applyAlignment="1">
      <alignment vertical="center" wrapText="1"/>
    </xf>
    <xf numFmtId="0" fontId="1" fillId="0" borderId="59" xfId="0" applyFont="1" applyBorder="1" applyAlignment="1">
      <alignment vertical="center" wrapText="1"/>
    </xf>
    <xf numFmtId="0" fontId="1" fillId="0" borderId="61" xfId="0" applyFont="1" applyBorder="1" applyAlignment="1">
      <alignment vertical="center" wrapText="1"/>
    </xf>
    <xf numFmtId="0" fontId="3" fillId="0" borderId="61" xfId="0" applyFont="1" applyBorder="1" applyAlignment="1">
      <alignment vertical="center" wrapText="1"/>
    </xf>
    <xf numFmtId="0" fontId="3" fillId="0" borderId="66" xfId="0" applyFont="1" applyBorder="1" applyAlignment="1">
      <alignment vertical="center" wrapText="1"/>
    </xf>
    <xf numFmtId="0" fontId="3" fillId="0" borderId="62" xfId="0" applyFont="1" applyBorder="1" applyAlignment="1">
      <alignment vertical="center" wrapText="1"/>
    </xf>
    <xf numFmtId="9" fontId="1" fillId="0" borderId="70" xfId="0" applyNumberFormat="1" applyFont="1" applyBorder="1" applyAlignment="1">
      <alignment horizontal="center" vertical="center" wrapText="1"/>
    </xf>
    <xf numFmtId="9" fontId="1" fillId="0" borderId="73" xfId="0" applyNumberFormat="1" applyFont="1" applyBorder="1" applyAlignment="1">
      <alignment horizontal="center" vertical="center" wrapText="1"/>
    </xf>
    <xf numFmtId="9" fontId="1" fillId="0" borderId="78" xfId="0" applyNumberFormat="1" applyFont="1" applyBorder="1" applyAlignment="1">
      <alignment horizontal="center" vertical="center" wrapText="1"/>
    </xf>
    <xf numFmtId="9" fontId="1" fillId="0" borderId="67" xfId="0" applyNumberFormat="1" applyFont="1" applyBorder="1" applyAlignment="1">
      <alignment horizontal="center" vertical="center" wrapText="1"/>
    </xf>
    <xf numFmtId="0" fontId="2" fillId="2" borderId="59"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14" fillId="0" borderId="61"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62" xfId="0" applyFont="1" applyBorder="1" applyAlignment="1">
      <alignment horizontal="center" vertical="center" wrapText="1"/>
    </xf>
    <xf numFmtId="0" fontId="10" fillId="0" borderId="40" xfId="0" applyFont="1" applyBorder="1" applyAlignment="1">
      <alignment horizontal="justify" vertical="center" wrapText="1"/>
    </xf>
    <xf numFmtId="0" fontId="10" fillId="0" borderId="41" xfId="0" applyFont="1" applyBorder="1" applyAlignment="1">
      <alignment horizontal="justify" vertical="center" wrapText="1"/>
    </xf>
    <xf numFmtId="0" fontId="10" fillId="0" borderId="42"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38" fillId="0" borderId="102" xfId="0" applyFont="1" applyBorder="1" applyAlignment="1">
      <alignment horizontal="center" vertical="center" wrapText="1"/>
    </xf>
    <xf numFmtId="0" fontId="38" fillId="0" borderId="103" xfId="0" applyFont="1" applyBorder="1" applyAlignment="1">
      <alignment horizontal="center" vertical="center" wrapText="1"/>
    </xf>
    <xf numFmtId="0" fontId="35" fillId="0" borderId="101" xfId="0" applyFont="1" applyBorder="1" applyAlignment="1">
      <alignment horizontal="center" vertical="center" wrapText="1"/>
    </xf>
    <xf numFmtId="0" fontId="35" fillId="0" borderId="105" xfId="0" applyFont="1" applyBorder="1" applyAlignment="1">
      <alignment horizontal="center" vertical="center" wrapText="1"/>
    </xf>
    <xf numFmtId="0" fontId="37" fillId="0" borderId="102" xfId="0" applyFont="1" applyBorder="1" applyAlignment="1">
      <alignment vertical="center" wrapText="1"/>
    </xf>
    <xf numFmtId="0" fontId="37" fillId="0" borderId="10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6323</xdr:colOff>
      <xdr:row>12</xdr:row>
      <xdr:rowOff>8108</xdr:rowOff>
    </xdr:from>
    <xdr:to>
      <xdr:col>3</xdr:col>
      <xdr:colOff>1126787</xdr:colOff>
      <xdr:row>14</xdr:row>
      <xdr:rowOff>170234</xdr:rowOff>
    </xdr:to>
    <xdr:sp macro="" textlink="">
      <xdr:nvSpPr>
        <xdr:cNvPr id="2050" name="Line 2">
          <a:extLst>
            <a:ext uri="{FF2B5EF4-FFF2-40B4-BE49-F238E27FC236}">
              <a16:creationId xmlns:a16="http://schemas.microsoft.com/office/drawing/2014/main" xmlns="" id="{23893E6D-98E4-430D-8393-667F6FDAB4C5}"/>
            </a:ext>
          </a:extLst>
        </xdr:cNvPr>
        <xdr:cNvSpPr>
          <a:spLocks noChangeShapeType="1"/>
        </xdr:cNvSpPr>
      </xdr:nvSpPr>
      <xdr:spPr bwMode="auto">
        <a:xfrm>
          <a:off x="371110" y="2448129"/>
          <a:ext cx="2871443" cy="543126"/>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sheetPr>
  <dimension ref="A1:E29"/>
  <sheetViews>
    <sheetView workbookViewId="0">
      <selection activeCell="E38" sqref="E38"/>
    </sheetView>
  </sheetViews>
  <sheetFormatPr defaultColWidth="8.85546875" defaultRowHeight="15"/>
  <cols>
    <col min="1" max="1" width="57.28515625" style="3" customWidth="1"/>
    <col min="2" max="5" width="18.28515625" style="3" customWidth="1"/>
    <col min="6" max="16384" width="8.85546875" style="3"/>
  </cols>
  <sheetData>
    <row r="1" spans="1:5" ht="13.15" customHeight="1">
      <c r="A1" s="1" t="s">
        <v>0</v>
      </c>
      <c r="C1" s="216" t="s">
        <v>294</v>
      </c>
      <c r="D1" s="216"/>
      <c r="E1" s="216"/>
    </row>
    <row r="2" spans="1:5" ht="13.15" customHeight="1">
      <c r="A2" s="5"/>
      <c r="C2" s="216"/>
      <c r="D2" s="216"/>
      <c r="E2" s="216"/>
    </row>
    <row r="3" spans="1:5" ht="13.15" customHeight="1">
      <c r="A3" s="5"/>
      <c r="C3" s="216"/>
      <c r="D3" s="216"/>
      <c r="E3" s="216"/>
    </row>
    <row r="4" spans="1:5" ht="9" customHeight="1">
      <c r="A4" s="4"/>
    </row>
    <row r="5" spans="1:5" ht="23.25">
      <c r="A5" s="217" t="s">
        <v>1</v>
      </c>
      <c r="B5" s="217"/>
      <c r="C5" s="217"/>
      <c r="D5" s="217"/>
      <c r="E5" s="217"/>
    </row>
    <row r="6" spans="1:5">
      <c r="A6" s="218" t="s">
        <v>2</v>
      </c>
      <c r="B6" s="218"/>
      <c r="C6" s="218"/>
      <c r="D6" s="218"/>
      <c r="E6" s="218"/>
    </row>
    <row r="7" spans="1:5">
      <c r="A7" s="218" t="s">
        <v>3</v>
      </c>
      <c r="B7" s="218"/>
      <c r="C7" s="218"/>
      <c r="D7" s="218"/>
      <c r="E7" s="218"/>
    </row>
    <row r="8" spans="1:5" ht="15" customHeight="1" thickBot="1">
      <c r="A8" s="2"/>
      <c r="D8" s="3" t="s">
        <v>89</v>
      </c>
      <c r="E8" s="11">
        <v>5.0999999999999997E-2</v>
      </c>
    </row>
    <row r="9" spans="1:5" ht="18" customHeight="1" thickTop="1" thickBot="1">
      <c r="A9" s="219" t="s">
        <v>4</v>
      </c>
      <c r="B9" s="220"/>
      <c r="C9" s="220"/>
      <c r="D9" s="220"/>
      <c r="E9" s="221"/>
    </row>
    <row r="10" spans="1:5" ht="16.149999999999999" customHeight="1" thickTop="1" thickBot="1">
      <c r="A10" s="213" t="s">
        <v>5</v>
      </c>
      <c r="B10" s="214"/>
      <c r="C10" s="214"/>
      <c r="D10" s="214"/>
      <c r="E10" s="215"/>
    </row>
    <row r="11" spans="1:5" ht="28.15" customHeight="1" thickTop="1">
      <c r="A11" s="232" t="s">
        <v>339</v>
      </c>
      <c r="B11" s="234" t="s">
        <v>14</v>
      </c>
      <c r="C11" s="234"/>
      <c r="D11" s="234" t="s">
        <v>349</v>
      </c>
      <c r="E11" s="227"/>
    </row>
    <row r="12" spans="1:5" ht="15.75" thickBot="1">
      <c r="A12" s="233"/>
      <c r="B12" s="235">
        <v>1.1999999999999999E-3</v>
      </c>
      <c r="C12" s="235"/>
      <c r="D12" s="235">
        <v>1.1999999999999999E-3</v>
      </c>
      <c r="E12" s="236"/>
    </row>
    <row r="13" spans="1:5" ht="17.45" customHeight="1" thickTop="1" thickBot="1">
      <c r="A13" s="185" t="s">
        <v>340</v>
      </c>
      <c r="B13" s="186"/>
      <c r="C13" s="10"/>
      <c r="D13" s="10"/>
      <c r="E13" s="148" t="s">
        <v>17</v>
      </c>
    </row>
    <row r="14" spans="1:5" ht="25.15" customHeight="1" thickTop="1">
      <c r="A14" s="222" t="s">
        <v>6</v>
      </c>
      <c r="B14" s="224" t="s">
        <v>278</v>
      </c>
      <c r="C14" s="225"/>
      <c r="D14" s="226" t="s">
        <v>279</v>
      </c>
      <c r="E14" s="227"/>
    </row>
    <row r="15" spans="1:5" ht="13.15" customHeight="1">
      <c r="A15" s="223"/>
      <c r="B15" s="228" t="s">
        <v>7</v>
      </c>
      <c r="C15" s="229"/>
      <c r="D15" s="230" t="s">
        <v>7</v>
      </c>
      <c r="E15" s="231"/>
    </row>
    <row r="16" spans="1:5" ht="45.6" customHeight="1">
      <c r="A16" s="223"/>
      <c r="B16" s="138" t="s">
        <v>8</v>
      </c>
      <c r="C16" s="184" t="s">
        <v>9</v>
      </c>
      <c r="D16" s="140" t="s">
        <v>8</v>
      </c>
      <c r="E16" s="139" t="s">
        <v>9</v>
      </c>
    </row>
    <row r="17" spans="1:5" ht="42.6" customHeight="1">
      <c r="A17" s="6" t="s">
        <v>10</v>
      </c>
      <c r="B17" s="7">
        <v>1128</v>
      </c>
      <c r="C17" s="189">
        <v>669</v>
      </c>
      <c r="D17" s="190">
        <v>1500</v>
      </c>
      <c r="E17" s="191">
        <v>900</v>
      </c>
    </row>
    <row r="18" spans="1:5" ht="42.6" customHeight="1">
      <c r="A18" s="6" t="s">
        <v>11</v>
      </c>
      <c r="B18" s="7">
        <v>339</v>
      </c>
      <c r="C18" s="189">
        <v>223</v>
      </c>
      <c r="D18" s="190">
        <v>450</v>
      </c>
      <c r="E18" s="191">
        <v>350</v>
      </c>
    </row>
    <row r="19" spans="1:5" ht="42.6" customHeight="1">
      <c r="A19" s="6" t="s">
        <v>12</v>
      </c>
      <c r="B19" s="7">
        <v>226</v>
      </c>
      <c r="C19" s="189">
        <v>195</v>
      </c>
      <c r="D19" s="190">
        <v>350</v>
      </c>
      <c r="E19" s="191">
        <v>263</v>
      </c>
    </row>
    <row r="20" spans="1:5" ht="42.6" customHeight="1">
      <c r="A20" s="6" t="s">
        <v>13</v>
      </c>
      <c r="B20" s="7">
        <v>141</v>
      </c>
      <c r="C20" s="189">
        <v>84</v>
      </c>
      <c r="D20" s="190">
        <v>188</v>
      </c>
      <c r="E20" s="191">
        <v>113</v>
      </c>
    </row>
    <row r="21" spans="1:5" ht="48" customHeight="1">
      <c r="A21" s="6" t="s">
        <v>344</v>
      </c>
      <c r="B21" s="7"/>
      <c r="C21" s="189"/>
      <c r="D21" s="190" t="s">
        <v>345</v>
      </c>
      <c r="E21" s="145" t="s">
        <v>345</v>
      </c>
    </row>
    <row r="22" spans="1:5" ht="57.6" customHeight="1">
      <c r="A22" s="6" t="s">
        <v>346</v>
      </c>
      <c r="B22" s="7"/>
      <c r="C22" s="189"/>
      <c r="D22" s="190" t="s">
        <v>347</v>
      </c>
      <c r="E22" s="145" t="s">
        <v>347</v>
      </c>
    </row>
    <row r="23" spans="1:5" ht="22.9" customHeight="1">
      <c r="A23" s="8"/>
      <c r="B23" s="237" t="s">
        <v>290</v>
      </c>
      <c r="C23" s="238"/>
      <c r="D23" s="239" t="s">
        <v>322</v>
      </c>
      <c r="E23" s="240"/>
    </row>
    <row r="24" spans="1:5" ht="16.149999999999999" customHeight="1">
      <c r="A24" s="9" t="s">
        <v>341</v>
      </c>
      <c r="B24" s="241">
        <v>1.2E-2</v>
      </c>
      <c r="C24" s="242"/>
      <c r="D24" s="243">
        <v>1.2E-2</v>
      </c>
      <c r="E24" s="244"/>
    </row>
    <row r="25" spans="1:5" ht="16.149999999999999" customHeight="1">
      <c r="A25" s="9" t="s">
        <v>15</v>
      </c>
      <c r="B25" s="241">
        <v>2E-3</v>
      </c>
      <c r="C25" s="242"/>
      <c r="D25" s="243">
        <v>2E-3</v>
      </c>
      <c r="E25" s="244"/>
    </row>
    <row r="26" spans="1:5" ht="16.149999999999999" customHeight="1">
      <c r="A26" s="188" t="s">
        <v>16</v>
      </c>
      <c r="B26" s="241">
        <v>1.2999999999999999E-2</v>
      </c>
      <c r="C26" s="242"/>
      <c r="D26" s="243">
        <v>1.2999999999999999E-2</v>
      </c>
      <c r="E26" s="244"/>
    </row>
    <row r="27" spans="1:5" ht="31.15" customHeight="1">
      <c r="A27" s="188" t="s">
        <v>348</v>
      </c>
      <c r="B27" s="242">
        <v>4.0000000000000001E-3</v>
      </c>
      <c r="C27" s="245"/>
      <c r="D27" s="246">
        <v>4.0000000000000001E-3</v>
      </c>
      <c r="E27" s="247"/>
    </row>
    <row r="28" spans="1:5" ht="16.149999999999999" customHeight="1" thickBot="1">
      <c r="A28" s="187" t="s">
        <v>342</v>
      </c>
      <c r="B28" s="248">
        <v>0.1</v>
      </c>
      <c r="C28" s="249"/>
      <c r="D28" s="250">
        <v>0.1</v>
      </c>
      <c r="E28" s="251"/>
    </row>
    <row r="29" spans="1:5" ht="15.75" thickTop="1"/>
  </sheetData>
  <mergeCells count="28">
    <mergeCell ref="B26:C26"/>
    <mergeCell ref="D26:E26"/>
    <mergeCell ref="B27:C27"/>
    <mergeCell ref="D27:E27"/>
    <mergeCell ref="B28:C28"/>
    <mergeCell ref="D28:E28"/>
    <mergeCell ref="B23:C23"/>
    <mergeCell ref="D23:E23"/>
    <mergeCell ref="B24:C24"/>
    <mergeCell ref="D24:E24"/>
    <mergeCell ref="B25:C25"/>
    <mergeCell ref="D25:E25"/>
    <mergeCell ref="A11:A12"/>
    <mergeCell ref="B11:C11"/>
    <mergeCell ref="D11:E11"/>
    <mergeCell ref="B12:C12"/>
    <mergeCell ref="D12:E12"/>
    <mergeCell ref="A14:A16"/>
    <mergeCell ref="B14:C14"/>
    <mergeCell ref="D14:E14"/>
    <mergeCell ref="B15:C15"/>
    <mergeCell ref="D15:E15"/>
    <mergeCell ref="A10:E10"/>
    <mergeCell ref="C1:E3"/>
    <mergeCell ref="A5:E5"/>
    <mergeCell ref="A6:E6"/>
    <mergeCell ref="A7:E7"/>
    <mergeCell ref="A9:E9"/>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sheetPr>
    <tabColor theme="9"/>
  </sheetPr>
  <dimension ref="A1:D29"/>
  <sheetViews>
    <sheetView workbookViewId="0">
      <selection activeCell="C27" sqref="C27:D27"/>
    </sheetView>
  </sheetViews>
  <sheetFormatPr defaultRowHeight="15" customHeight="1"/>
  <cols>
    <col min="1" max="1" width="41.85546875" customWidth="1"/>
    <col min="2" max="2" width="47.85546875" customWidth="1"/>
    <col min="3" max="4" width="25.5703125" style="18" customWidth="1"/>
  </cols>
  <sheetData>
    <row r="1" spans="1:4" ht="15" customHeight="1" thickBot="1">
      <c r="C1" s="25" t="s">
        <v>89</v>
      </c>
      <c r="D1" s="86">
        <v>5.0999999999999997E-2</v>
      </c>
    </row>
    <row r="2" spans="1:4" ht="15" customHeight="1" thickTop="1" thickBot="1">
      <c r="A2" s="507" t="s">
        <v>148</v>
      </c>
      <c r="B2" s="508"/>
      <c r="C2" s="508"/>
      <c r="D2" s="509"/>
    </row>
    <row r="3" spans="1:4" ht="12" customHeight="1">
      <c r="A3" s="374"/>
      <c r="B3" s="375"/>
      <c r="C3" s="48" t="s">
        <v>150</v>
      </c>
      <c r="D3" s="44" t="s">
        <v>152</v>
      </c>
    </row>
    <row r="4" spans="1:4" ht="12" customHeight="1">
      <c r="A4" s="411" t="s">
        <v>149</v>
      </c>
      <c r="B4" s="412"/>
      <c r="C4" s="72" t="s">
        <v>151</v>
      </c>
      <c r="D4" s="44" t="s">
        <v>153</v>
      </c>
    </row>
    <row r="5" spans="1:4" ht="12" customHeight="1" thickBot="1">
      <c r="A5" s="510"/>
      <c r="B5" s="511"/>
      <c r="C5" s="49" t="s">
        <v>154</v>
      </c>
      <c r="D5" s="45" t="s">
        <v>325</v>
      </c>
    </row>
    <row r="6" spans="1:4" ht="12" customHeight="1" thickBot="1">
      <c r="A6" s="512"/>
      <c r="B6" s="513"/>
      <c r="C6" s="85" t="s">
        <v>155</v>
      </c>
      <c r="D6" s="84" t="s">
        <v>155</v>
      </c>
    </row>
    <row r="7" spans="1:4" ht="15" customHeight="1" thickBot="1">
      <c r="A7" s="505" t="s">
        <v>156</v>
      </c>
      <c r="B7" s="506"/>
      <c r="C7" s="89">
        <v>8</v>
      </c>
      <c r="D7" s="50">
        <f>C7+C7*D1</f>
        <v>8.4079999999999995</v>
      </c>
    </row>
    <row r="8" spans="1:4" ht="15" customHeight="1" thickBot="1">
      <c r="A8" s="505" t="s">
        <v>157</v>
      </c>
      <c r="B8" s="506"/>
      <c r="C8" s="89">
        <v>34</v>
      </c>
      <c r="D8" s="50">
        <f>C8+C8*D1</f>
        <v>35.734000000000002</v>
      </c>
    </row>
    <row r="9" spans="1:4" ht="15" customHeight="1" thickBot="1">
      <c r="A9" s="505" t="s">
        <v>158</v>
      </c>
      <c r="B9" s="506"/>
      <c r="C9" s="89">
        <v>52</v>
      </c>
      <c r="D9" s="50">
        <f>C9+C9*D1</f>
        <v>54.652000000000001</v>
      </c>
    </row>
    <row r="10" spans="1:4" ht="15" customHeight="1" thickBot="1">
      <c r="A10" s="500" t="s">
        <v>159</v>
      </c>
      <c r="B10" s="501"/>
      <c r="C10" s="90">
        <v>65</v>
      </c>
      <c r="D10" s="50">
        <f>C10+C10*D1</f>
        <v>68.314999999999998</v>
      </c>
    </row>
    <row r="11" spans="1:4" ht="15" customHeight="1" thickTop="1" thickBot="1">
      <c r="A11" s="502" t="s">
        <v>160</v>
      </c>
      <c r="B11" s="503"/>
      <c r="C11" s="503"/>
      <c r="D11" s="504"/>
    </row>
    <row r="12" spans="1:4" ht="15" customHeight="1" thickBot="1">
      <c r="A12" s="499" t="s">
        <v>161</v>
      </c>
      <c r="B12" s="451"/>
      <c r="C12" s="89">
        <v>21</v>
      </c>
      <c r="D12" s="50">
        <f>C12+C12*D1</f>
        <v>22.071000000000002</v>
      </c>
    </row>
    <row r="13" spans="1:4" ht="15" customHeight="1" thickBot="1">
      <c r="A13" s="499" t="s">
        <v>162</v>
      </c>
      <c r="B13" s="451"/>
      <c r="C13" s="89">
        <v>57</v>
      </c>
      <c r="D13" s="50">
        <f>C13+C13*D1</f>
        <v>59.906999999999996</v>
      </c>
    </row>
    <row r="14" spans="1:4" ht="15" customHeight="1" thickBot="1">
      <c r="A14" s="499" t="s">
        <v>163</v>
      </c>
      <c r="B14" s="451"/>
      <c r="C14" s="89">
        <v>212</v>
      </c>
      <c r="D14" s="50">
        <f>C14+C14*D1</f>
        <v>222.81200000000001</v>
      </c>
    </row>
    <row r="15" spans="1:4" ht="15" customHeight="1" thickBot="1">
      <c r="A15" s="499" t="s">
        <v>164</v>
      </c>
      <c r="B15" s="451"/>
      <c r="C15" s="89">
        <v>1129</v>
      </c>
      <c r="D15" s="50">
        <f>C15+C15*D1</f>
        <v>1186.579</v>
      </c>
    </row>
    <row r="16" spans="1:4" ht="15" customHeight="1" thickBot="1">
      <c r="A16" s="499" t="s">
        <v>165</v>
      </c>
      <c r="B16" s="451"/>
      <c r="C16" s="89">
        <v>212</v>
      </c>
      <c r="D16" s="50">
        <f>C16+C16*D1</f>
        <v>222.81200000000001</v>
      </c>
    </row>
    <row r="17" spans="1:4" ht="15" customHeight="1" thickBot="1">
      <c r="A17" s="499" t="s">
        <v>166</v>
      </c>
      <c r="B17" s="451"/>
      <c r="C17" s="89" t="s">
        <v>167</v>
      </c>
      <c r="D17" s="50" t="s">
        <v>167</v>
      </c>
    </row>
    <row r="18" spans="1:4" ht="15" customHeight="1" thickBot="1">
      <c r="A18" s="499" t="s">
        <v>168</v>
      </c>
      <c r="B18" s="451"/>
      <c r="C18" s="89">
        <v>565</v>
      </c>
      <c r="D18" s="50">
        <f>C18+C18*D1</f>
        <v>593.81500000000005</v>
      </c>
    </row>
    <row r="19" spans="1:4" ht="15" customHeight="1" thickBot="1">
      <c r="A19" s="499" t="s">
        <v>169</v>
      </c>
      <c r="B19" s="451"/>
      <c r="C19" s="89">
        <v>918</v>
      </c>
      <c r="D19" s="50">
        <f>C19+C19*D1</f>
        <v>964.81799999999998</v>
      </c>
    </row>
    <row r="20" spans="1:4" ht="15" customHeight="1" thickBot="1">
      <c r="A20" s="499" t="s">
        <v>170</v>
      </c>
      <c r="B20" s="451"/>
      <c r="C20" s="89">
        <v>1412</v>
      </c>
      <c r="D20" s="50">
        <f>C20+C20*D1</f>
        <v>1484.0119999999999</v>
      </c>
    </row>
    <row r="21" spans="1:4" ht="15" customHeight="1" thickBot="1">
      <c r="A21" s="499" t="s">
        <v>171</v>
      </c>
      <c r="B21" s="451"/>
      <c r="C21" s="89">
        <v>2259</v>
      </c>
      <c r="D21" s="50">
        <f>C21+C21*D1</f>
        <v>2374.2089999999998</v>
      </c>
    </row>
    <row r="22" spans="1:4" ht="15" customHeight="1" thickBot="1">
      <c r="A22" s="499" t="s">
        <v>172</v>
      </c>
      <c r="B22" s="451"/>
      <c r="C22" s="89">
        <v>183</v>
      </c>
      <c r="D22" s="50">
        <f>C22+C22*D1</f>
        <v>192.333</v>
      </c>
    </row>
    <row r="23" spans="1:4" ht="15" customHeight="1" thickBot="1">
      <c r="A23" s="499" t="s">
        <v>173</v>
      </c>
      <c r="B23" s="451"/>
      <c r="C23" s="89" t="s">
        <v>167</v>
      </c>
      <c r="D23" s="50" t="s">
        <v>167</v>
      </c>
    </row>
    <row r="24" spans="1:4" ht="15" customHeight="1" thickBot="1">
      <c r="A24" s="499" t="s">
        <v>174</v>
      </c>
      <c r="B24" s="451"/>
      <c r="C24" s="89">
        <v>183</v>
      </c>
      <c r="D24" s="50">
        <f>C24+C24*D1</f>
        <v>192.333</v>
      </c>
    </row>
    <row r="25" spans="1:4" ht="15" customHeight="1" thickBot="1">
      <c r="A25" s="499" t="s">
        <v>175</v>
      </c>
      <c r="B25" s="451"/>
      <c r="C25" s="89">
        <v>283</v>
      </c>
      <c r="D25" s="50">
        <f>C25+C25*D1</f>
        <v>297.43299999999999</v>
      </c>
    </row>
    <row r="26" spans="1:4" ht="15" customHeight="1" thickBot="1">
      <c r="A26" s="495" t="s">
        <v>176</v>
      </c>
      <c r="B26" s="496"/>
      <c r="C26" s="90">
        <v>495</v>
      </c>
      <c r="D26" s="50">
        <f>C26+C26*D1</f>
        <v>520.245</v>
      </c>
    </row>
    <row r="27" spans="1:4" ht="15" customHeight="1" thickTop="1" thickBot="1">
      <c r="A27" s="497" t="s">
        <v>177</v>
      </c>
      <c r="B27" s="87" t="s">
        <v>290</v>
      </c>
      <c r="C27" s="427" t="s">
        <v>322</v>
      </c>
      <c r="D27" s="428"/>
    </row>
    <row r="28" spans="1:4" ht="15" customHeight="1" thickBot="1">
      <c r="A28" s="498"/>
      <c r="B28" s="88">
        <v>0.1</v>
      </c>
      <c r="C28" s="430">
        <v>0.1</v>
      </c>
      <c r="D28" s="431"/>
    </row>
    <row r="29" spans="1:4" ht="15" customHeight="1" thickTop="1"/>
  </sheetData>
  <mergeCells count="28">
    <mergeCell ref="A7:B7"/>
    <mergeCell ref="A8:B8"/>
    <mergeCell ref="A9:B9"/>
    <mergeCell ref="A2:D2"/>
    <mergeCell ref="A3:B3"/>
    <mergeCell ref="A4:B4"/>
    <mergeCell ref="A5:B5"/>
    <mergeCell ref="A6:B6"/>
    <mergeCell ref="A14:B14"/>
    <mergeCell ref="A15:B15"/>
    <mergeCell ref="A16:B16"/>
    <mergeCell ref="A10:B10"/>
    <mergeCell ref="A11:D11"/>
    <mergeCell ref="A12:B12"/>
    <mergeCell ref="A13:B13"/>
    <mergeCell ref="A20:B20"/>
    <mergeCell ref="A21:B21"/>
    <mergeCell ref="A22:B22"/>
    <mergeCell ref="A17:B17"/>
    <mergeCell ref="A18:B18"/>
    <mergeCell ref="A19:B19"/>
    <mergeCell ref="A26:B26"/>
    <mergeCell ref="A27:A28"/>
    <mergeCell ref="C27:D27"/>
    <mergeCell ref="C28:D28"/>
    <mergeCell ref="A23:B23"/>
    <mergeCell ref="A24:B24"/>
    <mergeCell ref="A25:B25"/>
  </mergeCells>
  <pageMargins left="0.34" right="0.22" top="0.7"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tabColor theme="9"/>
  </sheetPr>
  <dimension ref="A1:C34"/>
  <sheetViews>
    <sheetView topLeftCell="A13" zoomScale="88" zoomScaleNormal="88" workbookViewId="0">
      <selection activeCell="C41" sqref="C41"/>
    </sheetView>
  </sheetViews>
  <sheetFormatPr defaultRowHeight="19.899999999999999" customHeight="1"/>
  <cols>
    <col min="1" max="1" width="106.85546875" customWidth="1"/>
    <col min="2" max="3" width="29.42578125" customWidth="1"/>
  </cols>
  <sheetData>
    <row r="1" spans="1:3" ht="19.899999999999999" customHeight="1" thickBot="1">
      <c r="B1" s="27" t="s">
        <v>89</v>
      </c>
      <c r="C1" s="86">
        <v>5.0999999999999997E-2</v>
      </c>
    </row>
    <row r="2" spans="1:3" ht="27.6" customHeight="1" thickTop="1" thickBot="1">
      <c r="A2" s="381" t="s">
        <v>178</v>
      </c>
      <c r="B2" s="382"/>
      <c r="C2" s="383"/>
    </row>
    <row r="3" spans="1:3" ht="21.6" customHeight="1">
      <c r="A3" s="91" t="s">
        <v>179</v>
      </c>
      <c r="B3" s="44" t="s">
        <v>33</v>
      </c>
      <c r="C3" s="44" t="s">
        <v>34</v>
      </c>
    </row>
    <row r="4" spans="1:3" ht="17.45" customHeight="1" thickBot="1">
      <c r="A4" s="92" t="s">
        <v>180</v>
      </c>
      <c r="B4" s="45" t="s">
        <v>154</v>
      </c>
      <c r="C4" s="45" t="s">
        <v>323</v>
      </c>
    </row>
    <row r="5" spans="1:3" ht="17.45" customHeight="1" thickBot="1">
      <c r="A5" s="93" t="s">
        <v>181</v>
      </c>
      <c r="B5" s="84" t="s">
        <v>182</v>
      </c>
      <c r="C5" s="84" t="s">
        <v>182</v>
      </c>
    </row>
    <row r="6" spans="1:3" ht="17.45" customHeight="1" thickBot="1">
      <c r="A6" s="93" t="s">
        <v>183</v>
      </c>
      <c r="B6" s="14">
        <v>6</v>
      </c>
      <c r="C6" s="50">
        <f>B6+B6*C1</f>
        <v>6.306</v>
      </c>
    </row>
    <row r="7" spans="1:3" ht="17.45" customHeight="1" thickBot="1">
      <c r="A7" s="93" t="s">
        <v>184</v>
      </c>
      <c r="B7" s="14">
        <v>7</v>
      </c>
      <c r="C7" s="50">
        <f>B7+B7*C1</f>
        <v>7.3570000000000002</v>
      </c>
    </row>
    <row r="8" spans="1:3" ht="17.45" customHeight="1" thickBot="1">
      <c r="A8" s="93" t="s">
        <v>185</v>
      </c>
      <c r="B8" s="14">
        <v>9</v>
      </c>
      <c r="C8" s="50">
        <f>B8+B8*C1</f>
        <v>9.4589999999999996</v>
      </c>
    </row>
    <row r="9" spans="1:3" ht="17.45" customHeight="1" thickBot="1">
      <c r="A9" s="93" t="s">
        <v>186</v>
      </c>
      <c r="B9" s="14">
        <v>13</v>
      </c>
      <c r="C9" s="50">
        <f>B9+B9*C1</f>
        <v>13.663</v>
      </c>
    </row>
    <row r="10" spans="1:3" ht="17.45" customHeight="1" thickBot="1">
      <c r="A10" s="93" t="s">
        <v>187</v>
      </c>
      <c r="B10" s="14">
        <v>16</v>
      </c>
      <c r="C10" s="50">
        <f>B10+B10*C1</f>
        <v>16.815999999999999</v>
      </c>
    </row>
    <row r="11" spans="1:3" ht="54" customHeight="1" thickBot="1">
      <c r="A11" s="93" t="s">
        <v>188</v>
      </c>
      <c r="B11" s="14">
        <v>16</v>
      </c>
      <c r="C11" s="23" t="s">
        <v>327</v>
      </c>
    </row>
    <row r="12" spans="1:3" ht="16.149999999999999" customHeight="1">
      <c r="A12" s="94" t="s">
        <v>189</v>
      </c>
      <c r="B12" s="516">
        <v>16</v>
      </c>
      <c r="C12" s="514">
        <f>B12+B12*C1</f>
        <v>16.815999999999999</v>
      </c>
    </row>
    <row r="13" spans="1:3" ht="16.149999999999999" customHeight="1" thickBot="1">
      <c r="A13" s="93" t="s">
        <v>190</v>
      </c>
      <c r="B13" s="517"/>
      <c r="C13" s="515"/>
    </row>
    <row r="14" spans="1:3" ht="15.6" customHeight="1">
      <c r="A14" s="521" t="s">
        <v>191</v>
      </c>
      <c r="B14" s="522"/>
      <c r="C14" s="523"/>
    </row>
    <row r="15" spans="1:3" ht="15.6" customHeight="1" thickBot="1">
      <c r="A15" s="524" t="s">
        <v>192</v>
      </c>
      <c r="B15" s="525"/>
      <c r="C15" s="526"/>
    </row>
    <row r="16" spans="1:3" ht="16.149999999999999" customHeight="1" thickTop="1">
      <c r="A16" s="94" t="s">
        <v>193</v>
      </c>
      <c r="B16" s="516">
        <v>8</v>
      </c>
      <c r="C16" s="520">
        <f>B16+B16*C1</f>
        <v>8.4079999999999995</v>
      </c>
    </row>
    <row r="17" spans="1:3" ht="15.6" customHeight="1" thickBot="1">
      <c r="A17" s="93" t="s">
        <v>194</v>
      </c>
      <c r="B17" s="517"/>
      <c r="C17" s="515"/>
    </row>
    <row r="18" spans="1:3" ht="16.899999999999999" customHeight="1">
      <c r="A18" s="94" t="s">
        <v>195</v>
      </c>
      <c r="B18" s="516">
        <v>8</v>
      </c>
      <c r="C18" s="514">
        <f>B18+B18*C1</f>
        <v>8.4079999999999995</v>
      </c>
    </row>
    <row r="19" spans="1:3" ht="29.45" customHeight="1" thickBot="1">
      <c r="A19" s="93" t="s">
        <v>196</v>
      </c>
      <c r="B19" s="517"/>
      <c r="C19" s="515"/>
    </row>
    <row r="20" spans="1:3" ht="15.6" customHeight="1">
      <c r="A20" s="94" t="s">
        <v>197</v>
      </c>
      <c r="B20" s="516">
        <v>15</v>
      </c>
      <c r="C20" s="514">
        <f>B20+B20*C1</f>
        <v>15.765000000000001</v>
      </c>
    </row>
    <row r="21" spans="1:3" ht="15.6" customHeight="1" thickBot="1">
      <c r="A21" s="93" t="s">
        <v>198</v>
      </c>
      <c r="B21" s="517"/>
      <c r="C21" s="515"/>
    </row>
    <row r="22" spans="1:3" ht="15.6" customHeight="1">
      <c r="A22" s="94" t="s">
        <v>199</v>
      </c>
      <c r="B22" s="516">
        <v>10</v>
      </c>
      <c r="C22" s="514">
        <f>B22+B22*C1</f>
        <v>10.51</v>
      </c>
    </row>
    <row r="23" spans="1:3" ht="15.6" customHeight="1" thickBot="1">
      <c r="A23" s="93" t="s">
        <v>200</v>
      </c>
      <c r="B23" s="517"/>
      <c r="C23" s="515"/>
    </row>
    <row r="24" spans="1:3" ht="15.6" customHeight="1">
      <c r="A24" s="94" t="s">
        <v>201</v>
      </c>
      <c r="B24" s="516">
        <v>20</v>
      </c>
      <c r="C24" s="514">
        <f>B24+B24*C1</f>
        <v>21.02</v>
      </c>
    </row>
    <row r="25" spans="1:3" ht="15.6" customHeight="1" thickBot="1">
      <c r="A25" s="93" t="s">
        <v>202</v>
      </c>
      <c r="B25" s="517"/>
      <c r="C25" s="515"/>
    </row>
    <row r="26" spans="1:3" ht="30">
      <c r="A26" s="94" t="s">
        <v>335</v>
      </c>
      <c r="B26" s="177">
        <f>B27+B28+B29</f>
        <v>100</v>
      </c>
      <c r="C26" s="179">
        <f>C27+C28+C29</f>
        <v>105.1</v>
      </c>
    </row>
    <row r="27" spans="1:3" ht="15.6" customHeight="1">
      <c r="A27" s="180" t="s">
        <v>336</v>
      </c>
      <c r="B27" s="181">
        <v>54</v>
      </c>
      <c r="C27" s="182">
        <f>B27+B27*C1</f>
        <v>56.753999999999998</v>
      </c>
    </row>
    <row r="28" spans="1:3" ht="15.6" customHeight="1">
      <c r="A28" s="180" t="s">
        <v>337</v>
      </c>
      <c r="B28" s="181">
        <v>46</v>
      </c>
      <c r="C28" s="182">
        <f>B28+B28*C1</f>
        <v>48.345999999999997</v>
      </c>
    </row>
    <row r="29" spans="1:3" ht="15.6" customHeight="1" thickBot="1">
      <c r="A29" s="92" t="s">
        <v>338</v>
      </c>
      <c r="B29" s="178">
        <v>0</v>
      </c>
      <c r="C29" s="183">
        <f>B29+B29*C1</f>
        <v>0</v>
      </c>
    </row>
    <row r="30" spans="1:3" ht="15.6" customHeight="1">
      <c r="A30" s="94" t="s">
        <v>203</v>
      </c>
      <c r="B30" s="516">
        <v>451</v>
      </c>
      <c r="C30" s="514">
        <f>B30+B30*C1</f>
        <v>474.00099999999998</v>
      </c>
    </row>
    <row r="31" spans="1:3" ht="15.6" customHeight="1" thickBot="1">
      <c r="A31" s="93" t="s">
        <v>204</v>
      </c>
      <c r="B31" s="517"/>
      <c r="C31" s="515"/>
    </row>
    <row r="32" spans="1:3" ht="15.6" customHeight="1">
      <c r="A32" s="94" t="s">
        <v>205</v>
      </c>
      <c r="B32" s="516">
        <v>50</v>
      </c>
      <c r="C32" s="514">
        <f>B32+B32*C1</f>
        <v>52.55</v>
      </c>
    </row>
    <row r="33" spans="1:3" ht="15.6" customHeight="1" thickBot="1">
      <c r="A33" s="95" t="s">
        <v>206</v>
      </c>
      <c r="B33" s="518"/>
      <c r="C33" s="519"/>
    </row>
    <row r="34" spans="1:3" ht="19.899999999999999" customHeight="1" thickTop="1"/>
  </sheetData>
  <mergeCells count="19">
    <mergeCell ref="B18:B19"/>
    <mergeCell ref="C18:C19"/>
    <mergeCell ref="B20:B21"/>
    <mergeCell ref="C20:C21"/>
    <mergeCell ref="B22:B23"/>
    <mergeCell ref="C22:C23"/>
    <mergeCell ref="B16:B17"/>
    <mergeCell ref="C16:C17"/>
    <mergeCell ref="A2:C2"/>
    <mergeCell ref="B12:B13"/>
    <mergeCell ref="C12:C13"/>
    <mergeCell ref="A14:C14"/>
    <mergeCell ref="A15:C15"/>
    <mergeCell ref="C30:C31"/>
    <mergeCell ref="B24:B25"/>
    <mergeCell ref="C24:C25"/>
    <mergeCell ref="B32:B33"/>
    <mergeCell ref="C32:C33"/>
    <mergeCell ref="B30:B31"/>
  </mergeCells>
  <pageMargins left="0.48" right="0.15748031496062992" top="0.70866141732283472" bottom="0.39370078740157483" header="0.15748031496062992" footer="0.31496062992125984"/>
  <pageSetup paperSize="9" scale="82" orientation="landscape" r:id="rId1"/>
</worksheet>
</file>

<file path=xl/worksheets/sheet12.xml><?xml version="1.0" encoding="utf-8"?>
<worksheet xmlns="http://schemas.openxmlformats.org/spreadsheetml/2006/main" xmlns:r="http://schemas.openxmlformats.org/officeDocument/2006/relationships">
  <sheetPr>
    <tabColor theme="9"/>
  </sheetPr>
  <dimension ref="A1:C51"/>
  <sheetViews>
    <sheetView topLeftCell="A22" zoomScale="94" zoomScaleNormal="94" workbookViewId="0">
      <selection activeCell="D66" sqref="D66"/>
    </sheetView>
  </sheetViews>
  <sheetFormatPr defaultRowHeight="33.6" customHeight="1"/>
  <cols>
    <col min="1" max="1" width="63" customWidth="1"/>
    <col min="2" max="3" width="50.28515625" customWidth="1"/>
  </cols>
  <sheetData>
    <row r="1" spans="1:3" ht="22.15" customHeight="1" thickBot="1">
      <c r="B1" s="27" t="s">
        <v>89</v>
      </c>
      <c r="C1" s="124">
        <v>5.0999999999999997E-2</v>
      </c>
    </row>
    <row r="2" spans="1:3" ht="24" customHeight="1" thickTop="1" thickBot="1">
      <c r="A2" s="527" t="s">
        <v>207</v>
      </c>
      <c r="B2" s="453"/>
      <c r="C2" s="454"/>
    </row>
    <row r="3" spans="1:3" ht="13.15" customHeight="1" thickTop="1">
      <c r="A3" s="116" t="s">
        <v>208</v>
      </c>
      <c r="B3" s="113" t="s">
        <v>210</v>
      </c>
      <c r="C3" s="114" t="s">
        <v>211</v>
      </c>
    </row>
    <row r="4" spans="1:3" ht="13.15" customHeight="1" thickBot="1">
      <c r="A4" s="126" t="s">
        <v>209</v>
      </c>
      <c r="B4" s="112" t="s">
        <v>154</v>
      </c>
      <c r="C4" s="115" t="s">
        <v>325</v>
      </c>
    </row>
    <row r="5" spans="1:3" ht="15" customHeight="1" thickBot="1">
      <c r="A5" s="127"/>
      <c r="B5" s="111">
        <v>0.03</v>
      </c>
      <c r="C5" s="41">
        <v>0.03</v>
      </c>
    </row>
    <row r="6" spans="1:3" ht="12.6" customHeight="1" thickTop="1">
      <c r="A6" s="116" t="s">
        <v>212</v>
      </c>
      <c r="B6" s="113" t="s">
        <v>33</v>
      </c>
      <c r="C6" s="114" t="s">
        <v>34</v>
      </c>
    </row>
    <row r="7" spans="1:3" ht="12.6" customHeight="1" thickBot="1">
      <c r="A7" s="118" t="s">
        <v>209</v>
      </c>
      <c r="B7" s="110" t="s">
        <v>154</v>
      </c>
      <c r="C7" s="115" t="s">
        <v>323</v>
      </c>
    </row>
    <row r="8" spans="1:3" ht="15" customHeight="1" thickBot="1">
      <c r="A8" s="117"/>
      <c r="B8" s="99" t="s">
        <v>213</v>
      </c>
      <c r="C8" s="119" t="s">
        <v>213</v>
      </c>
    </row>
    <row r="9" spans="1:3" ht="27.6" customHeight="1" thickBot="1">
      <c r="A9" s="97" t="s">
        <v>214</v>
      </c>
      <c r="B9" s="172">
        <v>35</v>
      </c>
      <c r="C9" s="125">
        <f>B9+B9*C1</f>
        <v>36.784999999999997</v>
      </c>
    </row>
    <row r="10" spans="1:3" ht="27.6" customHeight="1" thickBot="1">
      <c r="A10" s="100" t="s">
        <v>215</v>
      </c>
      <c r="B10" s="173">
        <v>30</v>
      </c>
      <c r="C10" s="125">
        <f>B10+B10*C1</f>
        <v>31.53</v>
      </c>
    </row>
    <row r="11" spans="1:3" ht="24" customHeight="1" thickTop="1" thickBot="1">
      <c r="A11" s="213" t="s">
        <v>216</v>
      </c>
      <c r="B11" s="214"/>
      <c r="C11" s="215"/>
    </row>
    <row r="12" spans="1:3" ht="12" customHeight="1" thickTop="1">
      <c r="A12" s="120" t="s">
        <v>217</v>
      </c>
      <c r="B12" s="113" t="s">
        <v>219</v>
      </c>
      <c r="C12" s="114" t="s">
        <v>211</v>
      </c>
    </row>
    <row r="13" spans="1:3" ht="12" customHeight="1" thickBot="1">
      <c r="A13" s="121" t="s">
        <v>218</v>
      </c>
      <c r="B13" s="110" t="s">
        <v>154</v>
      </c>
      <c r="C13" s="115" t="s">
        <v>325</v>
      </c>
    </row>
    <row r="14" spans="1:3" ht="55.15" customHeight="1" thickBot="1">
      <c r="A14" s="97" t="s">
        <v>220</v>
      </c>
      <c r="B14" s="96">
        <v>0.02</v>
      </c>
      <c r="C14" s="122">
        <v>0.02</v>
      </c>
    </row>
    <row r="15" spans="1:3" ht="15" customHeight="1" thickBot="1">
      <c r="A15" s="102" t="s">
        <v>221</v>
      </c>
      <c r="B15" s="98">
        <v>0.05</v>
      </c>
      <c r="C15" s="41">
        <v>0.05</v>
      </c>
    </row>
    <row r="16" spans="1:3" ht="19.899999999999999" customHeight="1" thickTop="1" thickBot="1">
      <c r="A16" s="528" t="s">
        <v>222</v>
      </c>
      <c r="B16" s="529"/>
      <c r="C16" s="530"/>
    </row>
    <row r="17" spans="1:3" ht="13.15" customHeight="1">
      <c r="A17" s="384" t="s">
        <v>223</v>
      </c>
      <c r="B17" s="531"/>
      <c r="C17" s="135" t="s">
        <v>34</v>
      </c>
    </row>
    <row r="18" spans="1:3" ht="13.15" customHeight="1" thickBot="1">
      <c r="A18" s="539" t="s">
        <v>224</v>
      </c>
      <c r="B18" s="540"/>
      <c r="C18" s="115" t="s">
        <v>325</v>
      </c>
    </row>
    <row r="19" spans="1:3" ht="15.6" customHeight="1" thickBot="1">
      <c r="A19" s="532"/>
      <c r="B19" s="533"/>
      <c r="C19" s="103" t="s">
        <v>225</v>
      </c>
    </row>
    <row r="20" spans="1:3" ht="19.149999999999999" customHeight="1" thickTop="1" thickBot="1">
      <c r="A20" s="213" t="s">
        <v>226</v>
      </c>
      <c r="B20" s="214"/>
      <c r="C20" s="215"/>
    </row>
    <row r="21" spans="1:3" ht="12" customHeight="1" thickTop="1" thickBot="1">
      <c r="A21" s="541"/>
      <c r="B21" s="113" t="s">
        <v>33</v>
      </c>
      <c r="C21" s="114" t="s">
        <v>34</v>
      </c>
    </row>
    <row r="22" spans="1:3" ht="12" customHeight="1" thickBot="1">
      <c r="A22" s="542"/>
      <c r="B22" s="110" t="s">
        <v>154</v>
      </c>
      <c r="C22" s="115" t="s">
        <v>323</v>
      </c>
    </row>
    <row r="23" spans="1:3" ht="42" customHeight="1" thickBot="1">
      <c r="A23" s="104" t="s">
        <v>227</v>
      </c>
      <c r="B23" s="172">
        <v>0</v>
      </c>
      <c r="C23" s="34">
        <f>B23+B23*C1</f>
        <v>0</v>
      </c>
    </row>
    <row r="24" spans="1:3" ht="55.9" customHeight="1" thickBot="1">
      <c r="A24" s="104" t="s">
        <v>228</v>
      </c>
      <c r="B24" s="172">
        <v>0</v>
      </c>
      <c r="C24" s="34">
        <f>B24+B24*C1</f>
        <v>0</v>
      </c>
    </row>
    <row r="25" spans="1:3" ht="42.6" customHeight="1" thickBot="1">
      <c r="A25" s="104" t="s">
        <v>229</v>
      </c>
      <c r="B25" s="174">
        <v>550</v>
      </c>
      <c r="C25" s="34">
        <f>B25+B25*C1</f>
        <v>578.04999999999995</v>
      </c>
    </row>
    <row r="26" spans="1:3" ht="28.15" customHeight="1" thickBot="1">
      <c r="A26" s="104" t="s">
        <v>230</v>
      </c>
      <c r="B26" s="174">
        <v>30</v>
      </c>
      <c r="C26" s="34">
        <f>B26+B26*C1</f>
        <v>31.53</v>
      </c>
    </row>
    <row r="27" spans="1:3" ht="39.6" customHeight="1" thickBot="1">
      <c r="A27" s="176" t="s">
        <v>231</v>
      </c>
      <c r="B27" s="537" t="s">
        <v>232</v>
      </c>
      <c r="C27" s="538"/>
    </row>
    <row r="28" spans="1:3" ht="19.899999999999999" customHeight="1" thickTop="1" thickBot="1">
      <c r="A28" s="213" t="s">
        <v>233</v>
      </c>
      <c r="B28" s="214"/>
      <c r="C28" s="215"/>
    </row>
    <row r="29" spans="1:3" ht="19.899999999999999" customHeight="1" thickTop="1" thickBot="1">
      <c r="A29" s="534" t="s">
        <v>234</v>
      </c>
      <c r="B29" s="535"/>
      <c r="C29" s="536"/>
    </row>
    <row r="30" spans="1:3" ht="17.45" customHeight="1" thickTop="1" thickBot="1">
      <c r="A30" s="106"/>
      <c r="B30" s="105" t="s">
        <v>235</v>
      </c>
      <c r="C30" s="105" t="s">
        <v>328</v>
      </c>
    </row>
    <row r="31" spans="1:3" ht="13.9" customHeight="1">
      <c r="A31" s="123" t="s">
        <v>236</v>
      </c>
      <c r="B31" s="546">
        <v>0</v>
      </c>
      <c r="C31" s="548">
        <v>0</v>
      </c>
    </row>
    <row r="32" spans="1:3" ht="24.6" customHeight="1" thickBot="1">
      <c r="A32" s="121" t="s">
        <v>237</v>
      </c>
      <c r="B32" s="547"/>
      <c r="C32" s="549"/>
    </row>
    <row r="33" spans="1:3" ht="13.9" customHeight="1" thickBot="1">
      <c r="A33" s="556" t="s">
        <v>238</v>
      </c>
      <c r="B33" s="557"/>
      <c r="C33" s="558"/>
    </row>
    <row r="34" spans="1:3" ht="12" customHeight="1" thickBot="1">
      <c r="A34" s="559" t="s">
        <v>239</v>
      </c>
      <c r="B34" s="560"/>
      <c r="C34" s="561"/>
    </row>
    <row r="35" spans="1:3" ht="19.149999999999999" customHeight="1" thickBot="1">
      <c r="A35" s="106" t="s">
        <v>240</v>
      </c>
      <c r="B35" s="96">
        <v>0</v>
      </c>
      <c r="C35" s="107">
        <v>0</v>
      </c>
    </row>
    <row r="36" spans="1:3" ht="19.149999999999999" customHeight="1" thickBot="1">
      <c r="A36" s="108" t="s">
        <v>241</v>
      </c>
      <c r="B36" s="98">
        <v>0</v>
      </c>
      <c r="C36" s="109">
        <v>0</v>
      </c>
    </row>
    <row r="37" spans="1:3" ht="25.15" customHeight="1" thickTop="1" thickBot="1">
      <c r="A37" s="550" t="s">
        <v>242</v>
      </c>
      <c r="B37" s="551"/>
      <c r="C37" s="552"/>
    </row>
    <row r="38" spans="1:3" ht="16.899999999999999" customHeight="1" thickBot="1">
      <c r="A38" s="553" t="s">
        <v>243</v>
      </c>
      <c r="B38" s="554"/>
      <c r="C38" s="555"/>
    </row>
    <row r="39" spans="1:3" ht="15.6" customHeight="1">
      <c r="A39" s="131" t="s">
        <v>244</v>
      </c>
      <c r="B39" s="134" t="s">
        <v>246</v>
      </c>
      <c r="C39" s="135" t="s">
        <v>34</v>
      </c>
    </row>
    <row r="40" spans="1:3" ht="15.6" customHeight="1" thickBot="1">
      <c r="A40" s="133" t="s">
        <v>245</v>
      </c>
      <c r="B40" s="110" t="s">
        <v>154</v>
      </c>
      <c r="C40" s="115" t="s">
        <v>323</v>
      </c>
    </row>
    <row r="41" spans="1:3" ht="12" customHeight="1" thickBot="1">
      <c r="A41" s="132"/>
      <c r="B41" s="99" t="s">
        <v>182</v>
      </c>
      <c r="C41" s="119" t="s">
        <v>182</v>
      </c>
    </row>
    <row r="42" spans="1:3" ht="18" customHeight="1" thickBot="1">
      <c r="A42" s="128" t="s">
        <v>247</v>
      </c>
      <c r="B42" s="174">
        <v>79.001999999999995</v>
      </c>
      <c r="C42" s="34">
        <f>B42+B42*C1</f>
        <v>83.03110199999999</v>
      </c>
    </row>
    <row r="43" spans="1:3" ht="18" customHeight="1" thickBot="1">
      <c r="A43" s="128" t="s">
        <v>248</v>
      </c>
      <c r="B43" s="174">
        <v>313.95600000000002</v>
      </c>
      <c r="C43" s="34">
        <f>B43+B43*C1</f>
        <v>329.96775600000001</v>
      </c>
    </row>
    <row r="44" spans="1:3" ht="43.15" customHeight="1" thickBot="1">
      <c r="A44" s="129" t="s">
        <v>249</v>
      </c>
      <c r="B44" s="174">
        <v>366.28199999999998</v>
      </c>
      <c r="C44" s="34">
        <f>B44+B44*C1</f>
        <v>384.96238199999999</v>
      </c>
    </row>
    <row r="45" spans="1:3" ht="43.15" customHeight="1" thickBot="1">
      <c r="A45" s="101" t="s">
        <v>255</v>
      </c>
      <c r="B45" s="174">
        <v>564.29999999999995</v>
      </c>
      <c r="C45" s="34">
        <f>B45+B45*C1</f>
        <v>593.07929999999999</v>
      </c>
    </row>
    <row r="46" spans="1:3" ht="16.899999999999999" customHeight="1" thickBot="1">
      <c r="A46" s="553" t="s">
        <v>250</v>
      </c>
      <c r="B46" s="554"/>
      <c r="C46" s="555"/>
    </row>
    <row r="47" spans="1:3" ht="19.149999999999999" customHeight="1" thickBot="1">
      <c r="A47" s="543" t="s">
        <v>251</v>
      </c>
      <c r="B47" s="544"/>
      <c r="C47" s="545"/>
    </row>
    <row r="48" spans="1:3" ht="19.149999999999999" customHeight="1" thickBot="1">
      <c r="A48" s="128" t="s">
        <v>252</v>
      </c>
      <c r="B48" s="174">
        <v>316.00799999999998</v>
      </c>
      <c r="C48" s="34">
        <f>B48+B48*C1</f>
        <v>332.12440799999996</v>
      </c>
    </row>
    <row r="49" spans="1:3" ht="18.600000000000001" customHeight="1" thickBot="1">
      <c r="A49" s="128" t="s">
        <v>253</v>
      </c>
      <c r="B49" s="174">
        <v>1258.902</v>
      </c>
      <c r="C49" s="34">
        <f>B49+B49*C1</f>
        <v>1323.106002</v>
      </c>
    </row>
    <row r="50" spans="1:3" ht="43.9" customHeight="1" thickBot="1">
      <c r="A50" s="130" t="s">
        <v>254</v>
      </c>
      <c r="B50" s="175">
        <v>1466.154</v>
      </c>
      <c r="C50" s="34">
        <f>B50+B50*C1</f>
        <v>1540.927854</v>
      </c>
    </row>
    <row r="51" spans="1:3" ht="33.6" customHeight="1" thickTop="1"/>
  </sheetData>
  <mergeCells count="19">
    <mergeCell ref="A47:C47"/>
    <mergeCell ref="B31:B32"/>
    <mergeCell ref="C31:C32"/>
    <mergeCell ref="A37:C37"/>
    <mergeCell ref="A38:C38"/>
    <mergeCell ref="A46:C46"/>
    <mergeCell ref="A33:C33"/>
    <mergeCell ref="A34:C34"/>
    <mergeCell ref="A28:C28"/>
    <mergeCell ref="A29:C29"/>
    <mergeCell ref="B27:C27"/>
    <mergeCell ref="A18:B18"/>
    <mergeCell ref="A20:C20"/>
    <mergeCell ref="A21:A22"/>
    <mergeCell ref="A2:C2"/>
    <mergeCell ref="A11:C11"/>
    <mergeCell ref="A16:C16"/>
    <mergeCell ref="A17:B17"/>
    <mergeCell ref="A19:B19"/>
  </mergeCells>
  <pageMargins left="0.34" right="0.15748031496062992" top="0.49" bottom="0.23622047244094491" header="0.17" footer="0.15748031496062992"/>
  <pageSetup paperSize="9" scale="85" orientation="landscape" r:id="rId1"/>
</worksheet>
</file>

<file path=xl/worksheets/sheet13.xml><?xml version="1.0" encoding="utf-8"?>
<worksheet xmlns="http://schemas.openxmlformats.org/spreadsheetml/2006/main" xmlns:r="http://schemas.openxmlformats.org/officeDocument/2006/relationships">
  <sheetPr>
    <tabColor theme="9"/>
  </sheetPr>
  <dimension ref="A1:E35"/>
  <sheetViews>
    <sheetView tabSelected="1" topLeftCell="G1" zoomScale="88" zoomScaleNormal="88" workbookViewId="0">
      <selection activeCell="J34" sqref="J34"/>
    </sheetView>
  </sheetViews>
  <sheetFormatPr defaultColWidth="66.28515625" defaultRowHeight="21" customHeight="1"/>
  <cols>
    <col min="1" max="1" width="57.28515625" customWidth="1"/>
    <col min="2" max="2" width="40.28515625" style="18" customWidth="1"/>
    <col min="3" max="3" width="41.28515625" style="18" customWidth="1"/>
    <col min="4" max="4" width="19" customWidth="1"/>
  </cols>
  <sheetData>
    <row r="1" spans="1:5" ht="21" customHeight="1">
      <c r="C1" s="209" t="s">
        <v>357</v>
      </c>
    </row>
    <row r="2" spans="1:5" ht="21" customHeight="1" thickBot="1">
      <c r="B2" s="27" t="s">
        <v>89</v>
      </c>
      <c r="C2" s="194">
        <v>5.0999999999999997E-2</v>
      </c>
    </row>
    <row r="3" spans="1:5" ht="33.6" customHeight="1" thickTop="1" thickBot="1">
      <c r="A3" s="195" t="s">
        <v>256</v>
      </c>
      <c r="B3" s="195" t="s">
        <v>274</v>
      </c>
      <c r="C3" s="196" t="s">
        <v>329</v>
      </c>
      <c r="E3" s="137" t="s">
        <v>275</v>
      </c>
    </row>
    <row r="4" spans="1:5" ht="57.6" customHeight="1" thickTop="1" thickBot="1">
      <c r="A4" s="197" t="s">
        <v>257</v>
      </c>
      <c r="B4" s="201" t="s">
        <v>167</v>
      </c>
      <c r="C4" s="206" t="s">
        <v>167</v>
      </c>
    </row>
    <row r="5" spans="1:5" ht="57.6" customHeight="1" thickBot="1">
      <c r="A5" s="142" t="s">
        <v>258</v>
      </c>
      <c r="B5" s="193" t="s">
        <v>167</v>
      </c>
      <c r="C5" s="136" t="s">
        <v>167</v>
      </c>
    </row>
    <row r="6" spans="1:5" ht="21" customHeight="1" thickBot="1">
      <c r="A6" s="192" t="s">
        <v>259</v>
      </c>
      <c r="B6" s="202" t="s">
        <v>167</v>
      </c>
      <c r="C6" s="210" t="s">
        <v>167</v>
      </c>
    </row>
    <row r="7" spans="1:5" ht="21" customHeight="1" thickBot="1">
      <c r="A7" s="192" t="s">
        <v>260</v>
      </c>
      <c r="B7" s="202" t="s">
        <v>167</v>
      </c>
      <c r="C7" s="207" t="s">
        <v>167</v>
      </c>
    </row>
    <row r="8" spans="1:5" ht="21" customHeight="1" thickBot="1">
      <c r="A8" s="192" t="s">
        <v>261</v>
      </c>
      <c r="B8" s="202" t="s">
        <v>167</v>
      </c>
      <c r="C8" s="207" t="s">
        <v>167</v>
      </c>
    </row>
    <row r="9" spans="1:5" ht="21" customHeight="1" thickBot="1">
      <c r="A9" s="192" t="s">
        <v>262</v>
      </c>
      <c r="B9" s="202" t="s">
        <v>167</v>
      </c>
      <c r="C9" s="207" t="s">
        <v>167</v>
      </c>
    </row>
    <row r="10" spans="1:5" ht="21" customHeight="1" thickBot="1">
      <c r="A10" s="192" t="s">
        <v>263</v>
      </c>
      <c r="B10" s="202" t="s">
        <v>167</v>
      </c>
      <c r="C10" s="207" t="s">
        <v>167</v>
      </c>
    </row>
    <row r="11" spans="1:5" ht="21" customHeight="1" thickBot="1">
      <c r="A11" s="192" t="s">
        <v>350</v>
      </c>
      <c r="B11" s="202"/>
      <c r="C11" s="207" t="s">
        <v>167</v>
      </c>
    </row>
    <row r="12" spans="1:5" ht="21" customHeight="1" thickBot="1">
      <c r="A12" s="192" t="s">
        <v>351</v>
      </c>
      <c r="B12" s="202"/>
      <c r="C12" s="207" t="s">
        <v>167</v>
      </c>
    </row>
    <row r="13" spans="1:5" ht="21" customHeight="1" thickBot="1">
      <c r="A13" s="192" t="s">
        <v>352</v>
      </c>
      <c r="B13" s="202"/>
      <c r="C13" s="207" t="s">
        <v>167</v>
      </c>
    </row>
    <row r="14" spans="1:5" ht="34.15" customHeight="1" thickBot="1">
      <c r="A14" s="192" t="s">
        <v>330</v>
      </c>
      <c r="B14" s="202">
        <v>550</v>
      </c>
      <c r="C14" s="210">
        <v>578</v>
      </c>
    </row>
    <row r="15" spans="1:5" ht="36" customHeight="1" thickBot="1">
      <c r="A15" s="192" t="s">
        <v>264</v>
      </c>
      <c r="B15" s="202" t="s">
        <v>167</v>
      </c>
      <c r="C15" s="207" t="s">
        <v>167</v>
      </c>
    </row>
    <row r="16" spans="1:5" ht="40.15" customHeight="1" thickBot="1">
      <c r="A16" s="192" t="s">
        <v>265</v>
      </c>
      <c r="B16" s="202" t="s">
        <v>167</v>
      </c>
      <c r="C16" s="207" t="s">
        <v>167</v>
      </c>
    </row>
    <row r="17" spans="1:4" ht="38.450000000000003" customHeight="1" thickBot="1">
      <c r="A17" s="192" t="s">
        <v>353</v>
      </c>
      <c r="B17" s="202" t="s">
        <v>167</v>
      </c>
      <c r="C17" s="207" t="s">
        <v>167</v>
      </c>
    </row>
    <row r="18" spans="1:4" ht="36.6" customHeight="1" thickBot="1">
      <c r="A18" s="192" t="s">
        <v>266</v>
      </c>
      <c r="B18" s="202" t="s">
        <v>167</v>
      </c>
      <c r="C18" s="207" t="s">
        <v>167</v>
      </c>
    </row>
    <row r="19" spans="1:4" ht="36" customHeight="1" thickBot="1">
      <c r="A19" s="192" t="s">
        <v>267</v>
      </c>
      <c r="B19" s="202" t="s">
        <v>167</v>
      </c>
      <c r="C19" s="207" t="s">
        <v>167</v>
      </c>
    </row>
    <row r="20" spans="1:4" ht="36" customHeight="1" thickBot="1">
      <c r="A20" s="192" t="s">
        <v>331</v>
      </c>
      <c r="B20" s="202" t="s">
        <v>167</v>
      </c>
      <c r="C20" s="207" t="s">
        <v>167</v>
      </c>
    </row>
    <row r="21" spans="1:4" ht="19.899999999999999" customHeight="1">
      <c r="A21" s="566" t="s">
        <v>362</v>
      </c>
      <c r="B21" s="562"/>
      <c r="C21" s="564" t="s">
        <v>167</v>
      </c>
    </row>
    <row r="22" spans="1:4" ht="19.899999999999999" customHeight="1" thickBot="1">
      <c r="A22" s="567"/>
      <c r="B22" s="563"/>
      <c r="C22" s="565"/>
    </row>
    <row r="23" spans="1:4" ht="35.450000000000003" customHeight="1" thickBot="1">
      <c r="A23" s="212" t="s">
        <v>361</v>
      </c>
      <c r="B23" s="203">
        <v>3</v>
      </c>
      <c r="C23" s="199">
        <v>3</v>
      </c>
    </row>
    <row r="24" spans="1:4" ht="42" customHeight="1">
      <c r="A24" s="566" t="s">
        <v>268</v>
      </c>
      <c r="B24" s="203" t="s">
        <v>332</v>
      </c>
      <c r="C24" s="211" t="s">
        <v>363</v>
      </c>
    </row>
    <row r="25" spans="1:4" ht="63.75" customHeight="1" thickBot="1">
      <c r="A25" s="567"/>
      <c r="B25" s="204" t="s">
        <v>355</v>
      </c>
      <c r="C25" s="200" t="s">
        <v>356</v>
      </c>
    </row>
    <row r="26" spans="1:4" ht="28.5" customHeight="1" thickBot="1">
      <c r="A26" s="192" t="s">
        <v>269</v>
      </c>
      <c r="B26" s="202" t="s">
        <v>333</v>
      </c>
      <c r="C26" s="207" t="s">
        <v>354</v>
      </c>
    </row>
    <row r="27" spans="1:4" ht="22.5" customHeight="1" thickBot="1">
      <c r="A27" s="192" t="s">
        <v>270</v>
      </c>
      <c r="B27" s="202" t="s">
        <v>271</v>
      </c>
      <c r="C27" s="207" t="s">
        <v>271</v>
      </c>
    </row>
    <row r="28" spans="1:4" ht="22.5" customHeight="1" thickBot="1">
      <c r="A28" s="192" t="s">
        <v>364</v>
      </c>
      <c r="B28" s="202">
        <v>500</v>
      </c>
      <c r="C28" s="207">
        <v>500</v>
      </c>
    </row>
    <row r="29" spans="1:4" ht="34.9" customHeight="1" thickBot="1">
      <c r="A29" s="192" t="s">
        <v>272</v>
      </c>
      <c r="B29" s="202" t="s">
        <v>167</v>
      </c>
      <c r="C29" s="207" t="s">
        <v>167</v>
      </c>
    </row>
    <row r="30" spans="1:4" ht="36.6" customHeight="1" thickBot="1">
      <c r="A30" s="198" t="s">
        <v>273</v>
      </c>
      <c r="B30" s="205" t="s">
        <v>167</v>
      </c>
      <c r="C30" s="208" t="s">
        <v>167</v>
      </c>
    </row>
    <row r="31" spans="1:4" ht="19.149999999999999" customHeight="1" thickTop="1"/>
    <row r="32" spans="1:4" ht="19.149999999999999" customHeight="1">
      <c r="D32" t="s">
        <v>276</v>
      </c>
    </row>
    <row r="33" ht="19.149999999999999" customHeight="1"/>
    <row r="34" ht="19.149999999999999" customHeight="1"/>
    <row r="35" ht="19.149999999999999" customHeight="1"/>
  </sheetData>
  <mergeCells count="4">
    <mergeCell ref="B21:B22"/>
    <mergeCell ref="C21:C22"/>
    <mergeCell ref="A24:A25"/>
    <mergeCell ref="A21:A22"/>
  </mergeCells>
  <pageMargins left="0.55000000000000004" right="0.18" top="0.81" bottom="0.32" header="0.3" footer="0.17"/>
  <pageSetup paperSize="9" orientation="landscape" r:id="rId1"/>
</worksheet>
</file>

<file path=xl/worksheets/sheet2.xml><?xml version="1.0" encoding="utf-8"?>
<worksheet xmlns="http://schemas.openxmlformats.org/spreadsheetml/2006/main" xmlns:r="http://schemas.openxmlformats.org/officeDocument/2006/relationships">
  <sheetPr>
    <tabColor rgb="FFFF0000"/>
  </sheetPr>
  <dimension ref="A1:K23"/>
  <sheetViews>
    <sheetView topLeftCell="A11" workbookViewId="0">
      <selection activeCell="B31" sqref="B30:B31"/>
    </sheetView>
  </sheetViews>
  <sheetFormatPr defaultColWidth="8.85546875" defaultRowHeight="14.25"/>
  <cols>
    <col min="1" max="1" width="16" style="152" customWidth="1"/>
    <col min="2" max="2" width="28.28515625" style="159" customWidth="1"/>
    <col min="3" max="4" width="22.28515625" style="152" customWidth="1"/>
    <col min="5" max="5" width="14.85546875" style="152" customWidth="1"/>
    <col min="6" max="6" width="20.28515625" style="152" customWidth="1"/>
    <col min="7" max="7" width="20" style="152" customWidth="1"/>
    <col min="8" max="8" width="18" style="152" customWidth="1"/>
    <col min="9" max="16384" width="8.85546875" style="152"/>
  </cols>
  <sheetData>
    <row r="1" spans="1:11" ht="40.9" customHeight="1">
      <c r="A1" s="252" t="s">
        <v>291</v>
      </c>
      <c r="B1" s="252"/>
      <c r="C1" s="252"/>
      <c r="D1" s="252"/>
      <c r="E1" s="252"/>
      <c r="F1" s="252"/>
      <c r="G1" s="252"/>
      <c r="H1" s="252"/>
      <c r="I1" s="151"/>
      <c r="J1" s="151"/>
      <c r="K1" s="151"/>
    </row>
    <row r="2" spans="1:11" ht="15" customHeight="1">
      <c r="A2" s="153"/>
      <c r="B2" s="153"/>
      <c r="C2" s="153"/>
      <c r="D2" s="153"/>
      <c r="E2" s="153"/>
      <c r="F2" s="153"/>
      <c r="G2" s="254" t="s">
        <v>289</v>
      </c>
      <c r="H2" s="254"/>
      <c r="I2" s="151"/>
      <c r="J2" s="151"/>
      <c r="K2" s="151"/>
    </row>
    <row r="3" spans="1:11" ht="16.149999999999999" customHeight="1">
      <c r="A3" s="151"/>
      <c r="B3" s="153"/>
      <c r="C3" s="151"/>
      <c r="D3" s="151"/>
      <c r="E3" s="151"/>
      <c r="F3" s="151"/>
      <c r="G3" s="151"/>
      <c r="H3" s="154" t="s">
        <v>288</v>
      </c>
      <c r="I3" s="151"/>
      <c r="J3" s="151"/>
      <c r="K3" s="151"/>
    </row>
    <row r="4" spans="1:11" s="156" customFormat="1" ht="58.9" customHeight="1">
      <c r="A4" s="164" t="s">
        <v>285</v>
      </c>
      <c r="B4" s="164" t="s">
        <v>286</v>
      </c>
      <c r="C4" s="253" t="s">
        <v>281</v>
      </c>
      <c r="D4" s="253"/>
      <c r="E4" s="253" t="s">
        <v>282</v>
      </c>
      <c r="F4" s="253"/>
      <c r="G4" s="164" t="s">
        <v>283</v>
      </c>
      <c r="H4" s="164" t="s">
        <v>284</v>
      </c>
      <c r="I4" s="155"/>
      <c r="J4" s="155"/>
      <c r="K4" s="155"/>
    </row>
    <row r="5" spans="1:11" s="156" customFormat="1" ht="32.450000000000003" customHeight="1">
      <c r="A5" s="164"/>
      <c r="B5" s="164"/>
      <c r="C5" s="164" t="s">
        <v>298</v>
      </c>
      <c r="D5" s="164" t="s">
        <v>299</v>
      </c>
      <c r="E5" s="164" t="s">
        <v>298</v>
      </c>
      <c r="F5" s="164" t="s">
        <v>299</v>
      </c>
      <c r="G5" s="164"/>
      <c r="H5" s="164"/>
      <c r="I5" s="155"/>
      <c r="J5" s="155"/>
      <c r="K5" s="155"/>
    </row>
    <row r="6" spans="1:11" s="157" customFormat="1" ht="30">
      <c r="A6" s="167" t="s">
        <v>287</v>
      </c>
      <c r="B6" s="168" t="s">
        <v>307</v>
      </c>
      <c r="C6" s="167">
        <v>650</v>
      </c>
      <c r="D6" s="167">
        <f>50%*C6</f>
        <v>325</v>
      </c>
      <c r="E6" s="167">
        <v>300</v>
      </c>
      <c r="F6" s="167">
        <f>50%*E6</f>
        <v>150</v>
      </c>
      <c r="G6" s="167">
        <v>20</v>
      </c>
      <c r="H6" s="167">
        <v>10</v>
      </c>
      <c r="J6" s="158"/>
      <c r="K6" s="158"/>
    </row>
    <row r="7" spans="1:11" s="157" customFormat="1" ht="58.5">
      <c r="A7" s="167" t="s">
        <v>287</v>
      </c>
      <c r="B7" s="168" t="s">
        <v>308</v>
      </c>
      <c r="C7" s="167">
        <v>650</v>
      </c>
      <c r="D7" s="167">
        <f>50%*C7</f>
        <v>325</v>
      </c>
      <c r="E7" s="167">
        <v>300</v>
      </c>
      <c r="F7" s="167">
        <f>50%*E7</f>
        <v>150</v>
      </c>
      <c r="G7" s="167">
        <v>18</v>
      </c>
      <c r="H7" s="167">
        <v>9</v>
      </c>
      <c r="I7" s="158"/>
      <c r="J7" s="158"/>
      <c r="K7" s="158"/>
    </row>
    <row r="8" spans="1:11">
      <c r="A8" s="151"/>
      <c r="B8" s="153"/>
      <c r="C8" s="151"/>
      <c r="D8" s="151"/>
      <c r="E8" s="151"/>
      <c r="F8" s="151"/>
      <c r="G8" s="151"/>
      <c r="H8" s="151"/>
      <c r="I8" s="151"/>
      <c r="J8" s="151"/>
      <c r="K8" s="151"/>
    </row>
    <row r="9" spans="1:11">
      <c r="A9" s="252" t="s">
        <v>305</v>
      </c>
      <c r="B9" s="252"/>
      <c r="G9" s="151"/>
      <c r="H9" s="151"/>
      <c r="I9" s="151"/>
      <c r="J9" s="151"/>
      <c r="K9" s="151"/>
    </row>
    <row r="10" spans="1:11" ht="19.149999999999999" customHeight="1">
      <c r="A10" s="257" t="s">
        <v>300</v>
      </c>
      <c r="B10" s="257"/>
      <c r="C10" s="257"/>
      <c r="D10" s="255" t="s">
        <v>301</v>
      </c>
      <c r="E10" s="255"/>
      <c r="F10" s="255" t="s">
        <v>302</v>
      </c>
      <c r="G10" s="255"/>
      <c r="H10" s="151"/>
      <c r="I10" s="151"/>
      <c r="J10" s="151"/>
      <c r="K10" s="151"/>
    </row>
    <row r="11" spans="1:11" ht="15" customHeight="1">
      <c r="A11" s="258" t="s">
        <v>317</v>
      </c>
      <c r="B11" s="258"/>
      <c r="C11" s="258"/>
      <c r="D11" s="256">
        <v>1568</v>
      </c>
      <c r="E11" s="256"/>
      <c r="F11" s="256">
        <v>700</v>
      </c>
      <c r="G11" s="256"/>
      <c r="H11" s="151"/>
      <c r="I11" s="151"/>
      <c r="J11" s="151"/>
      <c r="K11" s="151"/>
    </row>
    <row r="12" spans="1:11" ht="15" customHeight="1">
      <c r="A12" s="258" t="s">
        <v>303</v>
      </c>
      <c r="B12" s="258"/>
      <c r="C12" s="258"/>
      <c r="D12" s="256">
        <v>1210</v>
      </c>
      <c r="E12" s="256"/>
      <c r="F12" s="256">
        <v>600</v>
      </c>
      <c r="G12" s="256"/>
      <c r="H12" s="151"/>
      <c r="I12" s="151"/>
      <c r="J12" s="151"/>
      <c r="K12" s="151"/>
    </row>
    <row r="13" spans="1:11" ht="15" customHeight="1">
      <c r="A13" s="258" t="s">
        <v>304</v>
      </c>
      <c r="B13" s="258"/>
      <c r="C13" s="258"/>
      <c r="D13" s="256">
        <v>330</v>
      </c>
      <c r="E13" s="256"/>
      <c r="F13" s="256">
        <v>155</v>
      </c>
      <c r="G13" s="256"/>
      <c r="H13" s="151"/>
      <c r="I13" s="151"/>
      <c r="J13" s="151"/>
      <c r="K13" s="151"/>
    </row>
    <row r="14" spans="1:11">
      <c r="A14" s="259" t="s">
        <v>309</v>
      </c>
      <c r="B14" s="259"/>
      <c r="C14" s="259"/>
      <c r="D14" s="260">
        <v>75</v>
      </c>
      <c r="E14" s="260"/>
      <c r="F14" s="260"/>
      <c r="G14" s="260"/>
    </row>
    <row r="15" spans="1:11" ht="15">
      <c r="A15" s="261" t="s">
        <v>306</v>
      </c>
      <c r="B15" s="261"/>
      <c r="C15" s="261"/>
      <c r="D15" s="262"/>
      <c r="E15" s="262"/>
      <c r="F15" s="262"/>
      <c r="G15" s="262"/>
    </row>
    <row r="16" spans="1:11" ht="15">
      <c r="A16" s="258" t="s">
        <v>310</v>
      </c>
      <c r="B16" s="258"/>
      <c r="C16" s="258"/>
      <c r="D16" s="262">
        <v>540</v>
      </c>
      <c r="E16" s="262"/>
      <c r="F16" s="262"/>
      <c r="G16" s="262"/>
    </row>
    <row r="17" spans="1:7" ht="15">
      <c r="A17" s="258" t="s">
        <v>311</v>
      </c>
      <c r="B17" s="258"/>
      <c r="C17" s="258"/>
      <c r="D17" s="262">
        <v>465</v>
      </c>
      <c r="E17" s="262"/>
      <c r="F17" s="262"/>
      <c r="G17" s="262"/>
    </row>
    <row r="18" spans="1:7" ht="15">
      <c r="A18" s="261" t="s">
        <v>312</v>
      </c>
      <c r="B18" s="261"/>
      <c r="C18" s="261"/>
      <c r="D18" s="262">
        <v>500</v>
      </c>
      <c r="E18" s="262"/>
      <c r="F18" s="262"/>
      <c r="G18" s="262"/>
    </row>
    <row r="19" spans="1:7" ht="15">
      <c r="A19" s="261" t="s">
        <v>313</v>
      </c>
      <c r="B19" s="261"/>
      <c r="C19" s="261"/>
      <c r="D19" s="262">
        <v>300</v>
      </c>
      <c r="E19" s="262"/>
      <c r="F19" s="262"/>
      <c r="G19" s="262"/>
    </row>
    <row r="20" spans="1:7" ht="14.45" customHeight="1">
      <c r="A20" s="261" t="s">
        <v>314</v>
      </c>
      <c r="B20" s="261"/>
      <c r="C20" s="261"/>
      <c r="D20" s="262">
        <v>300</v>
      </c>
      <c r="E20" s="262"/>
      <c r="F20" s="262"/>
      <c r="G20" s="262"/>
    </row>
    <row r="21" spans="1:7" ht="15">
      <c r="A21" s="261" t="s">
        <v>315</v>
      </c>
      <c r="B21" s="261"/>
      <c r="C21" s="261"/>
      <c r="D21" s="262">
        <v>300</v>
      </c>
      <c r="E21" s="262"/>
      <c r="F21" s="262"/>
      <c r="G21" s="262"/>
    </row>
    <row r="22" spans="1:7" ht="15">
      <c r="A22" s="261" t="s">
        <v>316</v>
      </c>
      <c r="B22" s="261"/>
      <c r="C22" s="261"/>
      <c r="D22" s="262">
        <v>558</v>
      </c>
      <c r="E22" s="262"/>
      <c r="F22" s="262"/>
      <c r="G22" s="262"/>
    </row>
    <row r="23" spans="1:7">
      <c r="B23" s="152"/>
    </row>
  </sheetData>
  <mergeCells count="35">
    <mergeCell ref="A21:C21"/>
    <mergeCell ref="A22:C22"/>
    <mergeCell ref="D21:G21"/>
    <mergeCell ref="D22:G22"/>
    <mergeCell ref="D15:G15"/>
    <mergeCell ref="A18:C18"/>
    <mergeCell ref="A19:C19"/>
    <mergeCell ref="D18:G18"/>
    <mergeCell ref="D19:G19"/>
    <mergeCell ref="D20:G20"/>
    <mergeCell ref="A20:C20"/>
    <mergeCell ref="A14:C14"/>
    <mergeCell ref="D14:G14"/>
    <mergeCell ref="A15:C15"/>
    <mergeCell ref="A16:C16"/>
    <mergeCell ref="A17:C17"/>
    <mergeCell ref="D16:G16"/>
    <mergeCell ref="D17:G17"/>
    <mergeCell ref="D12:E12"/>
    <mergeCell ref="F12:G12"/>
    <mergeCell ref="D13:E13"/>
    <mergeCell ref="F13:G13"/>
    <mergeCell ref="A12:C12"/>
    <mergeCell ref="A13:C13"/>
    <mergeCell ref="D10:E10"/>
    <mergeCell ref="F10:G10"/>
    <mergeCell ref="D11:E11"/>
    <mergeCell ref="F11:G11"/>
    <mergeCell ref="A10:C10"/>
    <mergeCell ref="A11:C11"/>
    <mergeCell ref="A1:H1"/>
    <mergeCell ref="A9:B9"/>
    <mergeCell ref="C4:D4"/>
    <mergeCell ref="E4:F4"/>
    <mergeCell ref="G2:H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rgb="FFFF0000"/>
  </sheetPr>
  <dimension ref="A1:G41"/>
  <sheetViews>
    <sheetView topLeftCell="A7" zoomScale="79" zoomScaleNormal="79" workbookViewId="0">
      <selection activeCell="I32" sqref="I32"/>
    </sheetView>
  </sheetViews>
  <sheetFormatPr defaultColWidth="8.85546875" defaultRowHeight="15"/>
  <cols>
    <col min="1" max="1" width="63" style="3" customWidth="1"/>
    <col min="2" max="3" width="18.28515625" style="3" customWidth="1"/>
    <col min="4" max="7" width="12.85546875" style="3" customWidth="1"/>
    <col min="8" max="8" width="8.85546875" style="3"/>
    <col min="9" max="9" width="19.140625" style="3" customWidth="1"/>
    <col min="10" max="10" width="18.85546875" style="3" customWidth="1"/>
    <col min="11" max="16384" width="8.85546875" style="3"/>
  </cols>
  <sheetData>
    <row r="1" spans="1:7" ht="13.15" customHeight="1">
      <c r="A1" s="1" t="s">
        <v>0</v>
      </c>
      <c r="C1" s="290" t="s">
        <v>294</v>
      </c>
      <c r="D1" s="290"/>
      <c r="E1" s="290"/>
      <c r="F1" s="290"/>
      <c r="G1" s="290"/>
    </row>
    <row r="2" spans="1:7" ht="13.15" customHeight="1">
      <c r="A2" s="5"/>
      <c r="C2" s="290"/>
      <c r="D2" s="290"/>
      <c r="E2" s="290"/>
      <c r="F2" s="290"/>
      <c r="G2" s="290"/>
    </row>
    <row r="3" spans="1:7" ht="13.15" customHeight="1">
      <c r="A3" s="5"/>
      <c r="C3" s="290"/>
      <c r="D3" s="290"/>
      <c r="E3" s="290"/>
      <c r="F3" s="290"/>
      <c r="G3" s="290"/>
    </row>
    <row r="4" spans="1:7" ht="9" customHeight="1">
      <c r="A4" s="4"/>
      <c r="C4" s="290"/>
      <c r="D4" s="290"/>
      <c r="E4" s="290"/>
      <c r="F4" s="290"/>
      <c r="G4" s="290"/>
    </row>
    <row r="5" spans="1:7" ht="23.25">
      <c r="A5" s="217" t="s">
        <v>1</v>
      </c>
      <c r="B5" s="217"/>
      <c r="C5" s="217"/>
      <c r="D5" s="217"/>
      <c r="E5" s="217"/>
    </row>
    <row r="6" spans="1:7" ht="14.45" customHeight="1">
      <c r="A6" s="218" t="s">
        <v>2</v>
      </c>
      <c r="B6" s="218"/>
      <c r="C6" s="218"/>
      <c r="D6" s="218"/>
      <c r="E6" s="218"/>
      <c r="F6" s="218"/>
      <c r="G6" s="218"/>
    </row>
    <row r="7" spans="1:7" ht="14.45" customHeight="1">
      <c r="A7" s="218" t="s">
        <v>3</v>
      </c>
      <c r="B7" s="218"/>
      <c r="C7" s="218"/>
      <c r="D7" s="218"/>
      <c r="E7" s="218"/>
      <c r="F7" s="218"/>
      <c r="G7" s="218"/>
    </row>
    <row r="8" spans="1:7" ht="15" customHeight="1">
      <c r="A8" s="2"/>
      <c r="E8" s="11"/>
    </row>
    <row r="9" spans="1:7" ht="18" customHeight="1">
      <c r="A9" s="293" t="s">
        <v>4</v>
      </c>
      <c r="B9" s="294"/>
      <c r="C9" s="294"/>
      <c r="D9" s="294"/>
      <c r="E9" s="294"/>
      <c r="F9" s="294"/>
      <c r="G9" s="294"/>
    </row>
    <row r="10" spans="1:7" ht="16.149999999999999" customHeight="1" thickBot="1">
      <c r="A10" s="292" t="s">
        <v>5</v>
      </c>
      <c r="B10" s="292"/>
      <c r="C10" s="292"/>
      <c r="D10" s="292"/>
      <c r="E10" s="292"/>
      <c r="F10" s="292"/>
      <c r="G10" s="292"/>
    </row>
    <row r="11" spans="1:7" ht="28.15" customHeight="1" thickTop="1">
      <c r="A11" s="232" t="s">
        <v>277</v>
      </c>
      <c r="B11" s="234" t="s">
        <v>14</v>
      </c>
      <c r="C11" s="282"/>
      <c r="D11" s="226" t="s">
        <v>280</v>
      </c>
      <c r="E11" s="234"/>
      <c r="F11" s="234"/>
      <c r="G11" s="227"/>
    </row>
    <row r="12" spans="1:7" ht="16.5" thickBot="1">
      <c r="A12" s="281"/>
      <c r="B12" s="283">
        <v>1.1999999999999999E-3</v>
      </c>
      <c r="C12" s="284"/>
      <c r="D12" s="297">
        <v>1.1999999999999999E-3</v>
      </c>
      <c r="E12" s="298"/>
      <c r="F12" s="298"/>
      <c r="G12" s="299"/>
    </row>
    <row r="13" spans="1:7" ht="17.45" customHeight="1" thickTop="1" thickBot="1">
      <c r="A13" s="146" t="s">
        <v>295</v>
      </c>
      <c r="B13" s="10"/>
      <c r="C13" s="10"/>
      <c r="D13" s="10"/>
      <c r="E13" s="147"/>
      <c r="F13" s="147"/>
      <c r="G13" s="148" t="s">
        <v>17</v>
      </c>
    </row>
    <row r="14" spans="1:7" ht="25.15" customHeight="1" thickTop="1">
      <c r="A14" s="295" t="s">
        <v>6</v>
      </c>
      <c r="B14" s="234" t="s">
        <v>278</v>
      </c>
      <c r="C14" s="227"/>
      <c r="D14" s="226" t="s">
        <v>279</v>
      </c>
      <c r="E14" s="234"/>
      <c r="F14" s="234"/>
      <c r="G14" s="227"/>
    </row>
    <row r="15" spans="1:7" ht="13.15" customHeight="1">
      <c r="A15" s="296"/>
      <c r="B15" s="228" t="s">
        <v>7</v>
      </c>
      <c r="C15" s="231"/>
      <c r="D15" s="230" t="s">
        <v>7</v>
      </c>
      <c r="E15" s="228"/>
      <c r="F15" s="228"/>
      <c r="G15" s="231"/>
    </row>
    <row r="16" spans="1:7" ht="40.9" customHeight="1">
      <c r="A16" s="296"/>
      <c r="B16" s="285" t="s">
        <v>8</v>
      </c>
      <c r="C16" s="286" t="s">
        <v>9</v>
      </c>
      <c r="D16" s="268" t="s">
        <v>358</v>
      </c>
      <c r="E16" s="269"/>
      <c r="F16" s="238" t="s">
        <v>359</v>
      </c>
      <c r="G16" s="277"/>
    </row>
    <row r="17" spans="1:7" ht="37.9" customHeight="1">
      <c r="A17" s="222"/>
      <c r="B17" s="224"/>
      <c r="C17" s="287"/>
      <c r="D17" s="140" t="s">
        <v>292</v>
      </c>
      <c r="E17" s="138" t="s">
        <v>293</v>
      </c>
      <c r="F17" s="138" t="s">
        <v>292</v>
      </c>
      <c r="G17" s="139" t="s">
        <v>293</v>
      </c>
    </row>
    <row r="18" spans="1:7" ht="42.6" customHeight="1">
      <c r="A18" s="6" t="s">
        <v>10</v>
      </c>
      <c r="B18" s="7">
        <v>1086</v>
      </c>
      <c r="C18" s="160">
        <v>652</v>
      </c>
      <c r="D18" s="149">
        <f>'VALORI UNNPR'!C6</f>
        <v>650</v>
      </c>
      <c r="E18" s="150"/>
      <c r="F18" s="144">
        <f>'VALORI UNNPR'!C7</f>
        <v>650</v>
      </c>
      <c r="G18" s="145">
        <f>'VALORI UNNPR'!G7</f>
        <v>18</v>
      </c>
    </row>
    <row r="19" spans="1:7" ht="42.6" customHeight="1">
      <c r="A19" s="6" t="s">
        <v>11</v>
      </c>
      <c r="B19" s="7">
        <v>326</v>
      </c>
      <c r="C19" s="160">
        <v>217</v>
      </c>
      <c r="D19" s="149">
        <f>'VALORI UNNPR'!E6</f>
        <v>300</v>
      </c>
      <c r="E19" s="150"/>
      <c r="F19" s="144">
        <f>'VALORI UNNPR'!E7</f>
        <v>300</v>
      </c>
      <c r="G19" s="145">
        <f>'VALORI UNNPR'!G7</f>
        <v>18</v>
      </c>
    </row>
    <row r="20" spans="1:7" ht="42.6" customHeight="1">
      <c r="A20" s="6" t="s">
        <v>12</v>
      </c>
      <c r="B20" s="7">
        <v>217</v>
      </c>
      <c r="C20" s="160">
        <v>190</v>
      </c>
      <c r="D20" s="149">
        <f>50%*D18</f>
        <v>325</v>
      </c>
      <c r="E20" s="150"/>
      <c r="F20" s="144">
        <f>50%*F18</f>
        <v>325</v>
      </c>
      <c r="G20" s="145">
        <f>'VALORI UNNPR'!G7</f>
        <v>18</v>
      </c>
    </row>
    <row r="21" spans="1:7" ht="42.6" customHeight="1">
      <c r="A21" s="6" t="s">
        <v>13</v>
      </c>
      <c r="B21" s="7">
        <v>136</v>
      </c>
      <c r="C21" s="160">
        <v>81</v>
      </c>
      <c r="D21" s="149">
        <f>50%*D19</f>
        <v>150</v>
      </c>
      <c r="E21" s="150"/>
      <c r="F21" s="144">
        <f>50%*F19</f>
        <v>150</v>
      </c>
      <c r="G21" s="145"/>
    </row>
    <row r="22" spans="1:7" ht="22.9" customHeight="1">
      <c r="A22" s="8"/>
      <c r="B22" s="237" t="s">
        <v>290</v>
      </c>
      <c r="C22" s="240"/>
      <c r="D22" s="239" t="s">
        <v>280</v>
      </c>
      <c r="E22" s="237"/>
      <c r="F22" s="237"/>
      <c r="G22" s="240"/>
    </row>
    <row r="23" spans="1:7" ht="16.149999999999999" customHeight="1">
      <c r="A23" s="9" t="s">
        <v>296</v>
      </c>
      <c r="B23" s="238"/>
      <c r="C23" s="277"/>
      <c r="D23" s="243">
        <v>1.2999999999999999E-2</v>
      </c>
      <c r="E23" s="255"/>
      <c r="F23" s="255"/>
      <c r="G23" s="244"/>
    </row>
    <row r="24" spans="1:7" ht="16.149999999999999" customHeight="1">
      <c r="A24" s="6" t="s">
        <v>297</v>
      </c>
      <c r="B24" s="241">
        <v>1.2E-2</v>
      </c>
      <c r="C24" s="265"/>
      <c r="D24" s="246"/>
      <c r="E24" s="291"/>
      <c r="F24" s="291"/>
      <c r="G24" s="247"/>
    </row>
    <row r="25" spans="1:7" ht="16.149999999999999" customHeight="1">
      <c r="A25" s="6" t="s">
        <v>15</v>
      </c>
      <c r="B25" s="241">
        <v>2E-3</v>
      </c>
      <c r="C25" s="265"/>
      <c r="D25" s="246"/>
      <c r="E25" s="291"/>
      <c r="F25" s="291"/>
      <c r="G25" s="247"/>
    </row>
    <row r="26" spans="1:7" ht="16.149999999999999" customHeight="1">
      <c r="A26" s="6" t="s">
        <v>16</v>
      </c>
      <c r="B26" s="241">
        <v>1.2999999999999999E-2</v>
      </c>
      <c r="C26" s="265"/>
      <c r="D26" s="246"/>
      <c r="E26" s="291"/>
      <c r="F26" s="291"/>
      <c r="G26" s="247"/>
    </row>
    <row r="27" spans="1:7" ht="16.149999999999999" customHeight="1">
      <c r="A27" s="163" t="s">
        <v>300</v>
      </c>
      <c r="B27" s="266"/>
      <c r="C27" s="267"/>
      <c r="D27" s="245" t="s">
        <v>301</v>
      </c>
      <c r="E27" s="245"/>
      <c r="F27" s="245" t="s">
        <v>302</v>
      </c>
      <c r="G27" s="278"/>
    </row>
    <row r="28" spans="1:7" ht="13.9" customHeight="1">
      <c r="A28" s="143" t="s">
        <v>317</v>
      </c>
      <c r="B28" s="229"/>
      <c r="C28" s="275"/>
      <c r="D28" s="274">
        <f>'VALORI UNNPR'!D11:E11</f>
        <v>1568</v>
      </c>
      <c r="E28" s="256"/>
      <c r="F28" s="256">
        <f>'VALORI UNNPR'!F11:G11</f>
        <v>700</v>
      </c>
      <c r="G28" s="276"/>
    </row>
    <row r="29" spans="1:7" ht="13.9" customHeight="1">
      <c r="A29" s="143" t="s">
        <v>303</v>
      </c>
      <c r="B29" s="229"/>
      <c r="C29" s="275"/>
      <c r="D29" s="274">
        <f>'VALORI UNNPR'!D12:E12</f>
        <v>1210</v>
      </c>
      <c r="E29" s="256"/>
      <c r="F29" s="256">
        <f>'VALORI UNNPR'!F12:G12</f>
        <v>600</v>
      </c>
      <c r="G29" s="276"/>
    </row>
    <row r="30" spans="1:7" ht="13.9" customHeight="1">
      <c r="A30" s="143" t="s">
        <v>304</v>
      </c>
      <c r="B30" s="229"/>
      <c r="C30" s="275"/>
      <c r="D30" s="274">
        <f>'VALORI UNNPR'!D13:E13</f>
        <v>330</v>
      </c>
      <c r="E30" s="256"/>
      <c r="F30" s="256">
        <f>'VALORI UNNPR'!F13:G13</f>
        <v>155</v>
      </c>
      <c r="G30" s="276"/>
    </row>
    <row r="31" spans="1:7" ht="13.9" customHeight="1">
      <c r="A31" s="162" t="s">
        <v>309</v>
      </c>
      <c r="B31" s="279"/>
      <c r="C31" s="280"/>
      <c r="D31" s="270">
        <f>'VALORI UNNPR'!D14:G14</f>
        <v>75</v>
      </c>
      <c r="E31" s="260"/>
      <c r="F31" s="260"/>
      <c r="G31" s="271"/>
    </row>
    <row r="32" spans="1:7" ht="13.9" customHeight="1">
      <c r="A32" s="165" t="s">
        <v>306</v>
      </c>
      <c r="B32" s="263"/>
      <c r="C32" s="264"/>
      <c r="D32" s="272"/>
      <c r="E32" s="273"/>
      <c r="F32" s="273"/>
      <c r="G32" s="264"/>
    </row>
    <row r="33" spans="1:7" ht="13.9" customHeight="1">
      <c r="A33" s="143" t="s">
        <v>310</v>
      </c>
      <c r="B33" s="229"/>
      <c r="C33" s="275"/>
      <c r="D33" s="288">
        <f>'VALORI UNNPR'!D16:G16</f>
        <v>540</v>
      </c>
      <c r="E33" s="262"/>
      <c r="F33" s="262"/>
      <c r="G33" s="289"/>
    </row>
    <row r="34" spans="1:7" ht="13.9" customHeight="1">
      <c r="A34" s="143" t="s">
        <v>311</v>
      </c>
      <c r="B34" s="229"/>
      <c r="C34" s="275"/>
      <c r="D34" s="288">
        <f>'VALORI UNNPR'!D17:G17</f>
        <v>465</v>
      </c>
      <c r="E34" s="262"/>
      <c r="F34" s="262"/>
      <c r="G34" s="289"/>
    </row>
    <row r="35" spans="1:7" ht="13.9" customHeight="1">
      <c r="A35" s="165" t="s">
        <v>312</v>
      </c>
      <c r="B35" s="263"/>
      <c r="C35" s="264"/>
      <c r="D35" s="288">
        <f>'VALORI UNNPR'!D18:G18</f>
        <v>500</v>
      </c>
      <c r="E35" s="262"/>
      <c r="F35" s="262"/>
      <c r="G35" s="289"/>
    </row>
    <row r="36" spans="1:7" ht="13.9" customHeight="1">
      <c r="A36" s="165" t="s">
        <v>313</v>
      </c>
      <c r="B36" s="263"/>
      <c r="C36" s="264"/>
      <c r="D36" s="288">
        <f>'VALORI UNNPR'!D19:G19</f>
        <v>300</v>
      </c>
      <c r="E36" s="262"/>
      <c r="F36" s="262"/>
      <c r="G36" s="289"/>
    </row>
    <row r="37" spans="1:7" ht="13.9" customHeight="1">
      <c r="A37" s="165" t="s">
        <v>314</v>
      </c>
      <c r="B37" s="263"/>
      <c r="C37" s="264"/>
      <c r="D37" s="288">
        <f>'VALORI UNNPR'!D20:G20</f>
        <v>300</v>
      </c>
      <c r="E37" s="262"/>
      <c r="F37" s="262"/>
      <c r="G37" s="289"/>
    </row>
    <row r="38" spans="1:7" ht="13.9" customHeight="1">
      <c r="A38" s="165" t="s">
        <v>315</v>
      </c>
      <c r="B38" s="263"/>
      <c r="C38" s="264"/>
      <c r="D38" s="288">
        <f>'VALORI UNNPR'!D21:G21</f>
        <v>300</v>
      </c>
      <c r="E38" s="262"/>
      <c r="F38" s="262"/>
      <c r="G38" s="289"/>
    </row>
    <row r="39" spans="1:7" ht="13.9" customHeight="1">
      <c r="A39" s="166" t="s">
        <v>316</v>
      </c>
      <c r="B39" s="263"/>
      <c r="C39" s="264"/>
      <c r="D39" s="300">
        <f>'VALORI UNNPR'!D22:G22</f>
        <v>558</v>
      </c>
      <c r="E39" s="301"/>
      <c r="F39" s="301"/>
      <c r="G39" s="302"/>
    </row>
    <row r="40" spans="1:7" s="151" customFormat="1" ht="15.75" thickBot="1">
      <c r="A40" s="161" t="s">
        <v>318</v>
      </c>
      <c r="B40" s="303">
        <v>0.1</v>
      </c>
      <c r="C40" s="304"/>
      <c r="D40" s="305">
        <v>0.1</v>
      </c>
      <c r="E40" s="306"/>
      <c r="F40" s="306"/>
      <c r="G40" s="307"/>
    </row>
    <row r="41" spans="1:7" ht="15.75" thickTop="1"/>
  </sheetData>
  <mergeCells count="62">
    <mergeCell ref="D38:G38"/>
    <mergeCell ref="D39:G39"/>
    <mergeCell ref="B28:C28"/>
    <mergeCell ref="B29:C29"/>
    <mergeCell ref="B40:C40"/>
    <mergeCell ref="D40:G40"/>
    <mergeCell ref="B33:C33"/>
    <mergeCell ref="B34:C34"/>
    <mergeCell ref="B35:C35"/>
    <mergeCell ref="B36:C36"/>
    <mergeCell ref="B37:C37"/>
    <mergeCell ref="B38:C38"/>
    <mergeCell ref="B39:C39"/>
    <mergeCell ref="D33:G33"/>
    <mergeCell ref="D34:G34"/>
    <mergeCell ref="D35:G35"/>
    <mergeCell ref="D36:G36"/>
    <mergeCell ref="D37:G37"/>
    <mergeCell ref="C1:G4"/>
    <mergeCell ref="B25:C25"/>
    <mergeCell ref="B26:C26"/>
    <mergeCell ref="B23:C23"/>
    <mergeCell ref="D24:G24"/>
    <mergeCell ref="D25:G25"/>
    <mergeCell ref="D26:G26"/>
    <mergeCell ref="A10:G10"/>
    <mergeCell ref="A9:G9"/>
    <mergeCell ref="A6:G6"/>
    <mergeCell ref="A7:G7"/>
    <mergeCell ref="A14:A17"/>
    <mergeCell ref="D12:G12"/>
    <mergeCell ref="D11:G11"/>
    <mergeCell ref="A5:E5"/>
    <mergeCell ref="B31:C31"/>
    <mergeCell ref="B14:C14"/>
    <mergeCell ref="B15:C15"/>
    <mergeCell ref="A11:A12"/>
    <mergeCell ref="B11:C11"/>
    <mergeCell ref="B12:C12"/>
    <mergeCell ref="B16:B17"/>
    <mergeCell ref="C16:C17"/>
    <mergeCell ref="F16:G16"/>
    <mergeCell ref="D15:G15"/>
    <mergeCell ref="D14:G14"/>
    <mergeCell ref="D27:E27"/>
    <mergeCell ref="F27:G27"/>
    <mergeCell ref="B32:C32"/>
    <mergeCell ref="B22:C22"/>
    <mergeCell ref="B24:C24"/>
    <mergeCell ref="B27:C27"/>
    <mergeCell ref="D16:E16"/>
    <mergeCell ref="D22:G22"/>
    <mergeCell ref="D23:G23"/>
    <mergeCell ref="D31:G31"/>
    <mergeCell ref="D32:G32"/>
    <mergeCell ref="D28:E28"/>
    <mergeCell ref="D29:E29"/>
    <mergeCell ref="B30:C30"/>
    <mergeCell ref="F28:G28"/>
    <mergeCell ref="D30:E30"/>
    <mergeCell ref="F30:G30"/>
    <mergeCell ref="F29:G29"/>
  </mergeCells>
  <pageMargins left="0.74803149606299213" right="0.19685039370078741" top="0.47" bottom="0.23622047244094491" header="0.15748031496062992" footer="0.15748031496062992"/>
  <pageSetup paperSize="9" scale="90" orientation="landscape" verticalDpi="0" r:id="rId1"/>
</worksheet>
</file>

<file path=xl/worksheets/sheet4.xml><?xml version="1.0" encoding="utf-8"?>
<worksheet xmlns="http://schemas.openxmlformats.org/spreadsheetml/2006/main" xmlns:r="http://schemas.openxmlformats.org/officeDocument/2006/relationships">
  <sheetPr>
    <tabColor theme="9"/>
  </sheetPr>
  <dimension ref="A1:E29"/>
  <sheetViews>
    <sheetView topLeftCell="A7" workbookViewId="0">
      <selection activeCell="F18" sqref="F18"/>
    </sheetView>
  </sheetViews>
  <sheetFormatPr defaultColWidth="8.85546875" defaultRowHeight="15"/>
  <cols>
    <col min="1" max="1" width="57.28515625" style="3" customWidth="1"/>
    <col min="2" max="5" width="18.28515625" style="3" customWidth="1"/>
    <col min="6" max="16384" width="8.85546875" style="3"/>
  </cols>
  <sheetData>
    <row r="1" spans="1:5" ht="13.15" customHeight="1">
      <c r="A1" s="1" t="s">
        <v>0</v>
      </c>
      <c r="C1" s="216" t="s">
        <v>294</v>
      </c>
      <c r="D1" s="216"/>
      <c r="E1" s="216"/>
    </row>
    <row r="2" spans="1:5" ht="13.15" customHeight="1">
      <c r="A2" s="5"/>
      <c r="C2" s="216"/>
      <c r="D2" s="216"/>
      <c r="E2" s="216"/>
    </row>
    <row r="3" spans="1:5" ht="31.5" customHeight="1">
      <c r="A3" s="5"/>
      <c r="C3" s="216"/>
      <c r="D3" s="216"/>
      <c r="E3" s="216"/>
    </row>
    <row r="4" spans="1:5" ht="9" customHeight="1">
      <c r="A4" s="4"/>
    </row>
    <row r="5" spans="1:5" ht="23.25">
      <c r="A5" s="217" t="s">
        <v>1</v>
      </c>
      <c r="B5" s="217"/>
      <c r="C5" s="217"/>
      <c r="D5" s="217"/>
      <c r="E5" s="217"/>
    </row>
    <row r="6" spans="1:5">
      <c r="A6" s="218" t="s">
        <v>2</v>
      </c>
      <c r="B6" s="218"/>
      <c r="C6" s="218"/>
      <c r="D6" s="218"/>
      <c r="E6" s="218"/>
    </row>
    <row r="7" spans="1:5">
      <c r="A7" s="218" t="s">
        <v>3</v>
      </c>
      <c r="B7" s="218"/>
      <c r="C7" s="218"/>
      <c r="D7" s="218"/>
      <c r="E7" s="218"/>
    </row>
    <row r="8" spans="1:5" ht="15" customHeight="1" thickBot="1">
      <c r="A8" s="2"/>
      <c r="D8" s="3" t="s">
        <v>89</v>
      </c>
      <c r="E8" s="11">
        <v>5.0999999999999997E-2</v>
      </c>
    </row>
    <row r="9" spans="1:5" ht="18" customHeight="1" thickBot="1">
      <c r="A9" s="308" t="s">
        <v>4</v>
      </c>
      <c r="B9" s="309"/>
      <c r="C9" s="309"/>
      <c r="D9" s="309"/>
      <c r="E9" s="309"/>
    </row>
    <row r="10" spans="1:5" ht="16.149999999999999" customHeight="1" thickTop="1" thickBot="1">
      <c r="A10" s="213" t="s">
        <v>5</v>
      </c>
      <c r="B10" s="214"/>
      <c r="C10" s="214"/>
      <c r="D10" s="214"/>
      <c r="E10" s="215"/>
    </row>
    <row r="11" spans="1:5" ht="28.15" customHeight="1" thickTop="1">
      <c r="A11" s="232" t="s">
        <v>339</v>
      </c>
      <c r="B11" s="234" t="s">
        <v>14</v>
      </c>
      <c r="C11" s="234"/>
      <c r="D11" s="234" t="s">
        <v>343</v>
      </c>
      <c r="E11" s="227"/>
    </row>
    <row r="12" spans="1:5" ht="15.75" thickBot="1">
      <c r="A12" s="233"/>
      <c r="B12" s="235">
        <v>8.0000000000000004E-4</v>
      </c>
      <c r="C12" s="235"/>
      <c r="D12" s="235">
        <v>8.0000000000000004E-4</v>
      </c>
      <c r="E12" s="236"/>
    </row>
    <row r="13" spans="1:5" ht="17.45" customHeight="1" thickTop="1" thickBot="1">
      <c r="A13" s="185" t="s">
        <v>340</v>
      </c>
      <c r="B13" s="186"/>
      <c r="C13" s="10"/>
      <c r="D13" s="10"/>
      <c r="E13" s="148" t="s">
        <v>17</v>
      </c>
    </row>
    <row r="14" spans="1:5" ht="25.15" customHeight="1" thickTop="1">
      <c r="A14" s="222" t="s">
        <v>6</v>
      </c>
      <c r="B14" s="224" t="s">
        <v>278</v>
      </c>
      <c r="C14" s="225"/>
      <c r="D14" s="226" t="s">
        <v>279</v>
      </c>
      <c r="E14" s="227"/>
    </row>
    <row r="15" spans="1:5" ht="13.15" customHeight="1">
      <c r="A15" s="223"/>
      <c r="B15" s="228" t="s">
        <v>7</v>
      </c>
      <c r="C15" s="229"/>
      <c r="D15" s="230" t="s">
        <v>7</v>
      </c>
      <c r="E15" s="231"/>
    </row>
    <row r="16" spans="1:5" ht="45.6" customHeight="1">
      <c r="A16" s="223"/>
      <c r="B16" s="138" t="s">
        <v>8</v>
      </c>
      <c r="C16" s="184" t="s">
        <v>9</v>
      </c>
      <c r="D16" s="140" t="s">
        <v>8</v>
      </c>
      <c r="E16" s="139" t="s">
        <v>9</v>
      </c>
    </row>
    <row r="17" spans="1:5" ht="42.6" customHeight="1">
      <c r="A17" s="6" t="s">
        <v>10</v>
      </c>
      <c r="B17" s="7">
        <v>1086</v>
      </c>
      <c r="C17" s="189">
        <v>652</v>
      </c>
      <c r="D17" s="190">
        <v>1141</v>
      </c>
      <c r="E17" s="191">
        <v>685</v>
      </c>
    </row>
    <row r="18" spans="1:5" ht="42.6" customHeight="1">
      <c r="A18" s="6" t="s">
        <v>11</v>
      </c>
      <c r="B18" s="7">
        <v>326</v>
      </c>
      <c r="C18" s="189">
        <v>217</v>
      </c>
      <c r="D18" s="190">
        <v>343</v>
      </c>
      <c r="E18" s="191">
        <f>C18+C18*E8</f>
        <v>228.06700000000001</v>
      </c>
    </row>
    <row r="19" spans="1:5" ht="42.6" customHeight="1">
      <c r="A19" s="6" t="s">
        <v>12</v>
      </c>
      <c r="B19" s="7">
        <v>217</v>
      </c>
      <c r="C19" s="189">
        <v>190</v>
      </c>
      <c r="D19" s="190">
        <f>B19+B19*E8</f>
        <v>228.06700000000001</v>
      </c>
      <c r="E19" s="191">
        <f>C19+C19*E8</f>
        <v>199.69</v>
      </c>
    </row>
    <row r="20" spans="1:5" ht="42.6" customHeight="1">
      <c r="A20" s="6" t="s">
        <v>13</v>
      </c>
      <c r="B20" s="7">
        <v>136</v>
      </c>
      <c r="C20" s="189">
        <v>81</v>
      </c>
      <c r="D20" s="190">
        <f>B20+B20*E8</f>
        <v>142.93600000000001</v>
      </c>
      <c r="E20" s="191">
        <f>C20+C20*E8</f>
        <v>85.131</v>
      </c>
    </row>
    <row r="21" spans="1:5" ht="48" customHeight="1">
      <c r="A21" s="6" t="s">
        <v>344</v>
      </c>
      <c r="B21" s="7"/>
      <c r="C21" s="189"/>
      <c r="D21" s="190" t="s">
        <v>345</v>
      </c>
      <c r="E21" s="145" t="s">
        <v>345</v>
      </c>
    </row>
    <row r="22" spans="1:5" ht="57.6" customHeight="1">
      <c r="A22" s="6" t="s">
        <v>346</v>
      </c>
      <c r="B22" s="7"/>
      <c r="C22" s="189"/>
      <c r="D22" s="190" t="s">
        <v>347</v>
      </c>
      <c r="E22" s="145" t="s">
        <v>347</v>
      </c>
    </row>
    <row r="23" spans="1:5" ht="22.9" customHeight="1">
      <c r="A23" s="8"/>
      <c r="B23" s="237" t="s">
        <v>290</v>
      </c>
      <c r="C23" s="238"/>
      <c r="D23" s="239" t="s">
        <v>322</v>
      </c>
      <c r="E23" s="240"/>
    </row>
    <row r="24" spans="1:5" ht="16.149999999999999" customHeight="1">
      <c r="A24" s="9" t="s">
        <v>341</v>
      </c>
      <c r="B24" s="241">
        <v>2E-3</v>
      </c>
      <c r="C24" s="242"/>
      <c r="D24" s="243">
        <v>2E-3</v>
      </c>
      <c r="E24" s="244"/>
    </row>
    <row r="25" spans="1:5" ht="16.149999999999999" customHeight="1">
      <c r="A25" s="9" t="s">
        <v>15</v>
      </c>
      <c r="B25" s="241">
        <v>2E-3</v>
      </c>
      <c r="C25" s="242"/>
      <c r="D25" s="243">
        <v>2E-3</v>
      </c>
      <c r="E25" s="244"/>
    </row>
    <row r="26" spans="1:5" ht="16.149999999999999" customHeight="1">
      <c r="A26" s="188" t="s">
        <v>16</v>
      </c>
      <c r="B26" s="241">
        <v>1.2999999999999999E-2</v>
      </c>
      <c r="C26" s="242"/>
      <c r="D26" s="243">
        <v>1.2999999999999999E-2</v>
      </c>
      <c r="E26" s="244"/>
    </row>
    <row r="27" spans="1:5" ht="31.15" customHeight="1">
      <c r="A27" s="188" t="s">
        <v>348</v>
      </c>
      <c r="B27" s="242">
        <v>4.0000000000000001E-3</v>
      </c>
      <c r="C27" s="245"/>
      <c r="D27" s="246">
        <v>4.0000000000000001E-3</v>
      </c>
      <c r="E27" s="247"/>
    </row>
    <row r="28" spans="1:5" ht="16.149999999999999" customHeight="1" thickBot="1">
      <c r="A28" s="187" t="s">
        <v>342</v>
      </c>
      <c r="B28" s="248">
        <v>0.1</v>
      </c>
      <c r="C28" s="249"/>
      <c r="D28" s="250">
        <v>0.1</v>
      </c>
      <c r="E28" s="251"/>
    </row>
    <row r="29" spans="1:5" ht="15.75" thickTop="1"/>
  </sheetData>
  <mergeCells count="28">
    <mergeCell ref="C1:E3"/>
    <mergeCell ref="A6:E6"/>
    <mergeCell ref="A7:E7"/>
    <mergeCell ref="A9:E9"/>
    <mergeCell ref="A10:E10"/>
    <mergeCell ref="A5:E5"/>
    <mergeCell ref="B14:C14"/>
    <mergeCell ref="B15:C15"/>
    <mergeCell ref="A14:A16"/>
    <mergeCell ref="D14:E14"/>
    <mergeCell ref="D15:E15"/>
    <mergeCell ref="A11:A12"/>
    <mergeCell ref="B11:C11"/>
    <mergeCell ref="B12:C12"/>
    <mergeCell ref="D11:E11"/>
    <mergeCell ref="D12:E12"/>
    <mergeCell ref="B24:C24"/>
    <mergeCell ref="B23:C23"/>
    <mergeCell ref="D23:E23"/>
    <mergeCell ref="D24:E24"/>
    <mergeCell ref="B25:C25"/>
    <mergeCell ref="B26:C26"/>
    <mergeCell ref="B28:C28"/>
    <mergeCell ref="D25:E25"/>
    <mergeCell ref="D26:E26"/>
    <mergeCell ref="D28:E28"/>
    <mergeCell ref="B27:C27"/>
    <mergeCell ref="D27:E2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9"/>
  </sheetPr>
  <dimension ref="A1:U25"/>
  <sheetViews>
    <sheetView zoomScale="94" zoomScaleNormal="94" workbookViewId="0">
      <selection activeCell="F42" sqref="F42"/>
    </sheetView>
  </sheetViews>
  <sheetFormatPr defaultColWidth="8.85546875" defaultRowHeight="15"/>
  <cols>
    <col min="1" max="1" width="5.28515625" style="3" customWidth="1"/>
    <col min="2" max="2" width="8.85546875" style="3"/>
    <col min="3" max="3" width="14.85546875" style="3" customWidth="1"/>
    <col min="4" max="4" width="15.85546875" style="3" customWidth="1"/>
    <col min="5" max="5" width="1.28515625" style="3" customWidth="1"/>
    <col min="6" max="6" width="11.140625" style="3" customWidth="1"/>
    <col min="7" max="7" width="10.42578125" style="3" customWidth="1"/>
    <col min="8" max="8" width="5.28515625" style="3" customWidth="1"/>
    <col min="9" max="9" width="7" style="3" customWidth="1"/>
    <col min="10" max="10" width="6.140625" style="3" customWidth="1"/>
    <col min="11" max="11" width="4.7109375" style="3" customWidth="1"/>
    <col min="12" max="12" width="8.42578125" style="3" customWidth="1"/>
    <col min="13" max="13" width="1.7109375" style="3" customWidth="1"/>
    <col min="14" max="14" width="10.42578125" style="3" customWidth="1"/>
    <col min="15" max="15" width="3.85546875" style="3" customWidth="1"/>
    <col min="16" max="16" width="7" style="3" customWidth="1"/>
    <col min="17" max="17" width="7.5703125" style="3" customWidth="1"/>
    <col min="18" max="18" width="4.7109375" style="3" customWidth="1"/>
    <col min="19" max="19" width="7.7109375" style="3" customWidth="1"/>
    <col min="20" max="20" width="5.7109375" style="3" customWidth="1"/>
    <col min="21" max="16384" width="8.85546875" style="3"/>
  </cols>
  <sheetData>
    <row r="1" spans="1:21" ht="15.75" thickBot="1">
      <c r="S1" s="313" t="s">
        <v>89</v>
      </c>
      <c r="T1" s="313"/>
      <c r="U1" s="11">
        <v>5.0999999999999997E-2</v>
      </c>
    </row>
    <row r="2" spans="1:21" ht="17.25" thickTop="1" thickBot="1">
      <c r="A2" s="381" t="s">
        <v>18</v>
      </c>
      <c r="B2" s="382"/>
      <c r="C2" s="382"/>
      <c r="D2" s="382"/>
      <c r="E2" s="382"/>
      <c r="F2" s="382"/>
      <c r="G2" s="382"/>
      <c r="H2" s="382"/>
      <c r="I2" s="382"/>
      <c r="J2" s="382"/>
      <c r="K2" s="382"/>
      <c r="L2" s="382"/>
      <c r="M2" s="382"/>
      <c r="N2" s="382"/>
      <c r="O2" s="382"/>
      <c r="P2" s="382"/>
      <c r="Q2" s="382"/>
      <c r="R2" s="382"/>
      <c r="S2" s="382"/>
      <c r="T2" s="382"/>
      <c r="U2" s="383"/>
    </row>
    <row r="3" spans="1:21">
      <c r="A3" s="384" t="s">
        <v>19</v>
      </c>
      <c r="B3" s="385"/>
      <c r="C3" s="385"/>
      <c r="D3" s="385"/>
      <c r="E3" s="385"/>
      <c r="F3" s="385"/>
      <c r="G3" s="385"/>
      <c r="H3" s="385"/>
      <c r="I3" s="385"/>
      <c r="J3" s="385"/>
      <c r="K3" s="385"/>
      <c r="L3" s="385"/>
      <c r="M3" s="385"/>
      <c r="N3" s="385"/>
      <c r="O3" s="385"/>
      <c r="P3" s="385"/>
      <c r="Q3" s="385"/>
      <c r="R3" s="385"/>
      <c r="S3" s="385"/>
      <c r="T3" s="385"/>
      <c r="U3" s="386"/>
    </row>
    <row r="4" spans="1:21" ht="15" customHeight="1" thickBot="1">
      <c r="A4" s="387" t="s">
        <v>20</v>
      </c>
      <c r="B4" s="388"/>
      <c r="C4" s="388"/>
      <c r="D4" s="388"/>
      <c r="E4" s="388"/>
      <c r="F4" s="388"/>
      <c r="G4" s="388"/>
      <c r="H4" s="388"/>
      <c r="I4" s="388"/>
      <c r="J4" s="388"/>
      <c r="K4" s="388"/>
      <c r="L4" s="388"/>
      <c r="M4" s="388"/>
      <c r="N4" s="388"/>
      <c r="O4" s="388"/>
      <c r="P4" s="388"/>
      <c r="Q4" s="388"/>
      <c r="R4" s="388"/>
      <c r="S4" s="388"/>
      <c r="T4" s="388"/>
      <c r="U4" s="389"/>
    </row>
    <row r="5" spans="1:21" ht="18" customHeight="1" thickBot="1">
      <c r="A5" s="390" t="s">
        <v>21</v>
      </c>
      <c r="B5" s="391"/>
      <c r="C5" s="396" t="s">
        <v>319</v>
      </c>
      <c r="D5" s="397"/>
      <c r="E5" s="397"/>
      <c r="F5" s="397"/>
      <c r="G5" s="397"/>
      <c r="H5" s="397"/>
      <c r="I5" s="397"/>
      <c r="J5" s="397"/>
      <c r="K5" s="398"/>
      <c r="L5" s="399" t="s">
        <v>320</v>
      </c>
      <c r="M5" s="400"/>
      <c r="N5" s="400"/>
      <c r="O5" s="400"/>
      <c r="P5" s="400"/>
      <c r="Q5" s="400"/>
      <c r="R5" s="400"/>
      <c r="S5" s="400"/>
      <c r="T5" s="400"/>
      <c r="U5" s="401"/>
    </row>
    <row r="6" spans="1:21" ht="18" customHeight="1" thickBot="1">
      <c r="A6" s="392"/>
      <c r="B6" s="393"/>
      <c r="C6" s="337" t="s">
        <v>22</v>
      </c>
      <c r="D6" s="338"/>
      <c r="E6" s="338"/>
      <c r="F6" s="338"/>
      <c r="G6" s="338"/>
      <c r="H6" s="338"/>
      <c r="I6" s="338"/>
      <c r="J6" s="338"/>
      <c r="K6" s="341"/>
      <c r="L6" s="337" t="s">
        <v>22</v>
      </c>
      <c r="M6" s="338"/>
      <c r="N6" s="338"/>
      <c r="O6" s="338"/>
      <c r="P6" s="338"/>
      <c r="Q6" s="338"/>
      <c r="R6" s="338"/>
      <c r="S6" s="338"/>
      <c r="T6" s="338"/>
      <c r="U6" s="341"/>
    </row>
    <row r="7" spans="1:21" ht="15.75" thickBot="1">
      <c r="A7" s="394"/>
      <c r="B7" s="395"/>
      <c r="C7" s="13">
        <v>0</v>
      </c>
      <c r="D7" s="339" t="s">
        <v>23</v>
      </c>
      <c r="E7" s="340"/>
      <c r="F7" s="13" t="s">
        <v>24</v>
      </c>
      <c r="G7" s="17" t="s">
        <v>25</v>
      </c>
      <c r="H7" s="339" t="s">
        <v>26</v>
      </c>
      <c r="I7" s="340"/>
      <c r="J7" s="339" t="s">
        <v>27</v>
      </c>
      <c r="K7" s="341"/>
      <c r="L7" s="337">
        <v>0</v>
      </c>
      <c r="M7" s="340"/>
      <c r="N7" s="13" t="s">
        <v>23</v>
      </c>
      <c r="O7" s="339" t="s">
        <v>24</v>
      </c>
      <c r="P7" s="340"/>
      <c r="Q7" s="339" t="s">
        <v>25</v>
      </c>
      <c r="R7" s="340"/>
      <c r="S7" s="339" t="s">
        <v>26</v>
      </c>
      <c r="T7" s="340"/>
      <c r="U7" s="14" t="s">
        <v>27</v>
      </c>
    </row>
    <row r="8" spans="1:21" ht="16.5" thickBot="1">
      <c r="A8" s="337" t="s">
        <v>28</v>
      </c>
      <c r="B8" s="341"/>
      <c r="C8" s="13"/>
      <c r="D8" s="339"/>
      <c r="E8" s="340"/>
      <c r="F8" s="13"/>
      <c r="G8" s="17"/>
      <c r="H8" s="369">
        <v>772</v>
      </c>
      <c r="I8" s="370"/>
      <c r="J8" s="369">
        <v>772</v>
      </c>
      <c r="K8" s="371"/>
      <c r="L8" s="337"/>
      <c r="M8" s="340"/>
      <c r="N8" s="13"/>
      <c r="O8" s="339"/>
      <c r="P8" s="340"/>
      <c r="Q8" s="339"/>
      <c r="R8" s="340"/>
      <c r="S8" s="372">
        <f>H8+H8*U1</f>
        <v>811.37199999999996</v>
      </c>
      <c r="T8" s="373"/>
      <c r="U8" s="19">
        <f>J8+J8*U1</f>
        <v>811.37199999999996</v>
      </c>
    </row>
    <row r="9" spans="1:21" ht="16.5" thickBot="1">
      <c r="A9" s="337" t="s">
        <v>29</v>
      </c>
      <c r="B9" s="341"/>
      <c r="C9" s="13"/>
      <c r="D9" s="339"/>
      <c r="E9" s="340"/>
      <c r="F9" s="13"/>
      <c r="G9" s="17"/>
      <c r="H9" s="369">
        <v>618</v>
      </c>
      <c r="I9" s="370"/>
      <c r="J9" s="369">
        <v>618</v>
      </c>
      <c r="K9" s="371"/>
      <c r="L9" s="337"/>
      <c r="M9" s="340"/>
      <c r="N9" s="13"/>
      <c r="O9" s="339"/>
      <c r="P9" s="340"/>
      <c r="Q9" s="339"/>
      <c r="R9" s="340"/>
      <c r="S9" s="372">
        <f>H9+H9*U1</f>
        <v>649.51800000000003</v>
      </c>
      <c r="T9" s="373"/>
      <c r="U9" s="19">
        <f>J9+J9*U1</f>
        <v>649.51800000000003</v>
      </c>
    </row>
    <row r="10" spans="1:21" ht="16.5" thickBot="1">
      <c r="A10" s="337" t="s">
        <v>30</v>
      </c>
      <c r="B10" s="341"/>
      <c r="C10" s="13"/>
      <c r="D10" s="339"/>
      <c r="E10" s="340"/>
      <c r="F10" s="13"/>
      <c r="G10" s="17"/>
      <c r="H10" s="369">
        <v>464</v>
      </c>
      <c r="I10" s="370"/>
      <c r="J10" s="369">
        <v>464</v>
      </c>
      <c r="K10" s="371"/>
      <c r="L10" s="337"/>
      <c r="M10" s="340"/>
      <c r="N10" s="13"/>
      <c r="O10" s="339"/>
      <c r="P10" s="340"/>
      <c r="Q10" s="339"/>
      <c r="R10" s="340"/>
      <c r="S10" s="372">
        <f>H10+H10*U1</f>
        <v>487.66399999999999</v>
      </c>
      <c r="T10" s="373"/>
      <c r="U10" s="19">
        <f>J10+J10*U1</f>
        <v>487.66399999999999</v>
      </c>
    </row>
    <row r="11" spans="1:21" ht="16.5" thickBot="1">
      <c r="A11" s="374" t="s">
        <v>31</v>
      </c>
      <c r="B11" s="375"/>
      <c r="C11" s="169"/>
      <c r="D11" s="376"/>
      <c r="E11" s="377"/>
      <c r="F11" s="169"/>
      <c r="G11" s="170"/>
      <c r="H11" s="366">
        <v>302</v>
      </c>
      <c r="I11" s="378"/>
      <c r="J11" s="366">
        <v>302</v>
      </c>
      <c r="K11" s="368"/>
      <c r="L11" s="374"/>
      <c r="M11" s="377"/>
      <c r="N11" s="169"/>
      <c r="O11" s="376"/>
      <c r="P11" s="377"/>
      <c r="Q11" s="376"/>
      <c r="R11" s="377"/>
      <c r="S11" s="379">
        <f>H11+H11*U1</f>
        <v>317.40199999999999</v>
      </c>
      <c r="T11" s="380"/>
      <c r="U11" s="171">
        <f>J11+J11*U1</f>
        <v>317.40199999999999</v>
      </c>
    </row>
    <row r="12" spans="1:21" ht="16.5" thickTop="1" thickBot="1">
      <c r="A12" s="342" t="s">
        <v>32</v>
      </c>
      <c r="B12" s="343"/>
      <c r="C12" s="343"/>
      <c r="D12" s="343"/>
      <c r="E12" s="343"/>
      <c r="F12" s="343"/>
      <c r="G12" s="343"/>
      <c r="H12" s="343"/>
      <c r="I12" s="343"/>
      <c r="J12" s="343"/>
      <c r="K12" s="343"/>
      <c r="L12" s="343"/>
      <c r="M12" s="343"/>
      <c r="N12" s="343"/>
      <c r="O12" s="343"/>
      <c r="P12" s="343"/>
      <c r="Q12" s="343"/>
      <c r="R12" s="343"/>
      <c r="S12" s="343"/>
      <c r="T12" s="343"/>
      <c r="U12" s="344"/>
    </row>
    <row r="13" spans="1:21" ht="13.15" customHeight="1">
      <c r="A13" s="363" t="s">
        <v>46</v>
      </c>
      <c r="B13" s="366" t="s">
        <v>44</v>
      </c>
      <c r="C13" s="367"/>
      <c r="D13" s="368"/>
      <c r="E13" s="345" t="s">
        <v>33</v>
      </c>
      <c r="F13" s="346"/>
      <c r="G13" s="346"/>
      <c r="H13" s="346"/>
      <c r="I13" s="346"/>
      <c r="J13" s="346"/>
      <c r="K13" s="346"/>
      <c r="L13" s="347"/>
      <c r="M13" s="351" t="s">
        <v>34</v>
      </c>
      <c r="N13" s="352"/>
      <c r="O13" s="352"/>
      <c r="P13" s="352"/>
      <c r="Q13" s="352"/>
      <c r="R13" s="352"/>
      <c r="S13" s="352"/>
      <c r="T13" s="352"/>
      <c r="U13" s="353"/>
    </row>
    <row r="14" spans="1:21" ht="16.899999999999999" customHeight="1" thickBot="1">
      <c r="A14" s="364"/>
      <c r="B14" s="357" t="s">
        <v>45</v>
      </c>
      <c r="C14" s="358"/>
      <c r="D14" s="359"/>
      <c r="E14" s="348" t="s">
        <v>154</v>
      </c>
      <c r="F14" s="349"/>
      <c r="G14" s="349"/>
      <c r="H14" s="349"/>
      <c r="I14" s="349"/>
      <c r="J14" s="349"/>
      <c r="K14" s="349"/>
      <c r="L14" s="350"/>
      <c r="M14" s="354" t="s">
        <v>334</v>
      </c>
      <c r="N14" s="355"/>
      <c r="O14" s="355"/>
      <c r="P14" s="355"/>
      <c r="Q14" s="355"/>
      <c r="R14" s="355"/>
      <c r="S14" s="355"/>
      <c r="T14" s="355"/>
      <c r="U14" s="356"/>
    </row>
    <row r="15" spans="1:21" ht="16.149999999999999" customHeight="1" thickBot="1">
      <c r="A15" s="365"/>
      <c r="B15" s="360"/>
      <c r="C15" s="361"/>
      <c r="D15" s="362"/>
      <c r="E15" s="337" t="s">
        <v>28</v>
      </c>
      <c r="F15" s="338"/>
      <c r="G15" s="339" t="s">
        <v>29</v>
      </c>
      <c r="H15" s="340"/>
      <c r="I15" s="339" t="s">
        <v>30</v>
      </c>
      <c r="J15" s="340"/>
      <c r="K15" s="339" t="s">
        <v>31</v>
      </c>
      <c r="L15" s="341"/>
      <c r="M15" s="337" t="s">
        <v>28</v>
      </c>
      <c r="N15" s="338"/>
      <c r="O15" s="340"/>
      <c r="P15" s="339" t="s">
        <v>29</v>
      </c>
      <c r="Q15" s="340"/>
      <c r="R15" s="339" t="s">
        <v>30</v>
      </c>
      <c r="S15" s="340"/>
      <c r="T15" s="339" t="s">
        <v>31</v>
      </c>
      <c r="U15" s="341"/>
    </row>
    <row r="16" spans="1:21" ht="15.75" thickBot="1">
      <c r="A16" s="141">
        <v>1</v>
      </c>
      <c r="B16" s="326" t="s">
        <v>35</v>
      </c>
      <c r="C16" s="327"/>
      <c r="D16" s="328"/>
      <c r="E16" s="329">
        <v>30</v>
      </c>
      <c r="F16" s="330"/>
      <c r="G16" s="331">
        <v>23</v>
      </c>
      <c r="H16" s="332"/>
      <c r="I16" s="331">
        <v>21</v>
      </c>
      <c r="J16" s="332"/>
      <c r="K16" s="331">
        <v>17</v>
      </c>
      <c r="L16" s="333"/>
      <c r="M16" s="334">
        <f>U1*E16+E16</f>
        <v>31.53</v>
      </c>
      <c r="N16" s="335"/>
      <c r="O16" s="336"/>
      <c r="P16" s="324">
        <f>U1*G16+G16</f>
        <v>24.172999999999998</v>
      </c>
      <c r="Q16" s="336"/>
      <c r="R16" s="324">
        <f>U1*I16+I16</f>
        <v>22.071000000000002</v>
      </c>
      <c r="S16" s="336"/>
      <c r="T16" s="324">
        <f>U1*K16+K16</f>
        <v>17.867000000000001</v>
      </c>
      <c r="U16" s="325"/>
    </row>
    <row r="17" spans="1:21" ht="15.75" thickBot="1">
      <c r="A17" s="141">
        <v>2</v>
      </c>
      <c r="B17" s="326" t="s">
        <v>36</v>
      </c>
      <c r="C17" s="327"/>
      <c r="D17" s="328"/>
      <c r="E17" s="329">
        <v>23</v>
      </c>
      <c r="F17" s="330"/>
      <c r="G17" s="331">
        <v>21</v>
      </c>
      <c r="H17" s="332"/>
      <c r="I17" s="331">
        <v>17</v>
      </c>
      <c r="J17" s="332"/>
      <c r="K17" s="331">
        <v>15</v>
      </c>
      <c r="L17" s="333"/>
      <c r="M17" s="334">
        <f>U1*E17+E17</f>
        <v>24.172999999999998</v>
      </c>
      <c r="N17" s="335"/>
      <c r="O17" s="336"/>
      <c r="P17" s="324">
        <f>U1*G17+G17</f>
        <v>22.071000000000002</v>
      </c>
      <c r="Q17" s="336"/>
      <c r="R17" s="324">
        <f>U1*I17+I17</f>
        <v>17.867000000000001</v>
      </c>
      <c r="S17" s="336"/>
      <c r="T17" s="324">
        <f>U1*K17+K17</f>
        <v>15.765000000000001</v>
      </c>
      <c r="U17" s="325"/>
    </row>
    <row r="18" spans="1:21" ht="15.75" thickBot="1">
      <c r="A18" s="141">
        <v>3</v>
      </c>
      <c r="B18" s="326" t="s">
        <v>37</v>
      </c>
      <c r="C18" s="327"/>
      <c r="D18" s="328"/>
      <c r="E18" s="329">
        <v>23</v>
      </c>
      <c r="F18" s="330"/>
      <c r="G18" s="331">
        <v>21</v>
      </c>
      <c r="H18" s="332"/>
      <c r="I18" s="331">
        <v>17</v>
      </c>
      <c r="J18" s="332"/>
      <c r="K18" s="331">
        <v>15</v>
      </c>
      <c r="L18" s="333"/>
      <c r="M18" s="334">
        <f>U1*E18+E18</f>
        <v>24.172999999999998</v>
      </c>
      <c r="N18" s="335"/>
      <c r="O18" s="336"/>
      <c r="P18" s="324">
        <f>U1*G18+G18</f>
        <v>22.071000000000002</v>
      </c>
      <c r="Q18" s="336"/>
      <c r="R18" s="324">
        <f>U1*I18+I18</f>
        <v>17.867000000000001</v>
      </c>
      <c r="S18" s="336"/>
      <c r="T18" s="324">
        <f>U1*K18+K18</f>
        <v>15.765000000000001</v>
      </c>
      <c r="U18" s="325"/>
    </row>
    <row r="19" spans="1:21" ht="15.75" thickBot="1">
      <c r="A19" s="141">
        <v>4</v>
      </c>
      <c r="B19" s="326" t="s">
        <v>38</v>
      </c>
      <c r="C19" s="327"/>
      <c r="D19" s="328"/>
      <c r="E19" s="329">
        <v>50</v>
      </c>
      <c r="F19" s="330"/>
      <c r="G19" s="331">
        <v>38</v>
      </c>
      <c r="H19" s="332"/>
      <c r="I19" s="331">
        <v>30</v>
      </c>
      <c r="J19" s="332"/>
      <c r="K19" s="331">
        <v>21</v>
      </c>
      <c r="L19" s="333"/>
      <c r="M19" s="334">
        <f>U1*E19+E19</f>
        <v>52.55</v>
      </c>
      <c r="N19" s="335"/>
      <c r="O19" s="336"/>
      <c r="P19" s="324">
        <f>U1*G19+G19</f>
        <v>39.938000000000002</v>
      </c>
      <c r="Q19" s="336"/>
      <c r="R19" s="324">
        <f>U1*I19+I19</f>
        <v>31.53</v>
      </c>
      <c r="S19" s="336"/>
      <c r="T19" s="324">
        <f>U1*K19+K19</f>
        <v>22.071000000000002</v>
      </c>
      <c r="U19" s="325"/>
    </row>
    <row r="20" spans="1:21" ht="15.75" thickBot="1">
      <c r="A20" s="141">
        <v>5</v>
      </c>
      <c r="B20" s="326" t="s">
        <v>39</v>
      </c>
      <c r="C20" s="327"/>
      <c r="D20" s="328"/>
      <c r="E20" s="329">
        <v>57</v>
      </c>
      <c r="F20" s="330"/>
      <c r="G20" s="331">
        <v>50</v>
      </c>
      <c r="H20" s="332"/>
      <c r="I20" s="331">
        <v>38</v>
      </c>
      <c r="J20" s="332"/>
      <c r="K20" s="331">
        <v>30</v>
      </c>
      <c r="L20" s="333"/>
      <c r="M20" s="334">
        <f>U1*E20+E20</f>
        <v>59.906999999999996</v>
      </c>
      <c r="N20" s="335"/>
      <c r="O20" s="336"/>
      <c r="P20" s="324">
        <f>U1*G20+G20</f>
        <v>52.55</v>
      </c>
      <c r="Q20" s="336"/>
      <c r="R20" s="324">
        <f>U1*I20+I20</f>
        <v>39.938000000000002</v>
      </c>
      <c r="S20" s="336"/>
      <c r="T20" s="324">
        <f>U1*K20+K20</f>
        <v>31.53</v>
      </c>
      <c r="U20" s="325"/>
    </row>
    <row r="21" spans="1:21" ht="15.6" customHeight="1" thickBot="1">
      <c r="A21" s="141">
        <v>6</v>
      </c>
      <c r="B21" s="326" t="s">
        <v>40</v>
      </c>
      <c r="C21" s="327"/>
      <c r="D21" s="328"/>
      <c r="E21" s="329">
        <v>30</v>
      </c>
      <c r="F21" s="330"/>
      <c r="G21" s="331">
        <v>23</v>
      </c>
      <c r="H21" s="332"/>
      <c r="I21" s="331">
        <v>21</v>
      </c>
      <c r="J21" s="332"/>
      <c r="K21" s="331">
        <v>17</v>
      </c>
      <c r="L21" s="333"/>
      <c r="M21" s="334">
        <f>U1*E21+E21</f>
        <v>31.53</v>
      </c>
      <c r="N21" s="335"/>
      <c r="O21" s="336"/>
      <c r="P21" s="324">
        <f>U1*G21+G21</f>
        <v>24.172999999999998</v>
      </c>
      <c r="Q21" s="336"/>
      <c r="R21" s="324">
        <f>U1*I21+I21</f>
        <v>22.071000000000002</v>
      </c>
      <c r="S21" s="336"/>
      <c r="T21" s="324">
        <f>U1*K21+K21</f>
        <v>17.867000000000001</v>
      </c>
      <c r="U21" s="325"/>
    </row>
    <row r="22" spans="1:21" ht="15.75" thickBot="1">
      <c r="A22" s="141">
        <v>7</v>
      </c>
      <c r="B22" s="326" t="s">
        <v>41</v>
      </c>
      <c r="C22" s="327"/>
      <c r="D22" s="328"/>
      <c r="E22" s="329">
        <v>17</v>
      </c>
      <c r="F22" s="330"/>
      <c r="G22" s="331">
        <v>15</v>
      </c>
      <c r="H22" s="332"/>
      <c r="I22" s="331">
        <v>8</v>
      </c>
      <c r="J22" s="332"/>
      <c r="K22" s="331">
        <v>0</v>
      </c>
      <c r="L22" s="333"/>
      <c r="M22" s="334">
        <f>U1*E22+E22</f>
        <v>17.867000000000001</v>
      </c>
      <c r="N22" s="335"/>
      <c r="O22" s="336"/>
      <c r="P22" s="324">
        <f>U1*G22+G22</f>
        <v>15.765000000000001</v>
      </c>
      <c r="Q22" s="336"/>
      <c r="R22" s="324">
        <f>U1*I22+I22</f>
        <v>8.4079999999999995</v>
      </c>
      <c r="S22" s="336"/>
      <c r="T22" s="324">
        <f>U1*K22+K22</f>
        <v>0</v>
      </c>
      <c r="U22" s="325"/>
    </row>
    <row r="23" spans="1:21" ht="15.75" thickBot="1">
      <c r="A23" s="141">
        <v>8</v>
      </c>
      <c r="B23" s="326" t="s">
        <v>42</v>
      </c>
      <c r="C23" s="327"/>
      <c r="D23" s="328"/>
      <c r="E23" s="329">
        <v>0</v>
      </c>
      <c r="F23" s="330"/>
      <c r="G23" s="331">
        <v>0</v>
      </c>
      <c r="H23" s="332"/>
      <c r="I23" s="331">
        <v>0</v>
      </c>
      <c r="J23" s="332"/>
      <c r="K23" s="331">
        <v>0</v>
      </c>
      <c r="L23" s="333"/>
      <c r="M23" s="334">
        <f>U1*E23+E23</f>
        <v>0</v>
      </c>
      <c r="N23" s="335"/>
      <c r="O23" s="336"/>
      <c r="P23" s="324">
        <f>U1*G23+G23</f>
        <v>0</v>
      </c>
      <c r="Q23" s="336"/>
      <c r="R23" s="324">
        <f>U1*I23+I23</f>
        <v>0</v>
      </c>
      <c r="S23" s="336"/>
      <c r="T23" s="324">
        <f>U1*K23+K23</f>
        <v>0</v>
      </c>
      <c r="U23" s="325"/>
    </row>
    <row r="24" spans="1:21" ht="15.75" thickBot="1">
      <c r="A24" s="16">
        <v>9</v>
      </c>
      <c r="B24" s="314" t="s">
        <v>43</v>
      </c>
      <c r="C24" s="315"/>
      <c r="D24" s="316"/>
      <c r="E24" s="317">
        <v>0</v>
      </c>
      <c r="F24" s="318"/>
      <c r="G24" s="319">
        <v>0</v>
      </c>
      <c r="H24" s="320"/>
      <c r="I24" s="319">
        <v>0</v>
      </c>
      <c r="J24" s="320"/>
      <c r="K24" s="319">
        <v>0</v>
      </c>
      <c r="L24" s="321"/>
      <c r="M24" s="322">
        <f>U1*E24+E24</f>
        <v>0</v>
      </c>
      <c r="N24" s="323"/>
      <c r="O24" s="311"/>
      <c r="P24" s="310">
        <f>U1*G24+G24</f>
        <v>0</v>
      </c>
      <c r="Q24" s="311"/>
      <c r="R24" s="310">
        <f>U1*I24+I24</f>
        <v>0</v>
      </c>
      <c r="S24" s="311"/>
      <c r="T24" s="310">
        <f>U1*K24+K24</f>
        <v>0</v>
      </c>
      <c r="U24" s="312"/>
    </row>
    <row r="25" spans="1:21" ht="15.75" thickTop="1"/>
  </sheetData>
  <mergeCells count="145">
    <mergeCell ref="H7:I7"/>
    <mergeCell ref="J7:K7"/>
    <mergeCell ref="L7:M7"/>
    <mergeCell ref="O7:P7"/>
    <mergeCell ref="Q7:R7"/>
    <mergeCell ref="S7:T7"/>
    <mergeCell ref="A2:U2"/>
    <mergeCell ref="A3:U3"/>
    <mergeCell ref="A4:U4"/>
    <mergeCell ref="A5:B7"/>
    <mergeCell ref="C5:K5"/>
    <mergeCell ref="L5:U5"/>
    <mergeCell ref="C6:K6"/>
    <mergeCell ref="L6:U6"/>
    <mergeCell ref="D7:E7"/>
    <mergeCell ref="O8:P8"/>
    <mergeCell ref="Q8:R8"/>
    <mergeCell ref="S8:T8"/>
    <mergeCell ref="A9:B9"/>
    <mergeCell ref="D9:E9"/>
    <mergeCell ref="H9:I9"/>
    <mergeCell ref="J9:K9"/>
    <mergeCell ref="L9:M9"/>
    <mergeCell ref="O9:P9"/>
    <mergeCell ref="A8:B8"/>
    <mergeCell ref="D8:E8"/>
    <mergeCell ref="Q9:R9"/>
    <mergeCell ref="S9:T9"/>
    <mergeCell ref="L8:M8"/>
    <mergeCell ref="J8:K8"/>
    <mergeCell ref="H8:I8"/>
    <mergeCell ref="A10:B10"/>
    <mergeCell ref="D10:E10"/>
    <mergeCell ref="H10:I10"/>
    <mergeCell ref="J10:K10"/>
    <mergeCell ref="L10:M10"/>
    <mergeCell ref="O10:P10"/>
    <mergeCell ref="Q10:R10"/>
    <mergeCell ref="S10:T10"/>
    <mergeCell ref="A11:B11"/>
    <mergeCell ref="D11:E11"/>
    <mergeCell ref="H11:I11"/>
    <mergeCell ref="J11:K11"/>
    <mergeCell ref="L11:M11"/>
    <mergeCell ref="O11:P11"/>
    <mergeCell ref="Q11:R11"/>
    <mergeCell ref="S11:T11"/>
    <mergeCell ref="E15:F15"/>
    <mergeCell ref="G15:H15"/>
    <mergeCell ref="I15:J15"/>
    <mergeCell ref="K15:L15"/>
    <mergeCell ref="M15:O15"/>
    <mergeCell ref="P15:Q15"/>
    <mergeCell ref="R15:S15"/>
    <mergeCell ref="T15:U15"/>
    <mergeCell ref="A12:U12"/>
    <mergeCell ref="E13:L13"/>
    <mergeCell ref="E14:L14"/>
    <mergeCell ref="M13:U13"/>
    <mergeCell ref="M14:U14"/>
    <mergeCell ref="B14:D15"/>
    <mergeCell ref="A13:A15"/>
    <mergeCell ref="B13:D13"/>
    <mergeCell ref="P16:Q16"/>
    <mergeCell ref="R16:S16"/>
    <mergeCell ref="T16:U16"/>
    <mergeCell ref="B17:D17"/>
    <mergeCell ref="E17:F17"/>
    <mergeCell ref="G17:H17"/>
    <mergeCell ref="I17:J17"/>
    <mergeCell ref="K17:L17"/>
    <mergeCell ref="M17:O17"/>
    <mergeCell ref="P17:Q17"/>
    <mergeCell ref="B16:D16"/>
    <mergeCell ref="E16:F16"/>
    <mergeCell ref="G16:H16"/>
    <mergeCell ref="I16:J16"/>
    <mergeCell ref="K16:L16"/>
    <mergeCell ref="M16:O16"/>
    <mergeCell ref="R17:S17"/>
    <mergeCell ref="T17:U17"/>
    <mergeCell ref="B18:D18"/>
    <mergeCell ref="E18:F18"/>
    <mergeCell ref="G18:H18"/>
    <mergeCell ref="I18:J18"/>
    <mergeCell ref="K18:L18"/>
    <mergeCell ref="M18:O18"/>
    <mergeCell ref="P18:Q18"/>
    <mergeCell ref="R18:S18"/>
    <mergeCell ref="T18:U18"/>
    <mergeCell ref="B19:D19"/>
    <mergeCell ref="E19:F19"/>
    <mergeCell ref="G19:H19"/>
    <mergeCell ref="I19:J19"/>
    <mergeCell ref="K19:L19"/>
    <mergeCell ref="M19:O19"/>
    <mergeCell ref="P19:Q19"/>
    <mergeCell ref="R19:S19"/>
    <mergeCell ref="T19:U19"/>
    <mergeCell ref="B21:D21"/>
    <mergeCell ref="E21:F21"/>
    <mergeCell ref="G21:H21"/>
    <mergeCell ref="I21:J21"/>
    <mergeCell ref="K21:L21"/>
    <mergeCell ref="M21:O21"/>
    <mergeCell ref="P21:Q21"/>
    <mergeCell ref="B20:D20"/>
    <mergeCell ref="E20:F20"/>
    <mergeCell ref="G20:H20"/>
    <mergeCell ref="I20:J20"/>
    <mergeCell ref="K20:L20"/>
    <mergeCell ref="M20:O20"/>
    <mergeCell ref="G22:H22"/>
    <mergeCell ref="I22:J22"/>
    <mergeCell ref="K22:L22"/>
    <mergeCell ref="M22:O22"/>
    <mergeCell ref="P22:Q22"/>
    <mergeCell ref="R22:S22"/>
    <mergeCell ref="P20:Q20"/>
    <mergeCell ref="R20:S20"/>
    <mergeCell ref="T20:U20"/>
    <mergeCell ref="P24:Q24"/>
    <mergeCell ref="R24:S24"/>
    <mergeCell ref="T24:U24"/>
    <mergeCell ref="S1:T1"/>
    <mergeCell ref="B24:D24"/>
    <mergeCell ref="E24:F24"/>
    <mergeCell ref="G24:H24"/>
    <mergeCell ref="I24:J24"/>
    <mergeCell ref="K24:L24"/>
    <mergeCell ref="M24:O24"/>
    <mergeCell ref="T22:U22"/>
    <mergeCell ref="B23:D23"/>
    <mergeCell ref="E23:F23"/>
    <mergeCell ref="G23:H23"/>
    <mergeCell ref="I23:J23"/>
    <mergeCell ref="K23:L23"/>
    <mergeCell ref="M23:O23"/>
    <mergeCell ref="P23:Q23"/>
    <mergeCell ref="R23:S23"/>
    <mergeCell ref="T23:U23"/>
    <mergeCell ref="R21:S21"/>
    <mergeCell ref="T21:U21"/>
    <mergeCell ref="B22:D22"/>
    <mergeCell ref="E22:F22"/>
  </mergeCells>
  <pageMargins left="0.41" right="0.19685039370078741" top="0.52" bottom="0.74803149606299213" header="0.31496062992125984" footer="0.31496062992125984"/>
  <pageSetup paperSize="9" scale="89" orientation="landscape" r:id="rId1"/>
  <drawing r:id="rId2"/>
</worksheet>
</file>

<file path=xl/worksheets/sheet6.xml><?xml version="1.0" encoding="utf-8"?>
<worksheet xmlns="http://schemas.openxmlformats.org/spreadsheetml/2006/main" xmlns:r="http://schemas.openxmlformats.org/officeDocument/2006/relationships">
  <sheetPr>
    <tabColor theme="9"/>
  </sheetPr>
  <dimension ref="A1:E21"/>
  <sheetViews>
    <sheetView topLeftCell="A7" workbookViewId="0">
      <selection activeCell="C18" sqref="C18"/>
    </sheetView>
  </sheetViews>
  <sheetFormatPr defaultRowHeight="19.899999999999999" customHeight="1"/>
  <cols>
    <col min="1" max="1" width="7.28515625" customWidth="1"/>
    <col min="2" max="2" width="68.5703125" customWidth="1"/>
    <col min="3" max="3" width="32.42578125" customWidth="1"/>
    <col min="4" max="4" width="31.85546875" customWidth="1"/>
  </cols>
  <sheetData>
    <row r="1" spans="1:5" ht="19.899999999999999" customHeight="1" thickBot="1">
      <c r="C1" s="27" t="s">
        <v>89</v>
      </c>
      <c r="D1" s="26">
        <v>5.0999999999999997E-2</v>
      </c>
      <c r="E1" s="11"/>
    </row>
    <row r="2" spans="1:5" ht="20.45" customHeight="1" thickTop="1" thickBot="1">
      <c r="A2" s="406" t="s">
        <v>65</v>
      </c>
      <c r="B2" s="407"/>
      <c r="C2" s="407"/>
      <c r="D2" s="408"/>
    </row>
    <row r="3" spans="1:5" ht="25.15" customHeight="1" thickTop="1">
      <c r="A3" s="409" t="s">
        <v>47</v>
      </c>
      <c r="B3" s="410"/>
      <c r="C3" s="28" t="s">
        <v>48</v>
      </c>
      <c r="D3" s="28" t="s">
        <v>34</v>
      </c>
    </row>
    <row r="4" spans="1:5" ht="21.6" customHeight="1" thickBot="1">
      <c r="A4" s="411" t="s">
        <v>45</v>
      </c>
      <c r="B4" s="412"/>
      <c r="C4" s="29" t="s">
        <v>154</v>
      </c>
      <c r="D4" s="29" t="s">
        <v>321</v>
      </c>
    </row>
    <row r="5" spans="1:5" ht="19.899999999999999" customHeight="1" thickTop="1" thickBot="1">
      <c r="A5" s="37">
        <v>1</v>
      </c>
      <c r="B5" s="31" t="s">
        <v>50</v>
      </c>
      <c r="C5" s="30">
        <v>24</v>
      </c>
      <c r="D5" s="32">
        <f>C5+C5*D1</f>
        <v>25.224</v>
      </c>
    </row>
    <row r="6" spans="1:5" ht="19.899999999999999" customHeight="1" thickBot="1">
      <c r="A6" s="38">
        <v>2</v>
      </c>
      <c r="B6" s="22" t="s">
        <v>35</v>
      </c>
      <c r="C6" s="33">
        <v>46</v>
      </c>
      <c r="D6" s="34">
        <f>C6+C6*D1</f>
        <v>48.345999999999997</v>
      </c>
    </row>
    <row r="7" spans="1:5" ht="19.899999999999999" customHeight="1" thickBot="1">
      <c r="A7" s="38">
        <v>3</v>
      </c>
      <c r="B7" s="22" t="s">
        <v>36</v>
      </c>
      <c r="C7" s="33">
        <v>22</v>
      </c>
      <c r="D7" s="34">
        <f>C7+C7*D1</f>
        <v>23.122</v>
      </c>
    </row>
    <row r="8" spans="1:5" ht="19.899999999999999" customHeight="1" thickBot="1">
      <c r="A8" s="38">
        <v>4</v>
      </c>
      <c r="B8" s="22" t="s">
        <v>37</v>
      </c>
      <c r="C8" s="33">
        <v>22</v>
      </c>
      <c r="D8" s="34">
        <f>C8+C8*D1</f>
        <v>23.122</v>
      </c>
    </row>
    <row r="9" spans="1:5" ht="19.899999999999999" customHeight="1" thickBot="1">
      <c r="A9" s="38">
        <v>5</v>
      </c>
      <c r="B9" s="22" t="s">
        <v>51</v>
      </c>
      <c r="C9" s="33">
        <v>52</v>
      </c>
      <c r="D9" s="34">
        <f>C9+C9*D1</f>
        <v>54.652000000000001</v>
      </c>
    </row>
    <row r="10" spans="1:5" ht="19.899999999999999" customHeight="1" thickBot="1">
      <c r="A10" s="38" t="s">
        <v>61</v>
      </c>
      <c r="B10" s="22" t="s">
        <v>52</v>
      </c>
      <c r="C10" s="33">
        <v>0</v>
      </c>
      <c r="D10" s="34">
        <f>C10+C10*D1</f>
        <v>0</v>
      </c>
    </row>
    <row r="11" spans="1:5" ht="19.899999999999999" customHeight="1" thickBot="1">
      <c r="A11" s="38">
        <v>6</v>
      </c>
      <c r="B11" s="22" t="s">
        <v>53</v>
      </c>
      <c r="C11" s="33">
        <v>52</v>
      </c>
      <c r="D11" s="34">
        <f>C11+C11*D1</f>
        <v>54.652000000000001</v>
      </c>
    </row>
    <row r="12" spans="1:5" ht="19.899999999999999" customHeight="1" thickBot="1">
      <c r="A12" s="38" t="s">
        <v>62</v>
      </c>
      <c r="B12" s="22" t="s">
        <v>54</v>
      </c>
      <c r="C12" s="33">
        <v>0</v>
      </c>
      <c r="D12" s="34">
        <f>C12+C12*D1</f>
        <v>0</v>
      </c>
    </row>
    <row r="13" spans="1:5" ht="19.899999999999999" customHeight="1" thickBot="1">
      <c r="A13" s="38">
        <v>7</v>
      </c>
      <c r="B13" s="22" t="s">
        <v>55</v>
      </c>
      <c r="C13" s="33">
        <v>8</v>
      </c>
      <c r="D13" s="34">
        <f>C13+C13*D1</f>
        <v>8.4079999999999995</v>
      </c>
    </row>
    <row r="14" spans="1:5" ht="19.899999999999999" customHeight="1" thickBot="1">
      <c r="A14" s="38" t="s">
        <v>63</v>
      </c>
      <c r="B14" s="22" t="s">
        <v>56</v>
      </c>
      <c r="C14" s="33">
        <v>0</v>
      </c>
      <c r="D14" s="34">
        <f>C14+C14*D1</f>
        <v>0</v>
      </c>
    </row>
    <row r="15" spans="1:5" ht="19.899999999999999" customHeight="1" thickBot="1">
      <c r="A15" s="38">
        <v>8</v>
      </c>
      <c r="B15" s="22" t="s">
        <v>57</v>
      </c>
      <c r="C15" s="33">
        <v>1</v>
      </c>
      <c r="D15" s="34">
        <f>C15+C15*D1</f>
        <v>1.0509999999999999</v>
      </c>
    </row>
    <row r="16" spans="1:5" ht="19.899999999999999" customHeight="1" thickBot="1">
      <c r="A16" s="38" t="s">
        <v>64</v>
      </c>
      <c r="B16" s="22" t="s">
        <v>58</v>
      </c>
      <c r="C16" s="33">
        <v>28</v>
      </c>
      <c r="D16" s="34">
        <f>C16+C16*D1</f>
        <v>29.428000000000001</v>
      </c>
    </row>
    <row r="17" spans="1:4" ht="19.899999999999999" customHeight="1" thickBot="1">
      <c r="A17" s="38">
        <v>9</v>
      </c>
      <c r="B17" s="22" t="s">
        <v>42</v>
      </c>
      <c r="C17" s="33">
        <v>0</v>
      </c>
      <c r="D17" s="34">
        <f>C17+C17*D1</f>
        <v>0</v>
      </c>
    </row>
    <row r="18" spans="1:4" ht="19.899999999999999" customHeight="1" thickBot="1">
      <c r="A18" s="39">
        <v>10</v>
      </c>
      <c r="B18" s="24" t="s">
        <v>59</v>
      </c>
      <c r="C18" s="35">
        <v>0</v>
      </c>
      <c r="D18" s="36">
        <f>C18+C18*D1</f>
        <v>0</v>
      </c>
    </row>
    <row r="19" spans="1:4" ht="26.45" customHeight="1" thickTop="1" thickBot="1">
      <c r="A19" s="402" t="s">
        <v>60</v>
      </c>
      <c r="B19" s="403"/>
      <c r="C19" s="42" t="s">
        <v>290</v>
      </c>
      <c r="D19" s="40" t="s">
        <v>322</v>
      </c>
    </row>
    <row r="20" spans="1:4" ht="16.149999999999999" customHeight="1" thickBot="1">
      <c r="A20" s="404"/>
      <c r="B20" s="405"/>
      <c r="C20" s="43">
        <v>0.1</v>
      </c>
      <c r="D20" s="41">
        <v>0.1</v>
      </c>
    </row>
    <row r="21" spans="1:4" ht="19.899999999999999" customHeight="1" thickTop="1"/>
  </sheetData>
  <mergeCells count="4">
    <mergeCell ref="A19:B20"/>
    <mergeCell ref="A2:D2"/>
    <mergeCell ref="A3:B3"/>
    <mergeCell ref="A4:B4"/>
  </mergeCells>
  <pageMargins left="0.33" right="0.1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tabColor theme="9"/>
  </sheetPr>
  <dimension ref="A1:G27"/>
  <sheetViews>
    <sheetView workbookViewId="0">
      <selection activeCell="E32" sqref="E32"/>
    </sheetView>
  </sheetViews>
  <sheetFormatPr defaultColWidth="28" defaultRowHeight="19.149999999999999" customHeight="1"/>
  <cols>
    <col min="1" max="1" width="4" customWidth="1"/>
    <col min="2" max="2" width="35.42578125" customWidth="1"/>
    <col min="3" max="3" width="28.5703125" customWidth="1"/>
    <col min="4" max="4" width="26.85546875" customWidth="1"/>
    <col min="5" max="5" width="10.140625" customWidth="1"/>
    <col min="6" max="6" width="18" customWidth="1"/>
    <col min="7" max="7" width="19.140625" customWidth="1"/>
  </cols>
  <sheetData>
    <row r="1" spans="1:7" ht="19.149999999999999" customHeight="1" thickBot="1">
      <c r="E1" s="27"/>
      <c r="F1" s="27" t="s">
        <v>89</v>
      </c>
      <c r="G1" s="26">
        <v>5.0999999999999997E-2</v>
      </c>
    </row>
    <row r="2" spans="1:7" ht="19.149999999999999" customHeight="1" thickTop="1" thickBot="1">
      <c r="A2" s="452" t="s">
        <v>66</v>
      </c>
      <c r="B2" s="453"/>
      <c r="C2" s="453"/>
      <c r="D2" s="453"/>
      <c r="E2" s="453"/>
      <c r="F2" s="453"/>
      <c r="G2" s="454"/>
    </row>
    <row r="3" spans="1:7" ht="19.149999999999999" customHeight="1" thickTop="1" thickBot="1">
      <c r="A3" s="455" t="s">
        <v>67</v>
      </c>
      <c r="B3" s="456"/>
      <c r="C3" s="456"/>
      <c r="D3" s="456"/>
      <c r="E3" s="456"/>
      <c r="F3" s="456"/>
      <c r="G3" s="457"/>
    </row>
    <row r="4" spans="1:7" ht="12.6" customHeight="1">
      <c r="A4" s="468" t="s">
        <v>46</v>
      </c>
      <c r="B4" s="376" t="s">
        <v>68</v>
      </c>
      <c r="C4" s="375"/>
      <c r="D4" s="458" t="s">
        <v>319</v>
      </c>
      <c r="E4" s="459"/>
      <c r="F4" s="458" t="s">
        <v>34</v>
      </c>
      <c r="G4" s="459"/>
    </row>
    <row r="5" spans="1:7" ht="12.6" customHeight="1" thickBot="1">
      <c r="A5" s="469"/>
      <c r="B5" s="460"/>
      <c r="C5" s="412"/>
      <c r="D5" s="448"/>
      <c r="E5" s="449"/>
      <c r="F5" s="448" t="s">
        <v>323</v>
      </c>
      <c r="G5" s="449"/>
    </row>
    <row r="6" spans="1:7" ht="19.149999999999999" customHeight="1" thickBot="1">
      <c r="A6" s="470"/>
      <c r="B6" s="461"/>
      <c r="C6" s="462"/>
      <c r="D6" s="329" t="s">
        <v>69</v>
      </c>
      <c r="E6" s="333"/>
      <c r="F6" s="329" t="s">
        <v>69</v>
      </c>
      <c r="G6" s="333"/>
    </row>
    <row r="7" spans="1:7" ht="19.149999999999999" customHeight="1" thickBot="1">
      <c r="A7" s="463" t="s">
        <v>70</v>
      </c>
      <c r="B7" s="464"/>
      <c r="C7" s="464"/>
      <c r="D7" s="464"/>
      <c r="E7" s="464"/>
      <c r="F7" s="464"/>
      <c r="G7" s="465"/>
    </row>
    <row r="8" spans="1:7" ht="25.9" customHeight="1" thickBot="1">
      <c r="A8" s="46">
        <v>1</v>
      </c>
      <c r="B8" s="450" t="s">
        <v>71</v>
      </c>
      <c r="C8" s="451"/>
      <c r="D8" s="337">
        <v>9</v>
      </c>
      <c r="E8" s="341"/>
      <c r="F8" s="413">
        <f>D8+D8*G1</f>
        <v>9.4589999999999996</v>
      </c>
      <c r="G8" s="414"/>
    </row>
    <row r="9" spans="1:7" ht="27.6" customHeight="1" thickBot="1">
      <c r="A9" s="46">
        <v>2</v>
      </c>
      <c r="B9" s="466" t="s">
        <v>72</v>
      </c>
      <c r="C9" s="467"/>
      <c r="D9" s="337">
        <v>10</v>
      </c>
      <c r="E9" s="341"/>
      <c r="F9" s="413">
        <f>D9+D9*G1</f>
        <v>10.51</v>
      </c>
      <c r="G9" s="414"/>
    </row>
    <row r="10" spans="1:7" ht="15.6" customHeight="1" thickBot="1">
      <c r="A10" s="46">
        <v>3</v>
      </c>
      <c r="B10" s="450" t="s">
        <v>73</v>
      </c>
      <c r="C10" s="451"/>
      <c r="D10" s="337">
        <v>19</v>
      </c>
      <c r="E10" s="341"/>
      <c r="F10" s="413">
        <f>D10+D10*G1</f>
        <v>19.969000000000001</v>
      </c>
      <c r="G10" s="414"/>
    </row>
    <row r="11" spans="1:7" ht="15.6" customHeight="1" thickBot="1">
      <c r="A11" s="46">
        <v>4</v>
      </c>
      <c r="B11" s="450" t="s">
        <v>74</v>
      </c>
      <c r="C11" s="451"/>
      <c r="D11" s="337">
        <v>73</v>
      </c>
      <c r="E11" s="341"/>
      <c r="F11" s="413">
        <f>D11+D11*G1</f>
        <v>76.722999999999999</v>
      </c>
      <c r="G11" s="414"/>
    </row>
    <row r="12" spans="1:7" ht="15.6" customHeight="1" thickBot="1">
      <c r="A12" s="46">
        <v>5</v>
      </c>
      <c r="B12" s="450" t="s">
        <v>75</v>
      </c>
      <c r="C12" s="451"/>
      <c r="D12" s="337">
        <v>146</v>
      </c>
      <c r="E12" s="341"/>
      <c r="F12" s="413">
        <f>D12+D12*G1</f>
        <v>153.446</v>
      </c>
      <c r="G12" s="414"/>
    </row>
    <row r="13" spans="1:7" ht="15.6" customHeight="1" thickBot="1">
      <c r="A13" s="46">
        <v>6</v>
      </c>
      <c r="B13" s="450" t="s">
        <v>76</v>
      </c>
      <c r="C13" s="451"/>
      <c r="D13" s="337">
        <v>293</v>
      </c>
      <c r="E13" s="341"/>
      <c r="F13" s="413">
        <f>D13+D13*G1</f>
        <v>307.94299999999998</v>
      </c>
      <c r="G13" s="414"/>
    </row>
    <row r="14" spans="1:7" ht="15.6" customHeight="1" thickBot="1">
      <c r="A14" s="46">
        <v>7</v>
      </c>
      <c r="B14" s="450" t="s">
        <v>77</v>
      </c>
      <c r="C14" s="451"/>
      <c r="D14" s="337">
        <v>24</v>
      </c>
      <c r="E14" s="341"/>
      <c r="F14" s="413">
        <f>D14+D14*G1</f>
        <v>25.224</v>
      </c>
      <c r="G14" s="414"/>
    </row>
    <row r="15" spans="1:7" ht="28.9" customHeight="1" thickBot="1">
      <c r="A15" s="46">
        <v>8</v>
      </c>
      <c r="B15" s="450" t="s">
        <v>78</v>
      </c>
      <c r="C15" s="451"/>
      <c r="D15" s="337">
        <v>30</v>
      </c>
      <c r="E15" s="341"/>
      <c r="F15" s="413">
        <f>D15+D15*G1</f>
        <v>31.53</v>
      </c>
      <c r="G15" s="414"/>
    </row>
    <row r="16" spans="1:7" ht="15.6" customHeight="1" thickBot="1">
      <c r="A16" s="46">
        <v>9</v>
      </c>
      <c r="B16" s="450" t="s">
        <v>79</v>
      </c>
      <c r="C16" s="451"/>
      <c r="D16" s="337">
        <v>21</v>
      </c>
      <c r="E16" s="341"/>
      <c r="F16" s="413">
        <f>D16+D16*G1</f>
        <v>22.071000000000002</v>
      </c>
      <c r="G16" s="414"/>
    </row>
    <row r="17" spans="1:7" ht="17.45" customHeight="1" thickBot="1">
      <c r="A17" s="439" t="s">
        <v>80</v>
      </c>
      <c r="B17" s="440"/>
      <c r="C17" s="440"/>
      <c r="D17" s="218"/>
      <c r="E17" s="218"/>
      <c r="F17" s="218"/>
      <c r="G17" s="441"/>
    </row>
    <row r="18" spans="1:7" ht="13.9" customHeight="1" thickTop="1">
      <c r="A18" s="442"/>
      <c r="B18" s="443"/>
      <c r="C18" s="444"/>
      <c r="D18" s="415" t="s">
        <v>319</v>
      </c>
      <c r="E18" s="416"/>
      <c r="F18" s="415" t="s">
        <v>81</v>
      </c>
      <c r="G18" s="416"/>
    </row>
    <row r="19" spans="1:7" ht="13.9" customHeight="1" thickBot="1">
      <c r="A19" s="445"/>
      <c r="B19" s="446"/>
      <c r="C19" s="447"/>
      <c r="D19" s="448"/>
      <c r="E19" s="449"/>
      <c r="F19" s="448" t="s">
        <v>323</v>
      </c>
      <c r="G19" s="449"/>
    </row>
    <row r="20" spans="1:7" s="53" customFormat="1" ht="17.45" customHeight="1" thickBot="1">
      <c r="A20" s="433" t="s">
        <v>82</v>
      </c>
      <c r="B20" s="434"/>
      <c r="C20" s="435"/>
      <c r="D20" s="337" t="s">
        <v>83</v>
      </c>
      <c r="E20" s="341"/>
      <c r="F20" s="337" t="s">
        <v>83</v>
      </c>
      <c r="G20" s="341"/>
    </row>
    <row r="21" spans="1:7" s="53" customFormat="1" ht="17.45" customHeight="1" thickBot="1">
      <c r="A21" s="433" t="s">
        <v>84</v>
      </c>
      <c r="B21" s="434"/>
      <c r="C21" s="435"/>
      <c r="D21" s="337">
        <v>4</v>
      </c>
      <c r="E21" s="341"/>
      <c r="F21" s="413">
        <f>D21+D21*G1</f>
        <v>4.2039999999999997</v>
      </c>
      <c r="G21" s="414"/>
    </row>
    <row r="22" spans="1:7" s="53" customFormat="1" ht="17.45" customHeight="1" thickBot="1">
      <c r="A22" s="433" t="s">
        <v>85</v>
      </c>
      <c r="B22" s="434"/>
      <c r="C22" s="435"/>
      <c r="D22" s="337">
        <v>6</v>
      </c>
      <c r="E22" s="341"/>
      <c r="F22" s="413">
        <f>D22+D22*G1</f>
        <v>6.306</v>
      </c>
      <c r="G22" s="414"/>
    </row>
    <row r="23" spans="1:7" s="53" customFormat="1" ht="17.45" customHeight="1" thickBot="1">
      <c r="A23" s="436" t="s">
        <v>86</v>
      </c>
      <c r="B23" s="437"/>
      <c r="C23" s="438"/>
      <c r="D23" s="47">
        <v>152</v>
      </c>
      <c r="E23" s="20" t="s">
        <v>87</v>
      </c>
      <c r="F23" s="52">
        <f>D23+D23*G1</f>
        <v>159.75200000000001</v>
      </c>
      <c r="G23" s="51" t="s">
        <v>88</v>
      </c>
    </row>
    <row r="24" spans="1:7" ht="19.149999999999999" customHeight="1" thickTop="1" thickBot="1">
      <c r="A24" s="417"/>
      <c r="B24" s="418"/>
      <c r="C24" s="419"/>
      <c r="D24" s="420"/>
      <c r="E24" s="421"/>
      <c r="F24" s="421"/>
      <c r="G24" s="422"/>
    </row>
    <row r="25" spans="1:7" ht="17.45" customHeight="1" thickTop="1" thickBot="1">
      <c r="A25" s="423" t="s">
        <v>324</v>
      </c>
      <c r="B25" s="424"/>
      <c r="C25" s="427" t="s">
        <v>290</v>
      </c>
      <c r="D25" s="428"/>
      <c r="E25" s="427" t="s">
        <v>322</v>
      </c>
      <c r="F25" s="429"/>
      <c r="G25" s="428"/>
    </row>
    <row r="26" spans="1:7" ht="15" customHeight="1" thickBot="1">
      <c r="A26" s="425"/>
      <c r="B26" s="426"/>
      <c r="C26" s="430">
        <v>0.5</v>
      </c>
      <c r="D26" s="431"/>
      <c r="E26" s="430">
        <v>0.5</v>
      </c>
      <c r="F26" s="432"/>
      <c r="G26" s="431"/>
    </row>
    <row r="27" spans="1:7" ht="19.149999999999999" customHeight="1" thickTop="1">
      <c r="A27" s="3"/>
      <c r="B27" s="3"/>
      <c r="C27" s="3"/>
      <c r="D27" s="3"/>
      <c r="E27" s="3"/>
      <c r="F27" s="3"/>
      <c r="G27" s="3"/>
    </row>
  </sheetData>
  <mergeCells count="59">
    <mergeCell ref="A2:G2"/>
    <mergeCell ref="A3:G3"/>
    <mergeCell ref="F4:G4"/>
    <mergeCell ref="F5:G5"/>
    <mergeCell ref="B10:C10"/>
    <mergeCell ref="D10:E10"/>
    <mergeCell ref="B4:C6"/>
    <mergeCell ref="D4:E5"/>
    <mergeCell ref="D6:E6"/>
    <mergeCell ref="A7:G7"/>
    <mergeCell ref="B8:C8"/>
    <mergeCell ref="D8:E8"/>
    <mergeCell ref="B9:C9"/>
    <mergeCell ref="D9:E9"/>
    <mergeCell ref="A4:A6"/>
    <mergeCell ref="F6:G6"/>
    <mergeCell ref="B11:C11"/>
    <mergeCell ref="D11:E11"/>
    <mergeCell ref="B12:C12"/>
    <mergeCell ref="D12:E12"/>
    <mergeCell ref="B13:C13"/>
    <mergeCell ref="D13:E13"/>
    <mergeCell ref="B14:C14"/>
    <mergeCell ref="D14:E14"/>
    <mergeCell ref="B15:C15"/>
    <mergeCell ref="D15:E15"/>
    <mergeCell ref="B16:C16"/>
    <mergeCell ref="D16:E16"/>
    <mergeCell ref="D21:E21"/>
    <mergeCell ref="A22:C22"/>
    <mergeCell ref="D22:E22"/>
    <mergeCell ref="A23:C23"/>
    <mergeCell ref="A17:G17"/>
    <mergeCell ref="A18:C19"/>
    <mergeCell ref="D18:E19"/>
    <mergeCell ref="A20:C20"/>
    <mergeCell ref="D20:E20"/>
    <mergeCell ref="F20:G20"/>
    <mergeCell ref="F21:G21"/>
    <mergeCell ref="F22:G22"/>
    <mergeCell ref="F19:G19"/>
    <mergeCell ref="A21:C21"/>
    <mergeCell ref="A24:C24"/>
    <mergeCell ref="D24:G24"/>
    <mergeCell ref="A25:B26"/>
    <mergeCell ref="C25:D25"/>
    <mergeCell ref="E25:G25"/>
    <mergeCell ref="C26:D26"/>
    <mergeCell ref="E26:G26"/>
    <mergeCell ref="F13:G13"/>
    <mergeCell ref="F14:G14"/>
    <mergeCell ref="F15:G15"/>
    <mergeCell ref="F16:G16"/>
    <mergeCell ref="F18:G18"/>
    <mergeCell ref="F8:G8"/>
    <mergeCell ref="F9:G9"/>
    <mergeCell ref="F10:G10"/>
    <mergeCell ref="F11:G11"/>
    <mergeCell ref="F12:G12"/>
  </mergeCells>
  <pageMargins left="0.24" right="0.17" top="0.75" bottom="0.28000000000000003" header="0.3" footer="0.17"/>
  <pageSetup paperSize="9" orientation="landscape" r:id="rId1"/>
</worksheet>
</file>

<file path=xl/worksheets/sheet8.xml><?xml version="1.0" encoding="utf-8"?>
<worksheet xmlns="http://schemas.openxmlformats.org/spreadsheetml/2006/main" xmlns:r="http://schemas.openxmlformats.org/officeDocument/2006/relationships">
  <sheetPr>
    <tabColor theme="9"/>
  </sheetPr>
  <dimension ref="A1:J30"/>
  <sheetViews>
    <sheetView topLeftCell="B1" workbookViewId="0">
      <selection activeCell="G29" sqref="G29"/>
    </sheetView>
  </sheetViews>
  <sheetFormatPr defaultColWidth="20.28515625" defaultRowHeight="16.899999999999999" customHeight="1"/>
  <cols>
    <col min="1" max="1" width="4.28515625" customWidth="1"/>
    <col min="2" max="2" width="4.7109375" style="18" customWidth="1"/>
    <col min="3" max="3" width="43.7109375" customWidth="1"/>
  </cols>
  <sheetData>
    <row r="1" spans="1:10" ht="16.899999999999999" customHeight="1" thickTop="1" thickBot="1">
      <c r="A1" s="486" t="s">
        <v>90</v>
      </c>
      <c r="B1" s="487"/>
      <c r="C1" s="487"/>
      <c r="D1" s="487"/>
      <c r="E1" s="487"/>
      <c r="F1" s="487"/>
      <c r="G1" s="488"/>
    </row>
    <row r="2" spans="1:10" ht="13.9" customHeight="1">
      <c r="A2" s="374" t="s">
        <v>91</v>
      </c>
      <c r="B2" s="480"/>
      <c r="C2" s="375"/>
      <c r="D2" s="458" t="s">
        <v>48</v>
      </c>
      <c r="E2" s="459"/>
      <c r="F2" s="458" t="s">
        <v>81</v>
      </c>
      <c r="G2" s="459"/>
    </row>
    <row r="3" spans="1:10" ht="13.9" customHeight="1">
      <c r="A3" s="411"/>
      <c r="B3" s="481"/>
      <c r="C3" s="412"/>
      <c r="D3" s="484" t="s">
        <v>154</v>
      </c>
      <c r="E3" s="485"/>
      <c r="F3" s="484" t="s">
        <v>325</v>
      </c>
      <c r="G3" s="485"/>
    </row>
    <row r="4" spans="1:10" ht="13.9" customHeight="1">
      <c r="A4" s="411"/>
      <c r="B4" s="481"/>
      <c r="C4" s="412"/>
      <c r="D4" s="484" t="s">
        <v>92</v>
      </c>
      <c r="E4" s="485"/>
      <c r="F4" s="484" t="s">
        <v>92</v>
      </c>
      <c r="G4" s="485"/>
    </row>
    <row r="5" spans="1:10" ht="20.45" customHeight="1" thickBot="1">
      <c r="A5" s="411"/>
      <c r="B5" s="481"/>
      <c r="C5" s="412"/>
      <c r="D5" s="484" t="s">
        <v>326</v>
      </c>
      <c r="E5" s="485"/>
      <c r="F5" s="484" t="s">
        <v>326</v>
      </c>
      <c r="G5" s="485"/>
    </row>
    <row r="6" spans="1:10" ht="12.6" customHeight="1" thickBot="1">
      <c r="A6" s="411"/>
      <c r="B6" s="481"/>
      <c r="C6" s="412"/>
      <c r="D6" s="62">
        <v>4.9470000000000001</v>
      </c>
      <c r="E6" s="61" t="s">
        <v>117</v>
      </c>
      <c r="F6" s="62">
        <v>4.9489999999999998</v>
      </c>
      <c r="G6" s="61" t="s">
        <v>117</v>
      </c>
      <c r="I6" s="472" t="s">
        <v>120</v>
      </c>
      <c r="J6" s="472"/>
    </row>
    <row r="7" spans="1:10" ht="13.15" customHeight="1" thickBot="1">
      <c r="A7" s="411"/>
      <c r="B7" s="481"/>
      <c r="C7" s="412"/>
      <c r="D7" s="475" t="s">
        <v>94</v>
      </c>
      <c r="E7" s="476"/>
      <c r="F7" s="475" t="s">
        <v>94</v>
      </c>
      <c r="G7" s="476"/>
      <c r="I7" s="66"/>
      <c r="J7" s="67" t="s">
        <v>119</v>
      </c>
    </row>
    <row r="8" spans="1:10" ht="52.9" customHeight="1" thickBot="1">
      <c r="A8" s="482"/>
      <c r="B8" s="483"/>
      <c r="C8" s="462"/>
      <c r="D8" s="54" t="s">
        <v>95</v>
      </c>
      <c r="E8" s="21" t="s">
        <v>96</v>
      </c>
      <c r="F8" s="12" t="s">
        <v>95</v>
      </c>
      <c r="G8" s="55" t="s">
        <v>96</v>
      </c>
      <c r="I8" s="471" t="s">
        <v>118</v>
      </c>
      <c r="J8" s="471"/>
    </row>
    <row r="9" spans="1:10" ht="21.6" customHeight="1" thickBot="1">
      <c r="A9" s="56" t="s">
        <v>23</v>
      </c>
      <c r="B9" s="477" t="s">
        <v>97</v>
      </c>
      <c r="C9" s="478"/>
      <c r="D9" s="478"/>
      <c r="E9" s="478"/>
      <c r="F9" s="478"/>
      <c r="G9" s="479"/>
      <c r="I9" s="473"/>
      <c r="J9" s="474"/>
    </row>
    <row r="10" spans="1:10" ht="13.9" customHeight="1" thickBot="1">
      <c r="A10" s="56"/>
      <c r="B10" s="59">
        <v>1</v>
      </c>
      <c r="C10" s="22" t="s">
        <v>98</v>
      </c>
      <c r="D10" s="13">
        <v>0</v>
      </c>
      <c r="E10" s="14">
        <v>144</v>
      </c>
      <c r="F10" s="63">
        <f>I10*F6</f>
        <v>0</v>
      </c>
      <c r="G10" s="50">
        <f>J10*F6</f>
        <v>153.41899999999998</v>
      </c>
      <c r="I10" s="66">
        <v>0</v>
      </c>
      <c r="J10" s="66">
        <v>31</v>
      </c>
    </row>
    <row r="11" spans="1:10" ht="13.9" customHeight="1" thickBot="1">
      <c r="A11" s="56"/>
      <c r="B11" s="59">
        <v>2</v>
      </c>
      <c r="C11" s="22" t="s">
        <v>99</v>
      </c>
      <c r="D11" s="13">
        <v>144</v>
      </c>
      <c r="E11" s="14">
        <v>399</v>
      </c>
      <c r="F11" s="63">
        <f>I11*F6</f>
        <v>153.41899999999998</v>
      </c>
      <c r="G11" s="50">
        <f>J11*F6</f>
        <v>425.61399999999998</v>
      </c>
      <c r="I11" s="66">
        <v>31</v>
      </c>
      <c r="J11" s="66">
        <v>86</v>
      </c>
    </row>
    <row r="12" spans="1:10" ht="13.9" customHeight="1" thickBot="1">
      <c r="A12" s="56"/>
      <c r="B12" s="59">
        <v>3</v>
      </c>
      <c r="C12" s="22" t="s">
        <v>100</v>
      </c>
      <c r="D12" s="13">
        <v>399</v>
      </c>
      <c r="E12" s="14">
        <v>561</v>
      </c>
      <c r="F12" s="63">
        <f>I12*F6</f>
        <v>425.61399999999998</v>
      </c>
      <c r="G12" s="50">
        <f>J12*F6</f>
        <v>598.82899999999995</v>
      </c>
      <c r="I12" s="66">
        <v>86</v>
      </c>
      <c r="J12" s="66">
        <v>121</v>
      </c>
    </row>
    <row r="13" spans="1:10" ht="13.9" customHeight="1" thickBot="1">
      <c r="A13" s="56"/>
      <c r="B13" s="59">
        <v>4</v>
      </c>
      <c r="C13" s="22" t="s">
        <v>101</v>
      </c>
      <c r="D13" s="13">
        <v>561</v>
      </c>
      <c r="E13" s="14">
        <v>1269</v>
      </c>
      <c r="F13" s="63">
        <f>I13*F6</f>
        <v>598.82899999999995</v>
      </c>
      <c r="G13" s="50">
        <f>J13*F6</f>
        <v>1356.0260000000001</v>
      </c>
      <c r="I13" s="66">
        <v>121</v>
      </c>
      <c r="J13" s="66">
        <v>274</v>
      </c>
    </row>
    <row r="14" spans="1:10" ht="13.9" customHeight="1" thickBot="1">
      <c r="A14" s="56"/>
      <c r="B14" s="59">
        <v>5</v>
      </c>
      <c r="C14" s="22" t="s">
        <v>102</v>
      </c>
      <c r="D14" s="13">
        <v>561</v>
      </c>
      <c r="E14" s="14">
        <v>1296</v>
      </c>
      <c r="F14" s="63">
        <f>I14*F6</f>
        <v>598.82899999999995</v>
      </c>
      <c r="G14" s="50">
        <f>J14*F6</f>
        <v>1356.0260000000001</v>
      </c>
      <c r="I14" s="66">
        <v>121</v>
      </c>
      <c r="J14" s="66">
        <v>274</v>
      </c>
    </row>
    <row r="15" spans="1:10" ht="24" customHeight="1" thickBot="1">
      <c r="A15" s="56" t="s">
        <v>24</v>
      </c>
      <c r="B15" s="477" t="s">
        <v>103</v>
      </c>
      <c r="C15" s="478"/>
      <c r="D15" s="478"/>
      <c r="E15" s="478"/>
      <c r="F15" s="478"/>
      <c r="G15" s="479"/>
      <c r="I15" s="473"/>
      <c r="J15" s="474"/>
    </row>
    <row r="16" spans="1:10" ht="14.45" customHeight="1" thickBot="1">
      <c r="A16" s="56"/>
      <c r="B16" s="59">
        <v>1</v>
      </c>
      <c r="C16" s="22" t="s">
        <v>104</v>
      </c>
      <c r="D16" s="13">
        <v>144</v>
      </c>
      <c r="E16" s="14">
        <v>267</v>
      </c>
      <c r="F16" s="63">
        <v>250</v>
      </c>
      <c r="G16" s="50">
        <f>J16*F6</f>
        <v>267.24599999999998</v>
      </c>
      <c r="I16" s="66">
        <v>31</v>
      </c>
      <c r="J16" s="66">
        <v>54</v>
      </c>
    </row>
    <row r="17" spans="1:10" ht="14.45" customHeight="1" thickBot="1">
      <c r="A17" s="56"/>
      <c r="B17" s="59">
        <v>2</v>
      </c>
      <c r="C17" s="22" t="s">
        <v>105</v>
      </c>
      <c r="D17" s="13">
        <v>250</v>
      </c>
      <c r="E17" s="14">
        <v>549</v>
      </c>
      <c r="F17" s="63">
        <v>513</v>
      </c>
      <c r="G17" s="50">
        <f>J17*F6</f>
        <v>549.33899999999994</v>
      </c>
      <c r="I17" s="66">
        <v>54</v>
      </c>
      <c r="J17" s="66">
        <v>111</v>
      </c>
    </row>
    <row r="18" spans="1:10" ht="14.45" customHeight="1" thickBot="1">
      <c r="A18" s="56"/>
      <c r="B18" s="59">
        <v>3</v>
      </c>
      <c r="C18" s="22" t="s">
        <v>106</v>
      </c>
      <c r="D18" s="13">
        <v>513</v>
      </c>
      <c r="E18" s="14">
        <v>712</v>
      </c>
      <c r="F18" s="63">
        <v>667</v>
      </c>
      <c r="G18" s="50">
        <f>J18*F6</f>
        <v>712.65599999999995</v>
      </c>
      <c r="I18" s="66">
        <v>111</v>
      </c>
      <c r="J18" s="66">
        <v>144</v>
      </c>
    </row>
    <row r="19" spans="1:10" ht="14.45" customHeight="1" thickBot="1">
      <c r="A19" s="56"/>
      <c r="B19" s="59">
        <v>4</v>
      </c>
      <c r="C19" s="22" t="s">
        <v>107</v>
      </c>
      <c r="D19" s="13">
        <v>667</v>
      </c>
      <c r="E19" s="14">
        <v>1098</v>
      </c>
      <c r="F19" s="63">
        <v>1030</v>
      </c>
      <c r="G19" s="50">
        <f>J19*F6</f>
        <v>1098.6779999999999</v>
      </c>
      <c r="I19" s="66">
        <v>144</v>
      </c>
      <c r="J19" s="66">
        <v>222</v>
      </c>
    </row>
    <row r="20" spans="1:10" ht="14.45" customHeight="1" thickBot="1">
      <c r="A20" s="56"/>
      <c r="B20" s="59">
        <v>5</v>
      </c>
      <c r="C20" s="22" t="s">
        <v>108</v>
      </c>
      <c r="D20" s="13">
        <v>1030</v>
      </c>
      <c r="E20" s="14">
        <v>1707</v>
      </c>
      <c r="F20" s="63">
        <v>1599</v>
      </c>
      <c r="G20" s="50">
        <f>J20*F6</f>
        <v>1707.405</v>
      </c>
      <c r="I20" s="66">
        <v>222</v>
      </c>
      <c r="J20" s="66">
        <v>345</v>
      </c>
    </row>
    <row r="21" spans="1:10" ht="14.45" customHeight="1" thickBot="1">
      <c r="A21" s="56"/>
      <c r="B21" s="59">
        <v>6</v>
      </c>
      <c r="C21" s="22" t="s">
        <v>109</v>
      </c>
      <c r="D21" s="13">
        <v>1030</v>
      </c>
      <c r="E21" s="14">
        <v>1707</v>
      </c>
      <c r="F21" s="63">
        <v>1599</v>
      </c>
      <c r="G21" s="50">
        <f>J21*F6</f>
        <v>1707.405</v>
      </c>
      <c r="I21" s="66">
        <v>222</v>
      </c>
      <c r="J21" s="66">
        <v>345</v>
      </c>
    </row>
    <row r="22" spans="1:10" ht="16.899999999999999" customHeight="1" thickBot="1">
      <c r="A22" s="56"/>
      <c r="B22" s="59">
        <v>7</v>
      </c>
      <c r="C22" s="22" t="s">
        <v>110</v>
      </c>
      <c r="D22" s="13">
        <v>1030</v>
      </c>
      <c r="E22" s="14">
        <v>1707</v>
      </c>
      <c r="F22" s="63">
        <v>1599</v>
      </c>
      <c r="G22" s="50">
        <f>J22*F6</f>
        <v>1707.405</v>
      </c>
      <c r="I22" s="66">
        <v>222</v>
      </c>
      <c r="J22" s="66">
        <v>345</v>
      </c>
    </row>
    <row r="23" spans="1:10" ht="21" customHeight="1" thickBot="1">
      <c r="A23" s="56" t="s">
        <v>25</v>
      </c>
      <c r="B23" s="477" t="s">
        <v>111</v>
      </c>
      <c r="C23" s="478"/>
      <c r="D23" s="478"/>
      <c r="E23" s="478"/>
      <c r="F23" s="478"/>
      <c r="G23" s="479"/>
      <c r="I23" s="473"/>
      <c r="J23" s="474"/>
    </row>
    <row r="24" spans="1:10" ht="15.6" customHeight="1" thickBot="1">
      <c r="A24" s="56"/>
      <c r="B24" s="59">
        <v>1</v>
      </c>
      <c r="C24" s="22" t="s">
        <v>108</v>
      </c>
      <c r="D24" s="13">
        <v>667</v>
      </c>
      <c r="E24" s="14">
        <v>722</v>
      </c>
      <c r="F24" s="63">
        <v>667</v>
      </c>
      <c r="G24" s="63">
        <f>J24*F6</f>
        <v>722.55399999999997</v>
      </c>
      <c r="I24" s="66">
        <v>144</v>
      </c>
      <c r="J24" s="66">
        <v>146</v>
      </c>
    </row>
    <row r="25" spans="1:10" ht="15.6" customHeight="1" thickBot="1">
      <c r="A25" s="56"/>
      <c r="B25" s="59">
        <v>2</v>
      </c>
      <c r="C25" s="22" t="s">
        <v>112</v>
      </c>
      <c r="D25" s="13">
        <v>677</v>
      </c>
      <c r="E25" s="14">
        <v>1128</v>
      </c>
      <c r="F25" s="63">
        <v>1056</v>
      </c>
      <c r="G25" s="63">
        <f>J25*F6</f>
        <v>1128.3720000000001</v>
      </c>
      <c r="I25" s="66">
        <v>146</v>
      </c>
      <c r="J25" s="66">
        <v>228</v>
      </c>
    </row>
    <row r="26" spans="1:10" ht="15.6" customHeight="1" thickBot="1">
      <c r="A26" s="56"/>
      <c r="B26" s="59">
        <v>3</v>
      </c>
      <c r="C26" s="22" t="s">
        <v>113</v>
      </c>
      <c r="D26" s="13">
        <v>1056</v>
      </c>
      <c r="E26" s="14">
        <v>1791</v>
      </c>
      <c r="F26" s="63">
        <v>1677</v>
      </c>
      <c r="G26" s="63">
        <f>J26*F6</f>
        <v>1791.538</v>
      </c>
      <c r="I26" s="66">
        <v>228</v>
      </c>
      <c r="J26" s="66">
        <v>362</v>
      </c>
    </row>
    <row r="27" spans="1:10" ht="15.6" customHeight="1" thickBot="1">
      <c r="A27" s="56"/>
      <c r="B27" s="59">
        <v>4</v>
      </c>
      <c r="C27" s="22" t="s">
        <v>114</v>
      </c>
      <c r="D27" s="13">
        <v>1677</v>
      </c>
      <c r="E27" s="14">
        <v>2657</v>
      </c>
      <c r="F27" s="63">
        <v>2488</v>
      </c>
      <c r="G27" s="63">
        <f>J27*F6</f>
        <v>2657.6129999999998</v>
      </c>
      <c r="I27" s="66">
        <v>362</v>
      </c>
      <c r="J27" s="66">
        <v>537</v>
      </c>
    </row>
    <row r="28" spans="1:10" ht="15.6" customHeight="1" thickBot="1">
      <c r="A28" s="56"/>
      <c r="B28" s="59">
        <v>5</v>
      </c>
      <c r="C28" s="22" t="s">
        <v>115</v>
      </c>
      <c r="D28" s="13">
        <v>1677</v>
      </c>
      <c r="E28" s="14">
        <v>2657</v>
      </c>
      <c r="F28" s="63">
        <v>2488</v>
      </c>
      <c r="G28" s="63">
        <f>J28*F6</f>
        <v>2657.6129999999998</v>
      </c>
      <c r="I28" s="66">
        <v>362</v>
      </c>
      <c r="J28" s="66">
        <v>537</v>
      </c>
    </row>
    <row r="29" spans="1:10" ht="15.6" customHeight="1" thickBot="1">
      <c r="A29" s="57"/>
      <c r="B29" s="60">
        <v>6</v>
      </c>
      <c r="C29" s="24" t="s">
        <v>116</v>
      </c>
      <c r="D29" s="15">
        <v>1677</v>
      </c>
      <c r="E29" s="58">
        <v>2657</v>
      </c>
      <c r="F29" s="63">
        <v>2488</v>
      </c>
      <c r="G29" s="63">
        <f>J29*F6</f>
        <v>2657.6129999999998</v>
      </c>
      <c r="I29" s="66">
        <v>362</v>
      </c>
      <c r="J29" s="66">
        <v>537</v>
      </c>
    </row>
    <row r="30" spans="1:10" ht="16.899999999999999" customHeight="1" thickTop="1"/>
  </sheetData>
  <mergeCells count="20">
    <mergeCell ref="A1:G1"/>
    <mergeCell ref="F2:G2"/>
    <mergeCell ref="F3:G3"/>
    <mergeCell ref="F4:G4"/>
    <mergeCell ref="F5:G5"/>
    <mergeCell ref="D7:E7"/>
    <mergeCell ref="F7:G7"/>
    <mergeCell ref="B9:G9"/>
    <mergeCell ref="B15:G15"/>
    <mergeCell ref="B23:G23"/>
    <mergeCell ref="A2:C8"/>
    <mergeCell ref="D2:E2"/>
    <mergeCell ref="D3:E3"/>
    <mergeCell ref="D4:E4"/>
    <mergeCell ref="D5:E5"/>
    <mergeCell ref="I8:J8"/>
    <mergeCell ref="I6:J6"/>
    <mergeCell ref="I9:J9"/>
    <mergeCell ref="I15:J15"/>
    <mergeCell ref="I23:J23"/>
  </mergeCells>
  <pageMargins left="0.55118110236220474" right="0.15748031496062992" top="0.74803149606299213" bottom="0.23622047244094491" header="0.31496062992125984" footer="0.15748031496062992"/>
  <pageSetup paperSize="9" orientation="landscape" r:id="rId1"/>
</worksheet>
</file>

<file path=xl/worksheets/sheet9.xml><?xml version="1.0" encoding="utf-8"?>
<worksheet xmlns="http://schemas.openxmlformats.org/spreadsheetml/2006/main" xmlns:r="http://schemas.openxmlformats.org/officeDocument/2006/relationships">
  <sheetPr>
    <tabColor theme="9"/>
  </sheetPr>
  <dimension ref="A1:J43"/>
  <sheetViews>
    <sheetView topLeftCell="B13" zoomScale="88" zoomScaleNormal="88" workbookViewId="0">
      <selection activeCell="E43" sqref="E43"/>
    </sheetView>
  </sheetViews>
  <sheetFormatPr defaultRowHeight="15"/>
  <cols>
    <col min="1" max="1" width="3.85546875" customWidth="1"/>
    <col min="2" max="2" width="5.42578125" style="18" customWidth="1"/>
    <col min="3" max="3" width="44.85546875" customWidth="1"/>
    <col min="4" max="7" width="28.5703125" customWidth="1"/>
    <col min="8" max="8" width="19.7109375" customWidth="1"/>
    <col min="9" max="9" width="18.28515625" customWidth="1"/>
    <col min="10" max="10" width="16.5703125" customWidth="1"/>
  </cols>
  <sheetData>
    <row r="1" spans="1:10" ht="13.15" customHeight="1" thickTop="1" thickBot="1">
      <c r="A1" s="423" t="s">
        <v>121</v>
      </c>
      <c r="B1" s="491"/>
      <c r="C1" s="491"/>
      <c r="D1" s="491"/>
      <c r="E1" s="491"/>
      <c r="F1" s="491"/>
      <c r="G1" s="424"/>
    </row>
    <row r="2" spans="1:10" ht="13.15" customHeight="1" thickTop="1">
      <c r="A2" s="492" t="s">
        <v>91</v>
      </c>
      <c r="B2" s="493"/>
      <c r="C2" s="494"/>
      <c r="D2" s="415" t="s">
        <v>81</v>
      </c>
      <c r="E2" s="416"/>
      <c r="F2" s="415" t="s">
        <v>81</v>
      </c>
      <c r="G2" s="416"/>
    </row>
    <row r="3" spans="1:10" ht="13.15" customHeight="1">
      <c r="A3" s="411"/>
      <c r="B3" s="481"/>
      <c r="C3" s="412"/>
      <c r="D3" s="484" t="s">
        <v>49</v>
      </c>
      <c r="E3" s="485"/>
      <c r="F3" s="484" t="s">
        <v>325</v>
      </c>
      <c r="G3" s="485"/>
    </row>
    <row r="4" spans="1:10" ht="13.15" customHeight="1">
      <c r="A4" s="411"/>
      <c r="B4" s="481"/>
      <c r="C4" s="412"/>
      <c r="D4" s="484" t="s">
        <v>92</v>
      </c>
      <c r="E4" s="485"/>
      <c r="F4" s="484" t="s">
        <v>92</v>
      </c>
      <c r="G4" s="485"/>
    </row>
    <row r="5" spans="1:10" ht="21.6" customHeight="1">
      <c r="A5" s="411"/>
      <c r="B5" s="481"/>
      <c r="C5" s="412"/>
      <c r="D5" s="484" t="s">
        <v>93</v>
      </c>
      <c r="E5" s="485"/>
      <c r="F5" s="484" t="s">
        <v>326</v>
      </c>
      <c r="G5" s="485"/>
    </row>
    <row r="6" spans="1:10" ht="13.15" customHeight="1" thickBot="1">
      <c r="A6" s="411"/>
      <c r="B6" s="481"/>
      <c r="C6" s="412"/>
      <c r="D6" s="62">
        <v>4.9470000000000001</v>
      </c>
      <c r="E6" s="80" t="s">
        <v>117</v>
      </c>
      <c r="F6" s="62">
        <v>4.9489999999999998</v>
      </c>
      <c r="G6" s="80" t="s">
        <v>117</v>
      </c>
    </row>
    <row r="7" spans="1:10" ht="15.75" thickBot="1">
      <c r="A7" s="411"/>
      <c r="B7" s="481"/>
      <c r="C7" s="412"/>
      <c r="D7" s="475" t="s">
        <v>94</v>
      </c>
      <c r="E7" s="476"/>
      <c r="F7" s="475" t="s">
        <v>94</v>
      </c>
      <c r="G7" s="476"/>
      <c r="I7" s="472" t="s">
        <v>120</v>
      </c>
      <c r="J7" s="472"/>
    </row>
    <row r="8" spans="1:10" ht="39" customHeight="1" thickBot="1">
      <c r="A8" s="482"/>
      <c r="B8" s="483"/>
      <c r="C8" s="462"/>
      <c r="D8" s="54" t="s">
        <v>122</v>
      </c>
      <c r="E8" s="21" t="s">
        <v>123</v>
      </c>
      <c r="F8" s="54" t="s">
        <v>124</v>
      </c>
      <c r="G8" s="21" t="s">
        <v>125</v>
      </c>
      <c r="I8" s="66"/>
      <c r="J8" s="67" t="s">
        <v>119</v>
      </c>
    </row>
    <row r="9" spans="1:10" ht="14.45" customHeight="1" thickBot="1">
      <c r="A9" s="68" t="s">
        <v>23</v>
      </c>
      <c r="B9" s="477" t="s">
        <v>126</v>
      </c>
      <c r="C9" s="478"/>
      <c r="D9" s="478"/>
      <c r="E9" s="478"/>
      <c r="F9" s="478"/>
      <c r="G9" s="479"/>
      <c r="I9" s="471" t="s">
        <v>118</v>
      </c>
      <c r="J9" s="471"/>
    </row>
    <row r="10" spans="1:10" ht="16.149999999999999" customHeight="1" thickBot="1">
      <c r="A10" s="69"/>
      <c r="B10" s="81">
        <v>1</v>
      </c>
      <c r="C10" s="73" t="s">
        <v>127</v>
      </c>
      <c r="D10" s="74">
        <v>0</v>
      </c>
      <c r="E10" s="75">
        <v>0</v>
      </c>
      <c r="F10" s="63">
        <f>I10*F6</f>
        <v>0</v>
      </c>
      <c r="G10" s="50">
        <f>J10*F6</f>
        <v>0</v>
      </c>
      <c r="I10" s="66">
        <v>0</v>
      </c>
      <c r="J10" s="66">
        <v>0</v>
      </c>
    </row>
    <row r="11" spans="1:10" ht="16.149999999999999" customHeight="1" thickBot="1">
      <c r="A11" s="69"/>
      <c r="B11" s="81">
        <v>2</v>
      </c>
      <c r="C11" s="73" t="s">
        <v>128</v>
      </c>
      <c r="D11" s="74">
        <v>0</v>
      </c>
      <c r="E11" s="75">
        <v>0</v>
      </c>
      <c r="F11" s="63">
        <f>I11*F6</f>
        <v>0</v>
      </c>
      <c r="G11" s="50">
        <f>J11*F6</f>
        <v>0</v>
      </c>
      <c r="I11" s="66">
        <v>0</v>
      </c>
      <c r="J11" s="66">
        <v>0</v>
      </c>
    </row>
    <row r="12" spans="1:10" ht="16.149999999999999" customHeight="1" thickBot="1">
      <c r="A12" s="69"/>
      <c r="B12" s="81">
        <v>3</v>
      </c>
      <c r="C12" s="73" t="s">
        <v>129</v>
      </c>
      <c r="D12" s="74">
        <v>0</v>
      </c>
      <c r="E12" s="75">
        <v>65</v>
      </c>
      <c r="F12" s="63">
        <f>I12*F6</f>
        <v>0</v>
      </c>
      <c r="G12" s="50">
        <f>J12*F6</f>
        <v>0</v>
      </c>
      <c r="I12" s="66">
        <v>0</v>
      </c>
      <c r="J12" s="66">
        <v>0</v>
      </c>
    </row>
    <row r="13" spans="1:10" ht="16.149999999999999" customHeight="1" thickBot="1">
      <c r="A13" s="69"/>
      <c r="B13" s="81">
        <v>4</v>
      </c>
      <c r="C13" s="73" t="s">
        <v>130</v>
      </c>
      <c r="D13" s="74">
        <v>65</v>
      </c>
      <c r="E13" s="75">
        <v>149</v>
      </c>
      <c r="F13" s="63">
        <f>I13*F6</f>
        <v>69.286000000000001</v>
      </c>
      <c r="G13" s="50">
        <f>J13*F6</f>
        <v>158.36799999999999</v>
      </c>
      <c r="I13" s="66">
        <v>14</v>
      </c>
      <c r="J13" s="66">
        <v>32</v>
      </c>
    </row>
    <row r="14" spans="1:10" ht="16.149999999999999" customHeight="1" thickBot="1">
      <c r="A14" s="69"/>
      <c r="B14" s="81">
        <v>5</v>
      </c>
      <c r="C14" s="73" t="s">
        <v>131</v>
      </c>
      <c r="D14" s="74">
        <v>149</v>
      </c>
      <c r="E14" s="75">
        <v>348</v>
      </c>
      <c r="F14" s="63">
        <f>I14*F6</f>
        <v>158.36799999999999</v>
      </c>
      <c r="G14" s="50">
        <f>J14*F6</f>
        <v>371.17500000000001</v>
      </c>
      <c r="I14" s="66">
        <v>32</v>
      </c>
      <c r="J14" s="66">
        <v>75</v>
      </c>
    </row>
    <row r="15" spans="1:10" ht="16.149999999999999" customHeight="1" thickBot="1">
      <c r="A15" s="69"/>
      <c r="B15" s="81">
        <v>6</v>
      </c>
      <c r="C15" s="73" t="s">
        <v>132</v>
      </c>
      <c r="D15" s="74">
        <v>348</v>
      </c>
      <c r="E15" s="75">
        <v>449</v>
      </c>
      <c r="F15" s="63">
        <f>I15*F6</f>
        <v>371.17500000000001</v>
      </c>
      <c r="G15" s="50">
        <f>J15*F6</f>
        <v>480.053</v>
      </c>
      <c r="I15" s="66">
        <v>75</v>
      </c>
      <c r="J15" s="66">
        <v>97</v>
      </c>
    </row>
    <row r="16" spans="1:10" ht="16.149999999999999" customHeight="1" thickBot="1">
      <c r="A16" s="69"/>
      <c r="B16" s="81">
        <v>7</v>
      </c>
      <c r="C16" s="73" t="s">
        <v>108</v>
      </c>
      <c r="D16" s="74">
        <v>449</v>
      </c>
      <c r="E16" s="75">
        <v>811</v>
      </c>
      <c r="F16" s="63">
        <f>I16*F6</f>
        <v>480.053</v>
      </c>
      <c r="G16" s="50">
        <f>J16*F6</f>
        <v>866.07499999999993</v>
      </c>
      <c r="I16" s="66">
        <v>97</v>
      </c>
      <c r="J16" s="66">
        <v>175</v>
      </c>
    </row>
    <row r="17" spans="1:10" ht="16.149999999999999" customHeight="1" thickBot="1">
      <c r="A17" s="69"/>
      <c r="B17" s="81">
        <v>8</v>
      </c>
      <c r="C17" s="73" t="s">
        <v>133</v>
      </c>
      <c r="D17" s="74">
        <v>811</v>
      </c>
      <c r="E17" s="75">
        <v>1422</v>
      </c>
      <c r="F17" s="63">
        <f>I17*F6</f>
        <v>866.07499999999993</v>
      </c>
      <c r="G17" s="50">
        <f>J17*F6</f>
        <v>1519.3429999999998</v>
      </c>
      <c r="I17" s="66">
        <v>175</v>
      </c>
      <c r="J17" s="66">
        <v>307</v>
      </c>
    </row>
    <row r="18" spans="1:10" ht="16.149999999999999" customHeight="1" thickBot="1">
      <c r="A18" s="69"/>
      <c r="B18" s="81">
        <v>9</v>
      </c>
      <c r="C18" s="73" t="s">
        <v>134</v>
      </c>
      <c r="D18" s="74">
        <v>811</v>
      </c>
      <c r="E18" s="75">
        <v>1422</v>
      </c>
      <c r="F18" s="63">
        <f>I18*F6</f>
        <v>866.07499999999993</v>
      </c>
      <c r="G18" s="50">
        <f>J18*F6</f>
        <v>1519.3429999999998</v>
      </c>
      <c r="I18" s="66">
        <v>175</v>
      </c>
      <c r="J18" s="66">
        <v>307</v>
      </c>
    </row>
    <row r="19" spans="1:10" ht="15" customHeight="1" thickBot="1">
      <c r="A19" s="68" t="s">
        <v>24</v>
      </c>
      <c r="B19" s="489" t="s">
        <v>360</v>
      </c>
      <c r="C19" s="490"/>
      <c r="D19" s="490"/>
      <c r="E19" s="490"/>
      <c r="F19" s="490"/>
      <c r="G19" s="414"/>
      <c r="I19" s="66"/>
      <c r="J19" s="66"/>
    </row>
    <row r="20" spans="1:10" ht="16.149999999999999" customHeight="1" thickBot="1">
      <c r="A20" s="70"/>
      <c r="B20" s="81">
        <v>1</v>
      </c>
      <c r="C20" s="73" t="s">
        <v>108</v>
      </c>
      <c r="D20" s="74">
        <v>139</v>
      </c>
      <c r="E20" s="75">
        <v>325</v>
      </c>
      <c r="F20" s="63">
        <f>I20*F6</f>
        <v>148.47</v>
      </c>
      <c r="G20" s="50">
        <f>J20*F6</f>
        <v>346.43</v>
      </c>
      <c r="I20" s="66">
        <v>30</v>
      </c>
      <c r="J20" s="66">
        <v>70</v>
      </c>
    </row>
    <row r="21" spans="1:10" ht="16.149999999999999" customHeight="1" thickBot="1">
      <c r="A21" s="70"/>
      <c r="B21" s="81">
        <v>2</v>
      </c>
      <c r="C21" s="73" t="s">
        <v>109</v>
      </c>
      <c r="D21" s="74">
        <v>325</v>
      </c>
      <c r="E21" s="75">
        <v>533</v>
      </c>
      <c r="F21" s="63">
        <f>I21*F6</f>
        <v>346.43</v>
      </c>
      <c r="G21" s="50">
        <f>J21*F6</f>
        <v>569.13499999999999</v>
      </c>
      <c r="I21" s="66">
        <v>70</v>
      </c>
      <c r="J21" s="66">
        <v>115</v>
      </c>
    </row>
    <row r="22" spans="1:10" ht="16.149999999999999" customHeight="1" thickBot="1">
      <c r="A22" s="70"/>
      <c r="B22" s="81">
        <v>3</v>
      </c>
      <c r="C22" s="73" t="s">
        <v>135</v>
      </c>
      <c r="D22" s="74">
        <v>533</v>
      </c>
      <c r="E22" s="75">
        <v>783</v>
      </c>
      <c r="F22" s="63">
        <f>I22*F6</f>
        <v>569.13499999999999</v>
      </c>
      <c r="G22" s="50">
        <f>J22*F6</f>
        <v>836.38099999999997</v>
      </c>
      <c r="I22" s="66">
        <v>115</v>
      </c>
      <c r="J22" s="66">
        <v>169</v>
      </c>
    </row>
    <row r="23" spans="1:10" ht="16.149999999999999" customHeight="1" thickBot="1">
      <c r="A23" s="70"/>
      <c r="B23" s="81">
        <v>4</v>
      </c>
      <c r="C23" s="73" t="s">
        <v>136</v>
      </c>
      <c r="D23" s="74">
        <v>783</v>
      </c>
      <c r="E23" s="75">
        <v>945</v>
      </c>
      <c r="F23" s="63">
        <f>I23*F6</f>
        <v>836.38099999999997</v>
      </c>
      <c r="G23" s="50">
        <f>J23*F6</f>
        <v>1009.596</v>
      </c>
      <c r="I23" s="66">
        <v>169</v>
      </c>
      <c r="J23" s="66">
        <v>204</v>
      </c>
    </row>
    <row r="24" spans="1:10" ht="16.149999999999999" customHeight="1" thickBot="1">
      <c r="A24" s="70"/>
      <c r="B24" s="81">
        <v>5</v>
      </c>
      <c r="C24" s="73" t="s">
        <v>114</v>
      </c>
      <c r="D24" s="74">
        <v>945</v>
      </c>
      <c r="E24" s="75">
        <v>1552</v>
      </c>
      <c r="F24" s="63">
        <f>I24*F6</f>
        <v>1009.596</v>
      </c>
      <c r="G24" s="50">
        <f>J24*F6</f>
        <v>1657.915</v>
      </c>
      <c r="I24" s="66">
        <v>204</v>
      </c>
      <c r="J24" s="66">
        <v>335</v>
      </c>
    </row>
    <row r="25" spans="1:10" ht="16.149999999999999" customHeight="1" thickBot="1">
      <c r="A25" s="70"/>
      <c r="B25" s="81">
        <v>6</v>
      </c>
      <c r="C25" s="73" t="s">
        <v>137</v>
      </c>
      <c r="D25" s="74">
        <v>1552</v>
      </c>
      <c r="E25" s="75">
        <v>2154</v>
      </c>
      <c r="F25" s="63">
        <f>I25*F6</f>
        <v>1657.915</v>
      </c>
      <c r="G25" s="50">
        <f>J25*F6</f>
        <v>2301.2849999999999</v>
      </c>
      <c r="I25" s="66">
        <v>335</v>
      </c>
      <c r="J25" s="66">
        <v>465</v>
      </c>
    </row>
    <row r="26" spans="1:10" ht="16.149999999999999" customHeight="1" thickBot="1">
      <c r="A26" s="70"/>
      <c r="B26" s="81">
        <v>7</v>
      </c>
      <c r="C26" s="73" t="s">
        <v>138</v>
      </c>
      <c r="D26" s="74">
        <v>2154</v>
      </c>
      <c r="E26" s="75">
        <v>3271</v>
      </c>
      <c r="F26" s="63">
        <f>I26*F6</f>
        <v>2301.2849999999999</v>
      </c>
      <c r="G26" s="50">
        <f>J26*F6</f>
        <v>3493.9939999999997</v>
      </c>
      <c r="I26" s="66">
        <v>465</v>
      </c>
      <c r="J26" s="66">
        <v>706</v>
      </c>
    </row>
    <row r="27" spans="1:10" ht="16.149999999999999" customHeight="1" thickBot="1">
      <c r="A27" s="70"/>
      <c r="B27" s="81">
        <v>8</v>
      </c>
      <c r="C27" s="73" t="s">
        <v>139</v>
      </c>
      <c r="D27" s="74">
        <v>2154</v>
      </c>
      <c r="E27" s="75">
        <v>3271</v>
      </c>
      <c r="F27" s="63">
        <f>I27*F6</f>
        <v>2301.2849999999999</v>
      </c>
      <c r="G27" s="50">
        <f>J27*F6</f>
        <v>3493.9939999999997</v>
      </c>
      <c r="I27" s="66">
        <v>465</v>
      </c>
      <c r="J27" s="66">
        <v>706</v>
      </c>
    </row>
    <row r="28" spans="1:10" ht="16.149999999999999" customHeight="1" thickBot="1">
      <c r="A28" s="70"/>
      <c r="B28" s="81">
        <v>9</v>
      </c>
      <c r="C28" s="73" t="s">
        <v>140</v>
      </c>
      <c r="D28" s="74">
        <v>2154</v>
      </c>
      <c r="E28" s="75">
        <v>3271</v>
      </c>
      <c r="F28" s="63">
        <f>I28*F6</f>
        <v>2301.2849999999999</v>
      </c>
      <c r="G28" s="50">
        <f>J28*F6</f>
        <v>3493.9939999999997</v>
      </c>
      <c r="I28" s="66">
        <v>465</v>
      </c>
      <c r="J28" s="66">
        <v>706</v>
      </c>
    </row>
    <row r="29" spans="1:10" ht="15" customHeight="1" thickBot="1">
      <c r="A29" s="68" t="s">
        <v>25</v>
      </c>
      <c r="B29" s="489" t="s">
        <v>141</v>
      </c>
      <c r="C29" s="490"/>
      <c r="D29" s="490"/>
      <c r="E29" s="490"/>
      <c r="F29" s="490"/>
      <c r="G29" s="414"/>
      <c r="I29" s="66"/>
      <c r="J29" s="66"/>
    </row>
    <row r="30" spans="1:10" ht="16.149999999999999" customHeight="1" thickBot="1">
      <c r="A30" s="69"/>
      <c r="B30" s="81">
        <v>1</v>
      </c>
      <c r="C30" s="73" t="s">
        <v>139</v>
      </c>
      <c r="D30" s="74">
        <v>1714</v>
      </c>
      <c r="E30" s="75">
        <v>2386</v>
      </c>
      <c r="F30" s="63">
        <f>I30*F6</f>
        <v>1831.1299999999999</v>
      </c>
      <c r="G30" s="50">
        <f>J30*F6</f>
        <v>2548.7350000000001</v>
      </c>
      <c r="I30" s="66">
        <v>370</v>
      </c>
      <c r="J30" s="66">
        <v>515</v>
      </c>
    </row>
    <row r="31" spans="1:10" ht="16.149999999999999" customHeight="1" thickBot="1">
      <c r="A31" s="69"/>
      <c r="B31" s="81">
        <v>2</v>
      </c>
      <c r="C31" s="73" t="s">
        <v>142</v>
      </c>
      <c r="D31" s="74">
        <v>2386</v>
      </c>
      <c r="E31" s="75">
        <v>3243</v>
      </c>
      <c r="F31" s="63">
        <f>I31*F6</f>
        <v>2548.7350000000001</v>
      </c>
      <c r="G31" s="50">
        <f>J31*F6</f>
        <v>3464.2999999999997</v>
      </c>
      <c r="I31" s="66">
        <v>515</v>
      </c>
      <c r="J31" s="66">
        <v>700</v>
      </c>
    </row>
    <row r="32" spans="1:10" ht="16.149999999999999" customHeight="1" thickBot="1">
      <c r="A32" s="69"/>
      <c r="B32" s="81">
        <v>3</v>
      </c>
      <c r="C32" s="73" t="s">
        <v>143</v>
      </c>
      <c r="D32" s="74">
        <v>2386</v>
      </c>
      <c r="E32" s="75">
        <v>3243</v>
      </c>
      <c r="F32" s="63">
        <f>I32*F6</f>
        <v>2548.7350000000001</v>
      </c>
      <c r="G32" s="50">
        <f>J32*F6</f>
        <v>3464.2999999999997</v>
      </c>
      <c r="I32" s="66">
        <v>515</v>
      </c>
      <c r="J32" s="66">
        <v>700</v>
      </c>
    </row>
    <row r="33" spans="1:10" ht="15" customHeight="1" thickBot="1">
      <c r="A33" s="68" t="s">
        <v>26</v>
      </c>
      <c r="B33" s="489" t="s">
        <v>144</v>
      </c>
      <c r="C33" s="490"/>
      <c r="D33" s="490"/>
      <c r="E33" s="490"/>
      <c r="F33" s="490"/>
      <c r="G33" s="414"/>
      <c r="I33" s="66"/>
      <c r="J33" s="66"/>
    </row>
    <row r="34" spans="1:10" ht="16.149999999999999" customHeight="1" thickBot="1">
      <c r="A34" s="69"/>
      <c r="B34" s="81">
        <v>1</v>
      </c>
      <c r="C34" s="73" t="s">
        <v>139</v>
      </c>
      <c r="D34" s="74">
        <v>1515</v>
      </c>
      <c r="E34" s="75">
        <v>2104</v>
      </c>
      <c r="F34" s="63">
        <f>I34*F6</f>
        <v>1618.3229999999999</v>
      </c>
      <c r="G34" s="50">
        <f>J34*F6</f>
        <v>2246.846</v>
      </c>
      <c r="I34" s="66">
        <v>327</v>
      </c>
      <c r="J34" s="66">
        <v>454</v>
      </c>
    </row>
    <row r="35" spans="1:10" ht="16.149999999999999" customHeight="1" thickBot="1">
      <c r="A35" s="69"/>
      <c r="B35" s="81">
        <v>2</v>
      </c>
      <c r="C35" s="73" t="s">
        <v>142</v>
      </c>
      <c r="D35" s="74">
        <v>2104</v>
      </c>
      <c r="E35" s="75">
        <v>2910</v>
      </c>
      <c r="F35" s="63">
        <v>2246</v>
      </c>
      <c r="G35" s="50">
        <f>J35*F6</f>
        <v>3107.9719999999998</v>
      </c>
      <c r="I35" s="66">
        <v>454</v>
      </c>
      <c r="J35" s="66">
        <v>628</v>
      </c>
    </row>
    <row r="36" spans="1:10" ht="16.149999999999999" customHeight="1" thickBot="1">
      <c r="A36" s="69"/>
      <c r="B36" s="81">
        <v>3</v>
      </c>
      <c r="C36" s="73" t="s">
        <v>145</v>
      </c>
      <c r="D36" s="74">
        <v>2910</v>
      </c>
      <c r="E36" s="75">
        <v>4303</v>
      </c>
      <c r="F36" s="63">
        <v>3107</v>
      </c>
      <c r="G36" s="50">
        <f>J36*F6</f>
        <v>4597.6210000000001</v>
      </c>
      <c r="I36" s="66">
        <v>628</v>
      </c>
      <c r="J36" s="66">
        <v>929</v>
      </c>
    </row>
    <row r="37" spans="1:10" ht="16.149999999999999" customHeight="1" thickBot="1">
      <c r="A37" s="69"/>
      <c r="B37" s="81">
        <v>4</v>
      </c>
      <c r="C37" s="73" t="s">
        <v>146</v>
      </c>
      <c r="D37" s="74">
        <v>2910</v>
      </c>
      <c r="E37" s="75">
        <v>4303</v>
      </c>
      <c r="F37" s="63">
        <v>3107</v>
      </c>
      <c r="G37" s="50">
        <f>J37*F6</f>
        <v>4597.6210000000001</v>
      </c>
      <c r="I37" s="66">
        <v>628</v>
      </c>
      <c r="J37" s="66">
        <v>929</v>
      </c>
    </row>
    <row r="38" spans="1:10" ht="14.45" customHeight="1" thickBot="1">
      <c r="A38" s="68" t="s">
        <v>27</v>
      </c>
      <c r="B38" s="489" t="s">
        <v>147</v>
      </c>
      <c r="C38" s="490"/>
      <c r="D38" s="490"/>
      <c r="E38" s="490"/>
      <c r="F38" s="490"/>
      <c r="G38" s="414"/>
      <c r="I38" s="66"/>
      <c r="J38" s="66"/>
    </row>
    <row r="39" spans="1:10" ht="16.149999999999999" customHeight="1" thickBot="1">
      <c r="A39" s="69"/>
      <c r="B39" s="81">
        <v>1</v>
      </c>
      <c r="C39" s="73" t="s">
        <v>139</v>
      </c>
      <c r="D39" s="74">
        <v>861</v>
      </c>
      <c r="E39" s="75">
        <v>1042</v>
      </c>
      <c r="F39" s="63">
        <f>I39*F6</f>
        <v>920.51400000000001</v>
      </c>
      <c r="G39" s="50">
        <f>J39*F6</f>
        <v>1113.5249999999999</v>
      </c>
      <c r="I39" s="66">
        <v>186</v>
      </c>
      <c r="J39" s="66">
        <v>225</v>
      </c>
    </row>
    <row r="40" spans="1:10" ht="16.149999999999999" customHeight="1" thickBot="1">
      <c r="A40" s="69"/>
      <c r="B40" s="81">
        <v>2</v>
      </c>
      <c r="C40" s="73" t="s">
        <v>142</v>
      </c>
      <c r="D40" s="74">
        <v>1042</v>
      </c>
      <c r="E40" s="75">
        <v>1557</v>
      </c>
      <c r="F40" s="63">
        <f>I40*F6</f>
        <v>1113.5249999999999</v>
      </c>
      <c r="G40" s="50">
        <f>J40*F6</f>
        <v>1662.864</v>
      </c>
      <c r="I40" s="66">
        <v>225</v>
      </c>
      <c r="J40" s="66">
        <v>336</v>
      </c>
    </row>
    <row r="41" spans="1:10" ht="16.149999999999999" customHeight="1" thickBot="1">
      <c r="A41" s="69"/>
      <c r="B41" s="81">
        <v>3</v>
      </c>
      <c r="C41" s="73" t="s">
        <v>145</v>
      </c>
      <c r="D41" s="74">
        <v>1557</v>
      </c>
      <c r="E41" s="75">
        <v>2478</v>
      </c>
      <c r="F41" s="63">
        <f>I41*F6</f>
        <v>1662.864</v>
      </c>
      <c r="G41" s="50">
        <f>J41*F6</f>
        <v>2647.7149999999997</v>
      </c>
      <c r="I41" s="66">
        <v>336</v>
      </c>
      <c r="J41" s="66">
        <v>535</v>
      </c>
    </row>
    <row r="42" spans="1:10" ht="16.149999999999999" customHeight="1" thickBot="1">
      <c r="A42" s="71"/>
      <c r="B42" s="82">
        <v>4</v>
      </c>
      <c r="C42" s="76" t="s">
        <v>146</v>
      </c>
      <c r="D42" s="77">
        <v>1557</v>
      </c>
      <c r="E42" s="78">
        <v>2478</v>
      </c>
      <c r="F42" s="64">
        <f>I42*F6</f>
        <v>1662.864</v>
      </c>
      <c r="G42" s="65">
        <f>J42*F6</f>
        <v>2647.7149999999997</v>
      </c>
      <c r="I42" s="66">
        <v>336</v>
      </c>
      <c r="J42" s="66">
        <v>535</v>
      </c>
    </row>
    <row r="43" spans="1:10" ht="15.75" thickTop="1">
      <c r="B43" s="83"/>
      <c r="C43" s="79"/>
      <c r="D43" s="79"/>
      <c r="E43" s="79"/>
      <c r="F43" s="79"/>
      <c r="G43" s="79"/>
    </row>
  </sheetData>
  <mergeCells count="19">
    <mergeCell ref="B33:G33"/>
    <mergeCell ref="B38:G38"/>
    <mergeCell ref="A1:G1"/>
    <mergeCell ref="A2:C8"/>
    <mergeCell ref="D2:E2"/>
    <mergeCell ref="D3:E3"/>
    <mergeCell ref="D4:E4"/>
    <mergeCell ref="D5:E5"/>
    <mergeCell ref="F2:G2"/>
    <mergeCell ref="F3:G3"/>
    <mergeCell ref="F4:G4"/>
    <mergeCell ref="F5:G5"/>
    <mergeCell ref="D7:E7"/>
    <mergeCell ref="F7:G7"/>
    <mergeCell ref="I7:J7"/>
    <mergeCell ref="I9:J9"/>
    <mergeCell ref="B9:G9"/>
    <mergeCell ref="B19:G19"/>
    <mergeCell ref="B29:G29"/>
  </mergeCells>
  <pageMargins left="0.48" right="0.15748031496062992" top="0.27559055118110237" bottom="0.19" header="0.15748031496062992" footer="0.15748031496062992"/>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CLĂDIRI VALORI PLx628</vt:lpstr>
      <vt:lpstr>VALORI UNNPR</vt:lpstr>
      <vt:lpstr>CLADIRI - VAL UNNPR</vt:lpstr>
      <vt:lpstr>CLADIRI indexat 5,1%</vt:lpstr>
      <vt:lpstr>INTRAVILAN</vt:lpstr>
      <vt:lpstr>EXTRAVILAN</vt:lpstr>
      <vt:lpstr>TMT 470 (2)</vt:lpstr>
      <vt:lpstr>TMT 470(5)</vt:lpstr>
      <vt:lpstr>TMT 470(6)</vt:lpstr>
      <vt:lpstr>REMORCI</vt:lpstr>
      <vt:lpstr>AUTORIZATII</vt:lpstr>
      <vt:lpstr>RECLAMA</vt:lpstr>
      <vt:lpstr>Anexa 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Secretar</cp:lastModifiedBy>
  <cp:lastPrinted>2023-01-05T13:27:19Z</cp:lastPrinted>
  <dcterms:created xsi:type="dcterms:W3CDTF">2015-06-05T18:17:20Z</dcterms:created>
  <dcterms:modified xsi:type="dcterms:W3CDTF">2023-04-20T10:55:04Z</dcterms:modified>
</cp:coreProperties>
</file>