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38CE44D4-89FE-4DA8-8A4E-AEE693DE7C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2" l="1"/>
  <c r="D24" i="2"/>
  <c r="E24" i="2"/>
  <c r="D12" i="2"/>
  <c r="E12" i="2"/>
  <c r="D39" i="2" l="1"/>
  <c r="E39" i="2"/>
</calcChain>
</file>

<file path=xl/sharedStrings.xml><?xml version="1.0" encoding="utf-8"?>
<sst xmlns="http://schemas.openxmlformats.org/spreadsheetml/2006/main" count="138" uniqueCount="101">
  <si>
    <t>Alte cheltuieli</t>
  </si>
  <si>
    <t>Cheltuieli financiare</t>
  </si>
  <si>
    <t>lei/mc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</si>
  <si>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</si>
  <si>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</si>
  <si>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</si>
  <si>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</si>
  <si>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</si>
  <si>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</si>
  <si>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</si>
  <si>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</si>
  <si>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</si>
  <si>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</si>
  <si>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</si>
  <si>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</si>
  <si>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</si>
  <si>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</si>
  <si>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</si>
  <si>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Piese de schimb, utilaje</t>
  </si>
  <si>
    <t>Alte cheltuieli materiale</t>
  </si>
  <si>
    <t>Salarii</t>
  </si>
  <si>
    <t>CAS 15,8%</t>
  </si>
  <si>
    <t>Fond somaj 0,5%</t>
  </si>
  <si>
    <t>CASS 5,2%</t>
  </si>
  <si>
    <t>Fond de risc 0,279%</t>
  </si>
  <si>
    <t>U/M</t>
  </si>
  <si>
    <t>Tarif modificat conform OUG 133/2022</t>
  </si>
  <si>
    <t>Nr.crt.</t>
  </si>
  <si>
    <t>1.</t>
  </si>
  <si>
    <t>2.</t>
  </si>
  <si>
    <t>3.</t>
  </si>
  <si>
    <t>4.</t>
  </si>
  <si>
    <t>5.</t>
  </si>
  <si>
    <t>6.</t>
  </si>
  <si>
    <t>7.</t>
  </si>
  <si>
    <t>8.</t>
  </si>
  <si>
    <t>A.</t>
  </si>
  <si>
    <t>B.</t>
  </si>
  <si>
    <t xml:space="preserve"> Cheltuieli materiale din care:</t>
  </si>
  <si>
    <t xml:space="preserve"> Cheltuieli cu munca vie:</t>
  </si>
  <si>
    <t>2.5</t>
  </si>
  <si>
    <t>2.6</t>
  </si>
  <si>
    <t>2.7</t>
  </si>
  <si>
    <t>2.8</t>
  </si>
  <si>
    <t>I.</t>
  </si>
  <si>
    <t>II.</t>
  </si>
  <si>
    <t>III.</t>
  </si>
  <si>
    <t>IV.</t>
  </si>
  <si>
    <t>V.</t>
  </si>
  <si>
    <t>VI.</t>
  </si>
  <si>
    <t>VII.</t>
  </si>
  <si>
    <t>VIII.</t>
  </si>
  <si>
    <t>Cheltuieli de exploatare (1+2+3+4+5+6+7+8)</t>
  </si>
  <si>
    <t>Cheltuieli totale (A+B)</t>
  </si>
  <si>
    <t>Profit 10%</t>
  </si>
  <si>
    <t>Tarif exclusiv T.V.A (IV : V)</t>
  </si>
  <si>
    <t>T.V.A 19%</t>
  </si>
  <si>
    <t>Tarif inclusiv T.V.A</t>
  </si>
  <si>
    <t>mc</t>
  </si>
  <si>
    <t>Tone</t>
  </si>
  <si>
    <t>lei/to</t>
  </si>
  <si>
    <t>Nota</t>
  </si>
  <si>
    <t>Cota de dezvoltare</t>
  </si>
  <si>
    <t>lei/an</t>
  </si>
  <si>
    <t xml:space="preserve">   FUNDAMENTARE ANTERIOARA APROBATĂ</t>
  </si>
  <si>
    <t xml:space="preserve">Densitatea medie a deșeurilor municipale </t>
  </si>
  <si>
    <t>tone/mc</t>
  </si>
  <si>
    <t xml:space="preserve"> DEPOZITAT GUNOI  RAMPĂ</t>
  </si>
  <si>
    <t>pentru modificarea tarifului</t>
  </si>
  <si>
    <t>FISA DE FUNDAMENTARE</t>
  </si>
  <si>
    <t>Tarifele s-au modificat în conformitate cu prevederile Ordonanței de Urgență nr. 133/2022</t>
  </si>
  <si>
    <t>Cantitatea programată</t>
  </si>
  <si>
    <t>Taxa pe economie circulară</t>
  </si>
  <si>
    <t>Venituri obținute din activitatea de salubrizare (I+II+III)</t>
  </si>
  <si>
    <t>Fond pentru închiderea depozitului de deșeuri și urmărirea acestuia postînchidere</t>
  </si>
  <si>
    <t>Cheltuieli cu depunerea în rampă</t>
  </si>
  <si>
    <t>Cheltuieli cu închirierea utilajelor</t>
  </si>
  <si>
    <t xml:space="preserve"> Taxe licențe</t>
  </si>
  <si>
    <t>Alte cheltuieli cu munca vie(inclusiv tichete de masă)</t>
  </si>
  <si>
    <t>Fond garantare creanțe salariale+FNUASS+FD.Handicap 1,1%</t>
  </si>
  <si>
    <t>Cota de contribuții pentru concedii și indemnizații</t>
  </si>
  <si>
    <t>Alte servicii executate de terți</t>
  </si>
  <si>
    <t>Combustibil și lubrefianți</t>
  </si>
  <si>
    <t>Energie electrică tehnologică</t>
  </si>
  <si>
    <t>Specificație</t>
  </si>
  <si>
    <t xml:space="preserve"> FUNDAMENTARE PROPUSĂ                                                                   </t>
  </si>
  <si>
    <t>Gheorghe Stăiculesc                Mianda Țeculescu                        Ana Conta                                    Constantin Iftimie</t>
  </si>
  <si>
    <t xml:space="preserve">Director executiv,                    Director executiv adj.,             Serv.Monitorizare,                         Serv. Monitorizare,        </t>
  </si>
  <si>
    <t>Anexa nr. 2 la proiectul HCL nr.174/26.05.2023</t>
  </si>
  <si>
    <t>Materii prime și materiale consumabile</t>
  </si>
  <si>
    <t>Echipament de lucru și protecția muncii</t>
  </si>
  <si>
    <t>Reparații</t>
  </si>
  <si>
    <t>Amortizarea utilajelor și mijloacelor de transport</t>
  </si>
  <si>
    <t>Redevența</t>
  </si>
  <si>
    <t>Cheltuieli cu protecția mediului</t>
  </si>
  <si>
    <t>IX</t>
  </si>
  <si>
    <t>X .</t>
  </si>
  <si>
    <t>XI.</t>
  </si>
  <si>
    <t>Tarif exclusiv T.V.A (IV : X)</t>
  </si>
  <si>
    <t>XII.</t>
  </si>
  <si>
    <t>XIII.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</si>
</sst>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Calibri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0" borderId="5" xfId="0" applyNumberFormat="1" applyFont="1" applyBorder="1"/>
    <xf numFmtId="49" fontId="0" fillId="0" borderId="3" xfId="0" applyNumberFormat="1" applyBorder="1"/>
    <xf numFmtId="49" fontId="1" fillId="0" borderId="3" xfId="0" applyNumberFormat="1" applyFont="1" applyBorder="1"/>
    <xf numFmtId="49" fontId="1" fillId="0" borderId="6" xfId="0" applyNumberFormat="1" applyFont="1" applyBorder="1"/>
    <xf numFmtId="49" fontId="1" fillId="0" borderId="4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justify"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/>
    <xf numFmtId="0" fontId="11" fillId="0" borderId="12" xfId="0" applyFont="1" applyBorder="1" applyAlignment="1">
      <alignment horizontal="center" vertical="center" wrapText="1"/>
    </xf>
    <xf numFmtId="0" fontId="11" fillId="0" borderId="5" xfId="0" applyFont="1" applyBorder="1"/>
    <xf numFmtId="0" fontId="12" fillId="0" borderId="3" xfId="0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2" fillId="0" borderId="3" xfId="0" applyFont="1" applyBorder="1"/>
    <xf numFmtId="164" fontId="12" fillId="0" borderId="8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1" fillId="0" borderId="3" xfId="0" applyFont="1" applyBorder="1"/>
    <xf numFmtId="164" fontId="13" fillId="0" borderId="10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top" wrapText="1"/>
    </xf>
    <xf numFmtId="164" fontId="11" fillId="0" borderId="8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164" fontId="13" fillId="0" borderId="8" xfId="0" applyNumberFormat="1" applyFont="1" applyBorder="1" applyAlignment="1">
      <alignment horizontal="center" vertical="center"/>
    </xf>
    <xf numFmtId="0" fontId="11" fillId="0" borderId="4" xfId="0" applyFont="1" applyBorder="1"/>
    <xf numFmtId="0" fontId="12" fillId="0" borderId="4" xfId="0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59"/>
  <sheetViews>
    <sheetView tabSelected="1" zoomScaleNormal="100" workbookViewId="0">
      <selection activeCell="A53" sqref="A53"/>
    </sheetView>
  </sheetViews>
  <sheetFormatPr defaultRowHeight="15" x14ac:dyDescent="0.25"/>
  <cols>
    <col min="1" max="1" width="4.5703125" customWidth="1"/>
    <col min="2" max="2" width="60.42578125" customWidth="1"/>
    <col min="3" max="3" width="8.42578125" style="13" customWidth="1"/>
    <col min="4" max="4" width="22.42578125" customWidth="1"/>
    <col min="5" max="5" width="21.28515625" customWidth="1"/>
    <col min="7" max="7" width="16.140625" customWidth="1"/>
  </cols>
  <sheetData>
    <row r="2" spans="1:5" ht="18.75" x14ac:dyDescent="0.3">
      <c r="B2" s="42" t="s">
        <v>88</v>
      </c>
      <c r="C2" s="42"/>
      <c r="D2" s="42"/>
      <c r="E2" s="42"/>
    </row>
    <row r="3" spans="1:5" ht="18.75" x14ac:dyDescent="0.3">
      <c r="B3" s="16"/>
      <c r="C3" s="16"/>
      <c r="D3" s="16"/>
      <c r="E3" s="16"/>
    </row>
    <row r="4" spans="1:5" ht="18.75" x14ac:dyDescent="0.3">
      <c r="B4" s="16"/>
      <c r="C4" s="16"/>
      <c r="D4" s="16"/>
      <c r="E4" s="16"/>
    </row>
    <row r="5" spans="1:5" ht="18.75" customHeight="1" x14ac:dyDescent="0.3">
      <c r="B5" s="43" t="s">
        <v>69</v>
      </c>
      <c r="C5" s="43"/>
      <c r="D5" s="43"/>
      <c r="E5" s="43"/>
    </row>
    <row r="6" spans="1:5" ht="18.75" x14ac:dyDescent="0.3">
      <c r="B6" s="44" t="s">
        <v>68</v>
      </c>
      <c r="C6" s="44"/>
      <c r="D6" s="44"/>
      <c r="E6" s="44"/>
    </row>
    <row r="7" spans="1:5" ht="18.75" customHeight="1" x14ac:dyDescent="0.25">
      <c r="B7" s="45" t="s">
        <v>67</v>
      </c>
      <c r="C7" s="45"/>
      <c r="D7" s="45"/>
      <c r="E7" s="45"/>
    </row>
    <row r="8" spans="1:5" ht="18.75" customHeight="1" x14ac:dyDescent="0.25">
      <c r="B8" s="17"/>
      <c r="C8" s="17"/>
      <c r="D8" s="17"/>
      <c r="E8" s="17"/>
    </row>
    <row r="9" spans="1:5" ht="19.5" thickBot="1" x14ac:dyDescent="0.35">
      <c r="B9" s="8"/>
      <c r="C9" s="9"/>
      <c r="D9" s="9"/>
      <c r="E9" s="9"/>
    </row>
    <row r="10" spans="1:5" ht="69.75" customHeight="1" thickBot="1" x14ac:dyDescent="0.3">
      <c r="A10" s="46" t="s">
        <v>27</v>
      </c>
      <c r="B10" s="48" t="s">
        <v>84</v>
      </c>
      <c r="C10" s="48" t="s">
        <v>25</v>
      </c>
      <c r="D10" s="18" t="s">
        <v>64</v>
      </c>
      <c r="E10" s="19" t="s">
        <v>85</v>
      </c>
    </row>
    <row r="11" spans="1:5" ht="51" customHeight="1" x14ac:dyDescent="0.25">
      <c r="A11" s="47"/>
      <c r="B11" s="49"/>
      <c r="C11" s="49"/>
      <c r="D11" s="20"/>
      <c r="E11" s="21" t="s">
        <v>26</v>
      </c>
    </row>
    <row r="12" spans="1:5" ht="15.75" x14ac:dyDescent="0.25">
      <c r="A12" s="1" t="s">
        <v>28</v>
      </c>
      <c r="B12" s="22" t="s">
        <v>38</v>
      </c>
      <c r="C12" s="23" t="s">
        <v>63</v>
      </c>
      <c r="D12" s="24">
        <f>D13+D14+D15+D16+D17+D18+D19+D20+D21+D22+D23</f>
        <v>393302</v>
      </c>
      <c r="E12" s="25">
        <f>E13+E14+E15+E16+E17+E18+E19+E20+E21+E22+E23</f>
        <v>370907</v>
      </c>
    </row>
    <row r="13" spans="1:5" ht="15.75" x14ac:dyDescent="0.25">
      <c r="A13" s="2" t="s">
        <v>3</v>
      </c>
      <c r="B13" s="26" t="s">
        <v>82</v>
      </c>
      <c r="C13" s="23" t="s">
        <v>63</v>
      </c>
      <c r="D13" s="27">
        <v>8941</v>
      </c>
      <c r="E13" s="28">
        <v>8941</v>
      </c>
    </row>
    <row r="14" spans="1:5" ht="15.75" x14ac:dyDescent="0.25">
      <c r="A14" s="2" t="s">
        <v>4</v>
      </c>
      <c r="B14" s="26" t="s">
        <v>83</v>
      </c>
      <c r="C14" s="23" t="s">
        <v>63</v>
      </c>
      <c r="D14" s="27">
        <v>5286</v>
      </c>
      <c r="E14" s="28">
        <v>5286</v>
      </c>
    </row>
    <row r="15" spans="1:5" ht="15.75" x14ac:dyDescent="0.25">
      <c r="A15" s="2" t="s">
        <v>5</v>
      </c>
      <c r="B15" s="26" t="s">
        <v>18</v>
      </c>
      <c r="C15" s="23" t="s">
        <v>63</v>
      </c>
      <c r="D15" s="27">
        <v>1057</v>
      </c>
      <c r="E15" s="28">
        <v>1057</v>
      </c>
    </row>
    <row r="16" spans="1:5" ht="15.75" x14ac:dyDescent="0.25">
      <c r="A16" s="2" t="s">
        <v>6</v>
      </c>
      <c r="B16" s="26" t="s">
        <v>89</v>
      </c>
      <c r="C16" s="23" t="s">
        <v>63</v>
      </c>
      <c r="D16" s="27">
        <v>106</v>
      </c>
      <c r="E16" s="28">
        <v>106</v>
      </c>
    </row>
    <row r="17" spans="1:5" ht="15.75" x14ac:dyDescent="0.25">
      <c r="A17" s="2" t="s">
        <v>7</v>
      </c>
      <c r="B17" s="26" t="s">
        <v>90</v>
      </c>
      <c r="C17" s="23" t="s">
        <v>63</v>
      </c>
      <c r="D17" s="27">
        <v>74</v>
      </c>
      <c r="E17" s="28">
        <v>74</v>
      </c>
    </row>
    <row r="18" spans="1:5" ht="15.75" x14ac:dyDescent="0.25">
      <c r="A18" s="2" t="s">
        <v>8</v>
      </c>
      <c r="B18" s="26" t="s">
        <v>91</v>
      </c>
      <c r="C18" s="23" t="s">
        <v>63</v>
      </c>
      <c r="D18" s="27">
        <v>1586</v>
      </c>
      <c r="E18" s="28">
        <v>1586</v>
      </c>
    </row>
    <row r="19" spans="1:5" ht="15.75" x14ac:dyDescent="0.25">
      <c r="A19" s="2" t="s">
        <v>9</v>
      </c>
      <c r="B19" s="26" t="s">
        <v>92</v>
      </c>
      <c r="C19" s="23" t="s">
        <v>63</v>
      </c>
      <c r="D19" s="27">
        <v>301098</v>
      </c>
      <c r="E19" s="28">
        <v>301098</v>
      </c>
    </row>
    <row r="20" spans="1:5" ht="15.75" x14ac:dyDescent="0.25">
      <c r="A20" s="2" t="s">
        <v>10</v>
      </c>
      <c r="B20" s="26" t="s">
        <v>93</v>
      </c>
      <c r="C20" s="23" t="s">
        <v>63</v>
      </c>
      <c r="D20" s="27">
        <v>49970</v>
      </c>
      <c r="E20" s="28">
        <v>27575</v>
      </c>
    </row>
    <row r="21" spans="1:5" ht="15.75" x14ac:dyDescent="0.25">
      <c r="A21" s="2" t="s">
        <v>11</v>
      </c>
      <c r="B21" s="26" t="s">
        <v>94</v>
      </c>
      <c r="C21" s="23" t="s">
        <v>63</v>
      </c>
      <c r="D21" s="27">
        <v>1057</v>
      </c>
      <c r="E21" s="28">
        <v>1057</v>
      </c>
    </row>
    <row r="22" spans="1:5" ht="15.75" x14ac:dyDescent="0.25">
      <c r="A22" s="2" t="s">
        <v>12</v>
      </c>
      <c r="B22" s="26" t="s">
        <v>81</v>
      </c>
      <c r="C22" s="23" t="s">
        <v>63</v>
      </c>
      <c r="D22" s="27">
        <v>17972</v>
      </c>
      <c r="E22" s="28">
        <v>17972</v>
      </c>
    </row>
    <row r="23" spans="1:5" ht="15.75" x14ac:dyDescent="0.25">
      <c r="A23" s="2" t="s">
        <v>13</v>
      </c>
      <c r="B23" s="26" t="s">
        <v>19</v>
      </c>
      <c r="C23" s="23" t="s">
        <v>63</v>
      </c>
      <c r="D23" s="27">
        <v>6155</v>
      </c>
      <c r="E23" s="28">
        <v>6155</v>
      </c>
    </row>
    <row r="24" spans="1:5" ht="15.75" x14ac:dyDescent="0.25">
      <c r="A24" s="3" t="s">
        <v>29</v>
      </c>
      <c r="B24" s="29" t="s">
        <v>39</v>
      </c>
      <c r="C24" s="23" t="s">
        <v>63</v>
      </c>
      <c r="D24" s="30">
        <f>D25+D26+D27+D28+D29+D30+D31+D32</f>
        <v>20586</v>
      </c>
      <c r="E24" s="25">
        <f>E25+E26+E27+E28+E29+E30+E31+E32</f>
        <v>20586</v>
      </c>
    </row>
    <row r="25" spans="1:5" ht="15.75" x14ac:dyDescent="0.25">
      <c r="A25" s="2" t="s">
        <v>14</v>
      </c>
      <c r="B25" s="26" t="s">
        <v>20</v>
      </c>
      <c r="C25" s="23" t="s">
        <v>63</v>
      </c>
      <c r="D25" s="27">
        <v>20133</v>
      </c>
      <c r="E25" s="28">
        <v>20133</v>
      </c>
    </row>
    <row r="26" spans="1:5" ht="15.75" x14ac:dyDescent="0.25">
      <c r="A26" s="2" t="s">
        <v>15</v>
      </c>
      <c r="B26" s="26" t="s">
        <v>21</v>
      </c>
      <c r="C26" s="23" t="s">
        <v>63</v>
      </c>
      <c r="D26" s="27">
        <v>0</v>
      </c>
      <c r="E26" s="28">
        <v>0</v>
      </c>
    </row>
    <row r="27" spans="1:5" ht="15.75" x14ac:dyDescent="0.25">
      <c r="A27" s="2" t="s">
        <v>16</v>
      </c>
      <c r="B27" s="26" t="s">
        <v>22</v>
      </c>
      <c r="C27" s="23" t="s">
        <v>63</v>
      </c>
      <c r="D27" s="27">
        <v>0</v>
      </c>
      <c r="E27" s="28">
        <v>0</v>
      </c>
    </row>
    <row r="28" spans="1:5" ht="15.75" x14ac:dyDescent="0.25">
      <c r="A28" s="2" t="s">
        <v>17</v>
      </c>
      <c r="B28" s="26" t="s">
        <v>23</v>
      </c>
      <c r="C28" s="23" t="s">
        <v>63</v>
      </c>
      <c r="D28" s="27">
        <v>0</v>
      </c>
      <c r="E28" s="28">
        <v>0</v>
      </c>
    </row>
    <row r="29" spans="1:5" ht="15.75" x14ac:dyDescent="0.25">
      <c r="A29" s="2" t="s">
        <v>40</v>
      </c>
      <c r="B29" s="26" t="s">
        <v>24</v>
      </c>
      <c r="C29" s="23" t="s">
        <v>63</v>
      </c>
      <c r="D29" s="27">
        <v>0</v>
      </c>
      <c r="E29" s="28">
        <v>0</v>
      </c>
    </row>
    <row r="30" spans="1:5" ht="15.75" x14ac:dyDescent="0.25">
      <c r="A30" s="2" t="s">
        <v>41</v>
      </c>
      <c r="B30" s="26" t="s">
        <v>80</v>
      </c>
      <c r="C30" s="23" t="s">
        <v>63</v>
      </c>
      <c r="D30" s="27">
        <v>0</v>
      </c>
      <c r="E30" s="28">
        <v>0</v>
      </c>
    </row>
    <row r="31" spans="1:5" ht="15.75" x14ac:dyDescent="0.25">
      <c r="A31" s="2" t="s">
        <v>42</v>
      </c>
      <c r="B31" s="26" t="s">
        <v>79</v>
      </c>
      <c r="C31" s="23" t="s">
        <v>63</v>
      </c>
      <c r="D31" s="27">
        <v>453</v>
      </c>
      <c r="E31" s="28">
        <v>453</v>
      </c>
    </row>
    <row r="32" spans="1:5" ht="15.75" x14ac:dyDescent="0.25">
      <c r="A32" s="2" t="s">
        <v>43</v>
      </c>
      <c r="B32" s="26" t="s">
        <v>78</v>
      </c>
      <c r="C32" s="23" t="s">
        <v>63</v>
      </c>
      <c r="D32" s="27">
        <v>0</v>
      </c>
      <c r="E32" s="28">
        <v>0</v>
      </c>
    </row>
    <row r="33" spans="1:5" ht="15.75" x14ac:dyDescent="0.25">
      <c r="A33" s="3" t="s">
        <v>30</v>
      </c>
      <c r="B33" s="29" t="s">
        <v>77</v>
      </c>
      <c r="C33" s="23" t="s">
        <v>63</v>
      </c>
      <c r="D33" s="31">
        <v>170</v>
      </c>
      <c r="E33" s="28">
        <v>170</v>
      </c>
    </row>
    <row r="34" spans="1:5" ht="15.75" x14ac:dyDescent="0.25">
      <c r="A34" s="3" t="s">
        <v>31</v>
      </c>
      <c r="B34" s="29" t="s">
        <v>76</v>
      </c>
      <c r="C34" s="23" t="s">
        <v>63</v>
      </c>
      <c r="D34" s="31">
        <v>12433</v>
      </c>
      <c r="E34" s="28">
        <v>12433</v>
      </c>
    </row>
    <row r="35" spans="1:5" ht="15.75" x14ac:dyDescent="0.25">
      <c r="A35" s="3" t="s">
        <v>32</v>
      </c>
      <c r="B35" s="29" t="s">
        <v>75</v>
      </c>
      <c r="C35" s="23" t="s">
        <v>63</v>
      </c>
      <c r="D35" s="27"/>
      <c r="E35" s="28">
        <v>0</v>
      </c>
    </row>
    <row r="36" spans="1:5" ht="31.5" x14ac:dyDescent="0.25">
      <c r="A36" s="3" t="s">
        <v>33</v>
      </c>
      <c r="B36" s="32" t="s">
        <v>74</v>
      </c>
      <c r="C36" s="23" t="s">
        <v>63</v>
      </c>
      <c r="D36" s="31">
        <v>55503</v>
      </c>
      <c r="E36" s="28">
        <v>55503</v>
      </c>
    </row>
    <row r="37" spans="1:5" ht="15.75" x14ac:dyDescent="0.25">
      <c r="A37" s="3" t="s">
        <v>34</v>
      </c>
      <c r="B37" s="29" t="s">
        <v>0</v>
      </c>
      <c r="C37" s="23" t="s">
        <v>63</v>
      </c>
      <c r="D37" s="31">
        <v>11841</v>
      </c>
      <c r="E37" s="28">
        <v>11841</v>
      </c>
    </row>
    <row r="38" spans="1:5" ht="15.75" x14ac:dyDescent="0.25">
      <c r="A38" s="3" t="s">
        <v>35</v>
      </c>
      <c r="B38" s="29" t="s">
        <v>72</v>
      </c>
      <c r="C38" s="23" t="s">
        <v>63</v>
      </c>
      <c r="D38" s="33">
        <v>384800</v>
      </c>
      <c r="E38" s="28">
        <v>0</v>
      </c>
    </row>
    <row r="39" spans="1:5" ht="15.75" x14ac:dyDescent="0.25">
      <c r="A39" s="3" t="s">
        <v>36</v>
      </c>
      <c r="B39" s="29" t="s">
        <v>52</v>
      </c>
      <c r="C39" s="23" t="s">
        <v>63</v>
      </c>
      <c r="D39" s="30">
        <f>D12+D24+D33+D34+D35+D36+D37+D38</f>
        <v>878635</v>
      </c>
      <c r="E39" s="25">
        <f>E12+E24+E33+E34+E35+E36+E37+E38</f>
        <v>471440</v>
      </c>
    </row>
    <row r="40" spans="1:5" ht="15.75" x14ac:dyDescent="0.25">
      <c r="A40" s="3" t="s">
        <v>37</v>
      </c>
      <c r="B40" s="29" t="s">
        <v>1</v>
      </c>
      <c r="C40" s="23" t="s">
        <v>63</v>
      </c>
      <c r="D40" s="33">
        <v>24633</v>
      </c>
      <c r="E40" s="25">
        <v>24633</v>
      </c>
    </row>
    <row r="41" spans="1:5" ht="15.75" x14ac:dyDescent="0.25">
      <c r="A41" s="3" t="s">
        <v>44</v>
      </c>
      <c r="B41" s="29" t="s">
        <v>53</v>
      </c>
      <c r="C41" s="23" t="s">
        <v>63</v>
      </c>
      <c r="D41" s="33">
        <v>903268</v>
      </c>
      <c r="E41" s="34">
        <v>496073</v>
      </c>
    </row>
    <row r="42" spans="1:5" ht="15.75" x14ac:dyDescent="0.25">
      <c r="A42" s="3" t="s">
        <v>45</v>
      </c>
      <c r="B42" s="29" t="s">
        <v>54</v>
      </c>
      <c r="C42" s="23" t="s">
        <v>63</v>
      </c>
      <c r="D42" s="33">
        <v>90326.8</v>
      </c>
      <c r="E42" s="34">
        <v>49607.3</v>
      </c>
    </row>
    <row r="43" spans="1:5" ht="15.75" x14ac:dyDescent="0.25">
      <c r="A43" s="3" t="s">
        <v>46</v>
      </c>
      <c r="B43" s="35" t="s">
        <v>62</v>
      </c>
      <c r="C43" s="23" t="s">
        <v>63</v>
      </c>
      <c r="D43" s="33">
        <v>5815</v>
      </c>
      <c r="E43" s="25">
        <v>5815</v>
      </c>
    </row>
    <row r="44" spans="1:5" ht="15.75" x14ac:dyDescent="0.25">
      <c r="A44" s="3" t="s">
        <v>47</v>
      </c>
      <c r="B44" s="36" t="s">
        <v>73</v>
      </c>
      <c r="C44" s="23" t="s">
        <v>63</v>
      </c>
      <c r="D44" s="33">
        <v>999409.8</v>
      </c>
      <c r="E44" s="34">
        <v>551495.30000000005</v>
      </c>
    </row>
    <row r="45" spans="1:5" ht="15.75" x14ac:dyDescent="0.25">
      <c r="A45" s="3" t="s">
        <v>48</v>
      </c>
      <c r="B45" s="29" t="s">
        <v>71</v>
      </c>
      <c r="C45" s="23" t="s">
        <v>58</v>
      </c>
      <c r="D45" s="37">
        <v>13000</v>
      </c>
      <c r="E45" s="25">
        <v>13000</v>
      </c>
    </row>
    <row r="46" spans="1:5" ht="15.75" x14ac:dyDescent="0.25">
      <c r="A46" s="4" t="s">
        <v>49</v>
      </c>
      <c r="B46" s="29" t="s">
        <v>55</v>
      </c>
      <c r="C46" s="23" t="s">
        <v>2</v>
      </c>
      <c r="D46" s="37">
        <v>77.75</v>
      </c>
      <c r="E46" s="25">
        <v>42.422715384615387</v>
      </c>
    </row>
    <row r="47" spans="1:5" ht="15.75" x14ac:dyDescent="0.25">
      <c r="A47" s="3" t="s">
        <v>50</v>
      </c>
      <c r="B47" s="29" t="s">
        <v>56</v>
      </c>
      <c r="C47" s="23"/>
      <c r="D47" s="27">
        <v>14.77</v>
      </c>
      <c r="E47" s="28">
        <v>8.0603159230769243</v>
      </c>
    </row>
    <row r="48" spans="1:5" ht="15.75" x14ac:dyDescent="0.25">
      <c r="A48" s="3" t="s">
        <v>51</v>
      </c>
      <c r="B48" s="29" t="s">
        <v>57</v>
      </c>
      <c r="C48" s="23" t="s">
        <v>2</v>
      </c>
      <c r="D48" s="37">
        <v>92.52</v>
      </c>
      <c r="E48" s="25">
        <v>50.483031307692315</v>
      </c>
    </row>
    <row r="49" spans="1:5" ht="15.75" x14ac:dyDescent="0.25">
      <c r="A49" s="3" t="s">
        <v>95</v>
      </c>
      <c r="B49" s="29" t="s">
        <v>65</v>
      </c>
      <c r="C49" s="23" t="s">
        <v>66</v>
      </c>
      <c r="D49" s="37"/>
      <c r="E49" s="25">
        <v>0.37</v>
      </c>
    </row>
    <row r="50" spans="1:5" ht="15.75" x14ac:dyDescent="0.25">
      <c r="A50" s="3" t="s">
        <v>96</v>
      </c>
      <c r="B50" s="29" t="s">
        <v>71</v>
      </c>
      <c r="C50" s="23" t="s">
        <v>59</v>
      </c>
      <c r="D50" s="37"/>
      <c r="E50" s="25">
        <v>4810</v>
      </c>
    </row>
    <row r="51" spans="1:5" ht="15.75" x14ac:dyDescent="0.25">
      <c r="A51" s="3" t="s">
        <v>97</v>
      </c>
      <c r="B51" s="29" t="s">
        <v>98</v>
      </c>
      <c r="C51" s="23" t="s">
        <v>60</v>
      </c>
      <c r="D51" s="37"/>
      <c r="E51" s="25">
        <f>E44/E50</f>
        <v>114.65598752598754</v>
      </c>
    </row>
    <row r="52" spans="1:5" ht="15.75" x14ac:dyDescent="0.25">
      <c r="A52" s="3" t="s">
        <v>99</v>
      </c>
      <c r="B52" s="29" t="s">
        <v>56</v>
      </c>
      <c r="C52" s="23"/>
      <c r="D52" s="27"/>
      <c r="E52" s="28">
        <v>21.784637629937635</v>
      </c>
    </row>
    <row r="53" spans="1:5" ht="16.5" thickBot="1" x14ac:dyDescent="0.3">
      <c r="A53" s="5" t="s">
        <v>100</v>
      </c>
      <c r="B53" s="38" t="s">
        <v>57</v>
      </c>
      <c r="C53" s="39" t="s">
        <v>60</v>
      </c>
      <c r="D53" s="40"/>
      <c r="E53" s="41">
        <v>136.44062515592518</v>
      </c>
    </row>
    <row r="54" spans="1:5" ht="18.75" x14ac:dyDescent="0.3">
      <c r="B54" s="8"/>
      <c r="C54" s="9"/>
      <c r="D54" s="8"/>
      <c r="E54" s="8"/>
    </row>
    <row r="55" spans="1:5" ht="18.75" x14ac:dyDescent="0.3">
      <c r="A55" s="6" t="s">
        <v>61</v>
      </c>
      <c r="B55" s="10"/>
      <c r="C55" s="11"/>
      <c r="D55" s="12"/>
      <c r="E55" s="12"/>
    </row>
    <row r="56" spans="1:5" ht="15.75" x14ac:dyDescent="0.25">
      <c r="A56" s="7"/>
      <c r="B56" s="50" t="s">
        <v>70</v>
      </c>
      <c r="C56" s="50"/>
      <c r="D56" s="50"/>
      <c r="E56" s="50"/>
    </row>
    <row r="57" spans="1:5" x14ac:dyDescent="0.25">
      <c r="A57" s="7"/>
      <c r="B57" s="51"/>
      <c r="C57" s="51"/>
      <c r="D57" s="51"/>
      <c r="E57" s="51"/>
    </row>
    <row r="58" spans="1:5" ht="15.75" x14ac:dyDescent="0.25">
      <c r="B58" s="14" t="s">
        <v>87</v>
      </c>
      <c r="C58" s="15"/>
      <c r="D58" s="14"/>
      <c r="E58" s="14"/>
    </row>
    <row r="59" spans="1:5" ht="15.75" x14ac:dyDescent="0.25">
      <c r="B59" s="14" t="s">
        <v>86</v>
      </c>
      <c r="C59" s="15"/>
      <c r="D59" s="14"/>
      <c r="E59" s="14"/>
    </row>
  </sheetData>
  <mergeCells count="9">
    <mergeCell ref="B57:E57"/>
    <mergeCell ref="B2:E2"/>
    <mergeCell ref="A10:A11"/>
    <mergeCell ref="B10:B11"/>
    <mergeCell ref="C10:C11"/>
    <mergeCell ref="B56:E56"/>
    <mergeCell ref="B6:E6"/>
    <mergeCell ref="B7:E7"/>
    <mergeCell ref="B5:E5"/>
  </mergeCells>
  <pageMargins left="0.7" right="0.7" top="0.75" bottom="0.75" header="0.3" footer="0.3"/>
  <pageSetup scale="7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2023-05-29T12:30:08Z</dcterms:modified>
</cp:coreProperties>
</file>