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iect UE2\Desktop\"/>
    </mc:Choice>
  </mc:AlternateContent>
  <xr:revisionPtr revIDLastSave="0" documentId="13_ncr:1_{58B55267-56AC-483D-BDC8-4DE9740563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1" l="1"/>
  <c r="K35" i="1"/>
  <c r="K36" i="1"/>
  <c r="K18" i="1"/>
  <c r="K21" i="1"/>
  <c r="K13" i="1"/>
  <c r="J52" i="1"/>
  <c r="G52" i="1"/>
  <c r="K50" i="1"/>
  <c r="J50" i="1"/>
  <c r="G50" i="1"/>
  <c r="K44" i="1"/>
  <c r="K39" i="1"/>
  <c r="K31" i="1"/>
  <c r="K30" i="1" s="1"/>
  <c r="K17" i="1" l="1"/>
  <c r="K10" i="1" s="1"/>
</calcChain>
</file>

<file path=xl/sharedStrings.xml><?xml version="1.0" encoding="utf-8"?>
<sst xmlns="http://schemas.openxmlformats.org/spreadsheetml/2006/main" count="210" uniqueCount="182">
  <si>
    <r>
      <rPr>
        <sz val="10"/>
        <color rgb="FF000000"/>
        <rFont val="Arial"/>
      </rPr>
      <t>Judet:</t>
    </r>
    <r>
      <rPr>
        <sz val="10"/>
        <color rgb="FF000000"/>
        <rFont val="Arial"/>
      </rPr>
      <t xml:space="preserve">CLUJ
</t>
    </r>
    <r>
      <rPr>
        <sz val="10"/>
        <color rgb="FF000000"/>
        <rFont val="Arial"/>
      </rPr>
      <t>Unitatea administrativ-teritorială:</t>
    </r>
    <r>
      <rPr>
        <sz val="10"/>
        <color rgb="FF000000"/>
        <rFont val="Arial"/>
      </rPr>
      <t>COMUNA MIHAI VITEAZU</t>
    </r>
  </si>
  <si>
    <t>CONT DE EXECUȚIE AL BUGETULUI LOCAL - VENITURI</t>
  </si>
  <si>
    <t>la data de 30/06/2023</t>
  </si>
  <si>
    <t>Sectiunea FUNCTIONARE</t>
  </si>
  <si>
    <t xml:space="preserve">Cod 20                     </t>
  </si>
  <si>
    <t>-lei-</t>
  </si>
  <si>
    <r>
      <rPr>
        <b/>
        <sz val="8"/>
        <color rgb="FF000000"/>
        <rFont val="Arial"/>
      </rPr>
      <t xml:space="preserve">DENUMIREA INDICATORILOR
</t>
    </r>
  </si>
  <si>
    <r>
      <rPr>
        <b/>
        <sz val="8"/>
        <color rgb="FF000000"/>
        <rFont val="Arial"/>
      </rPr>
      <t xml:space="preserve">Cod
</t>
    </r>
    <r>
      <rPr>
        <b/>
        <sz val="8"/>
        <color rgb="FF000000"/>
        <rFont val="Arial"/>
      </rPr>
      <t xml:space="preserve">indicator
</t>
    </r>
  </si>
  <si>
    <r>
      <rPr>
        <b/>
        <sz val="8"/>
        <color rgb="FF000000"/>
        <rFont val="Arial"/>
      </rPr>
      <t xml:space="preserve">Prevederi
</t>
    </r>
    <r>
      <rPr>
        <b/>
        <sz val="8"/>
        <color rgb="FF000000"/>
        <rFont val="Arial"/>
      </rPr>
      <t xml:space="preserve">bugetare 
</t>
    </r>
  </si>
  <si>
    <r>
      <rPr>
        <b/>
        <sz val="8"/>
        <color rgb="FF000000"/>
        <rFont val="Arial"/>
      </rPr>
      <t xml:space="preserve">Încasări realizate
</t>
    </r>
  </si>
  <si>
    <r>
      <t xml:space="preserve">
</t>
    </r>
    <r>
      <rPr>
        <b/>
        <sz val="8"/>
        <color rgb="FF000000"/>
        <rFont val="Arial"/>
      </rPr>
      <t>A</t>
    </r>
  </si>
  <si>
    <r>
      <t xml:space="preserve">
</t>
    </r>
    <r>
      <rPr>
        <b/>
        <sz val="8"/>
        <color rgb="FF000000"/>
        <rFont val="Arial"/>
      </rPr>
      <t>B</t>
    </r>
  </si>
  <si>
    <r>
      <rPr>
        <b/>
        <sz val="8"/>
        <color rgb="FF000000"/>
        <rFont val="Arial"/>
      </rPr>
      <t xml:space="preserve">anuale aprobate la finele perioadei de raportare
</t>
    </r>
    <r>
      <rPr>
        <b/>
        <sz val="8"/>
        <color rgb="FF000000"/>
        <rFont val="Arial"/>
      </rPr>
      <t>1</t>
    </r>
  </si>
  <si>
    <r>
      <rPr>
        <b/>
        <sz val="8"/>
        <color rgb="FF000000"/>
        <rFont val="Arial"/>
      </rPr>
      <t xml:space="preserve">trimestriale cumulate
</t>
    </r>
    <r>
      <rPr>
        <b/>
        <sz val="8"/>
        <color rgb="FF000000"/>
        <rFont val="Arial"/>
      </rPr>
      <t>2</t>
    </r>
  </si>
  <si>
    <r>
      <t xml:space="preserve">
</t>
    </r>
    <r>
      <rPr>
        <b/>
        <sz val="8"/>
        <color rgb="FF000000"/>
        <rFont val="Arial"/>
      </rPr>
      <t>6</t>
    </r>
  </si>
  <si>
    <t>TOTAL VENITURI SECTIUNEA FUNCTIONARE (cod 00.02+00.15+00.16+00.17)</t>
  </si>
  <si>
    <t>00.01F</t>
  </si>
  <si>
    <t>14,426,500</t>
  </si>
  <si>
    <t>8,297,650</t>
  </si>
  <si>
    <t>100,000</t>
  </si>
  <si>
    <t>56,000</t>
  </si>
  <si>
    <t>7,873,000</t>
  </si>
  <si>
    <t>5,056,140</t>
  </si>
  <si>
    <t xml:space="preserve">      Impozit pe venit  ( cod 03.02.18)</t>
  </si>
  <si>
    <t>03.02</t>
  </si>
  <si>
    <t xml:space="preserve">      Impozitul pe veniturile din transferul proprietatilor imobiliare din patrimoniul personal</t>
  </si>
  <si>
    <t>03.02.18</t>
  </si>
  <si>
    <t>Cote si sume defalcate din impozitul pe venit                     (cod 04.02.01+04.02.04)</t>
  </si>
  <si>
    <t>04.02</t>
  </si>
  <si>
    <t xml:space="preserve">      Cote defalcate din impozitul pe venit</t>
  </si>
  <si>
    <t>04.02.01</t>
  </si>
  <si>
    <t>6,044,000</t>
  </si>
  <si>
    <t>4,231,570</t>
  </si>
  <si>
    <t xml:space="preserve">      Sume alocate din cotele defalcate din impozitul pe venit  pentru echilibrarea bugetelor locale</t>
  </si>
  <si>
    <t>04.02.04</t>
  </si>
  <si>
    <t>1,447,000</t>
  </si>
  <si>
    <t>650,000</t>
  </si>
  <si>
    <t>852,242</t>
  </si>
  <si>
    <t xml:space="preserve">      Sume repartizate din fondul la dispozitia Consiliului Judetean</t>
  </si>
  <si>
    <t>04.02.05</t>
  </si>
  <si>
    <t>382,000</t>
  </si>
  <si>
    <t>174,570</t>
  </si>
  <si>
    <t>211,846</t>
  </si>
  <si>
    <t>4,683,900</t>
  </si>
  <si>
    <t>3,261,730</t>
  </si>
  <si>
    <t>Impozite si taxe pe proprietate                                    (cod 07.02.01+07.02.02+07.02.03+07.02.50)</t>
  </si>
  <si>
    <t>07.02</t>
  </si>
  <si>
    <t xml:space="preserve">   Impozit si taxa pe cladiri (cod 07.02.01.01+07.02.01.02)</t>
  </si>
  <si>
    <t>07.02.01</t>
  </si>
  <si>
    <t>3,906,000</t>
  </si>
  <si>
    <t>2,845,430</t>
  </si>
  <si>
    <t xml:space="preserve">            Impozitul pe cladiri de la persoane fizice</t>
  </si>
  <si>
    <t>07.02.01.01</t>
  </si>
  <si>
    <t>250,000</t>
  </si>
  <si>
    <t>140,000</t>
  </si>
  <si>
    <t xml:space="preserve">            Impozit si taxa  pe cladiri de la persoane juridice</t>
  </si>
  <si>
    <t>07.02.01.02</t>
  </si>
  <si>
    <t>3,656,000</t>
  </si>
  <si>
    <t>2,705,430</t>
  </si>
  <si>
    <t>Impozit si taxa pe teren (cod 07.02.02.01 la 07.02.02.03)</t>
  </si>
  <si>
    <t>07.02.02</t>
  </si>
  <si>
    <t>523,000</t>
  </si>
  <si>
    <t>283,000</t>
  </si>
  <si>
    <t xml:space="preserve">          Impozitul pe terenuri de la persoane fizice</t>
  </si>
  <si>
    <t>07.02.02.01</t>
  </si>
  <si>
    <t>193,000</t>
  </si>
  <si>
    <t>113,000</t>
  </si>
  <si>
    <t xml:space="preserve">          Impozitsi taxa  pe teren  de la persoane juridice</t>
  </si>
  <si>
    <t>07.02.02.02</t>
  </si>
  <si>
    <t>180,000</t>
  </si>
  <si>
    <t>80,000</t>
  </si>
  <si>
    <t>66,376</t>
  </si>
  <si>
    <t xml:space="preserve">          Impozitul pe terenul extravilan</t>
  </si>
  <si>
    <t>07.02.02.03</t>
  </si>
  <si>
    <t>150,000</t>
  </si>
  <si>
    <t>90,000</t>
  </si>
  <si>
    <t xml:space="preserve">      Taxe judiciare de timbru si alte taxe de timbru</t>
  </si>
  <si>
    <t>07.02.03</t>
  </si>
  <si>
    <t>254,900</t>
  </si>
  <si>
    <t>133,300</t>
  </si>
  <si>
    <t>97,446</t>
  </si>
  <si>
    <t>Sume defalcate din TVA (cod 11.02.01 la 11.02.07)</t>
  </si>
  <si>
    <t>11.02</t>
  </si>
  <si>
    <t>2,705,000</t>
  </si>
  <si>
    <t>1,488,000</t>
  </si>
  <si>
    <t xml:space="preserve">        Sume defalcate din taxa pe valoarea adaugata pentru finantarea cheltuielilor descentralizate la nivelul comunelor, oraselor, municipiilor, sectoarelor  si Municipiului Bucuresti</t>
  </si>
  <si>
    <t>11.02.02</t>
  </si>
  <si>
    <t>Taxe pe servicii specifice (cod 15.02.01+15.02.50)</t>
  </si>
  <si>
    <t>15.02</t>
  </si>
  <si>
    <t>1,000</t>
  </si>
  <si>
    <t>80</t>
  </si>
  <si>
    <t xml:space="preserve">           Impozit pe spectacole</t>
  </si>
  <si>
    <t>15.02.01</t>
  </si>
  <si>
    <t>Taxe pe utilizarea bunurilor, autorizarea utilizarii bunurilor sau pe desfasurarea de activitati                     (cod 16.02.02+16.02.03+16.02.50)</t>
  </si>
  <si>
    <t>16.02</t>
  </si>
  <si>
    <t>1,100,000</t>
  </si>
  <si>
    <t>599,520</t>
  </si>
  <si>
    <t>Impozit pe mijloacele  de transport                                (cod 16.02.02.01+16.02.02.02)</t>
  </si>
  <si>
    <t>16.02.02</t>
  </si>
  <si>
    <t>1,090,000</t>
  </si>
  <si>
    <t>590,520</t>
  </si>
  <si>
    <t xml:space="preserve">          Impozit pe mijloacele de transport detinute de persoane fizice*)</t>
  </si>
  <si>
    <t>16.02.02.01</t>
  </si>
  <si>
    <t>700,000</t>
  </si>
  <si>
    <t>400,000</t>
  </si>
  <si>
    <t xml:space="preserve">          Impozit pe  mijloacele de transport detinute de persoane juridice*)</t>
  </si>
  <si>
    <t>16.02.02.02</t>
  </si>
  <si>
    <t>390,000</t>
  </si>
  <si>
    <t>190,520</t>
  </si>
  <si>
    <t>239,169</t>
  </si>
  <si>
    <t xml:space="preserve">      Taxe si tarife pentru eliberarea de licente si autorizatii de </t>
  </si>
  <si>
    <t>16.02.03</t>
  </si>
  <si>
    <t>10,000</t>
  </si>
  <si>
    <t>9,000</t>
  </si>
  <si>
    <t>870,000</t>
  </si>
  <si>
    <t>Venituri din proprietate (cod 30.02.01 la 30.02.50)</t>
  </si>
  <si>
    <t>30.02</t>
  </si>
  <si>
    <t xml:space="preserve">           Venituri din concesiuni si inchideri</t>
  </si>
  <si>
    <t>30.02.05</t>
  </si>
  <si>
    <t xml:space="preserve">      Redevente miniere</t>
  </si>
  <si>
    <t>30.02.05.01</t>
  </si>
  <si>
    <t>350,000</t>
  </si>
  <si>
    <t>258,731</t>
  </si>
  <si>
    <t xml:space="preserve">      Alte venituri din concesiuni si inchirieri de catre institutiile publice</t>
  </si>
  <si>
    <t>30.02.05.30</t>
  </si>
  <si>
    <t>170,000</t>
  </si>
  <si>
    <t>50,000</t>
  </si>
  <si>
    <t>72,252</t>
  </si>
  <si>
    <t>Venituri din prestari de servicii si alte activitati                     (cod 33.02.08 la 33.02.50)</t>
  </si>
  <si>
    <t>33.02</t>
  </si>
  <si>
    <t>1,124,200</t>
  </si>
  <si>
    <t>101,000</t>
  </si>
  <si>
    <t xml:space="preserve">         Venituri din recuperarea cheltuielilor de judecata, imputatii si despagubiri</t>
  </si>
  <si>
    <t>33.02.28</t>
  </si>
  <si>
    <t>138</t>
  </si>
  <si>
    <t xml:space="preserve">         Alte venituri din prestari de servicii si alte activitati</t>
  </si>
  <si>
    <t>33.02.50</t>
  </si>
  <si>
    <t>1,123,200</t>
  </si>
  <si>
    <t>Venituri din taxe administrative, eliberari permise                   (cod 34.02.02+34.02.50)</t>
  </si>
  <si>
    <t>34.02</t>
  </si>
  <si>
    <t>100</t>
  </si>
  <si>
    <t>1</t>
  </si>
  <si>
    <t xml:space="preserve">        Alte venituri din taxe administrative, eliberari permise</t>
  </si>
  <si>
    <t>34.02.50</t>
  </si>
  <si>
    <t>Amenzi, penalitati si confiscari                                                          (cod 35.02.01 la 35.02.50)</t>
  </si>
  <si>
    <t>35.02</t>
  </si>
  <si>
    <t>1,030,000</t>
  </si>
  <si>
    <t>336,780</t>
  </si>
  <si>
    <t xml:space="preserve">         Venituri din amenzi si alte sanctiuni aplicate potrivit dispozitiilor legale</t>
  </si>
  <si>
    <t>35.02.01</t>
  </si>
  <si>
    <t xml:space="preserve">      venituri din amenzi si alte sanctiuni aplicate de catre alte institutii de specialitate</t>
  </si>
  <si>
    <t>35.02.01.02</t>
  </si>
  <si>
    <t>Diverse venituri (cod 36.02.05 la 36.02.50)</t>
  </si>
  <si>
    <t>36.02</t>
  </si>
  <si>
    <t>210,000</t>
  </si>
  <si>
    <t xml:space="preserve">      Taxe speciale</t>
  </si>
  <si>
    <t>36.02.06</t>
  </si>
  <si>
    <t>110,000</t>
  </si>
  <si>
    <t xml:space="preserve">          Alte venituri</t>
  </si>
  <si>
    <t>36.02.50</t>
  </si>
  <si>
    <t>60,000</t>
  </si>
  <si>
    <t>40,000</t>
  </si>
  <si>
    <t>Transferuri voluntare, altele decat subventiile                   (cod 37.02.01+37.02.50)</t>
  </si>
  <si>
    <t>37.02</t>
  </si>
  <si>
    <t xml:space="preserve">      Varsaminte din  de  pentru finantarea sectiunii de  (cu semnul minus)</t>
  </si>
  <si>
    <t>37.02.03</t>
  </si>
  <si>
    <t>-5,573,700</t>
  </si>
  <si>
    <t>-3,265,620</t>
  </si>
  <si>
    <t>19,436</t>
  </si>
  <si>
    <t>SUBVENTII DE LA ALTE NIVELE ALE ADMINISTRATIEI PUBLICE   (cod 42.02+43.02)</t>
  </si>
  <si>
    <t>00.18</t>
  </si>
  <si>
    <t>B.  CURENTE (cod 42.02.21 la 42.02.36)</t>
  </si>
  <si>
    <t>00.20</t>
  </si>
  <si>
    <t>240,000</t>
  </si>
  <si>
    <t xml:space="preserve">      Subventii pentru acordarea ajutorului pentru incalzirea locuintei cu lemne, carbuni, combustibili petrolieri</t>
  </si>
  <si>
    <t>42.02.34</t>
  </si>
  <si>
    <r>
      <rPr>
        <sz val="10"/>
        <color rgb="FF000000"/>
        <rFont val="Arial"/>
      </rPr>
      <t xml:space="preserve">Ordonator principal de credite,
</t>
    </r>
    <r>
      <rPr>
        <sz val="10"/>
        <color rgb="FF000000"/>
        <rFont val="Arial"/>
      </rPr>
      <t>ZENG IOAN</t>
    </r>
  </si>
  <si>
    <t>SECRETAR GENERAL UAT</t>
  </si>
  <si>
    <t xml:space="preserve">                                                                 STAVARIU TUDOR CALIN</t>
  </si>
  <si>
    <t>Compartiment financiar contabil</t>
  </si>
  <si>
    <t>Marian Elena Maria</t>
  </si>
  <si>
    <t>Anexa nr. 1 la HCL nr. ____ din_____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</si>
</sst>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14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1" fillId="0" borderId="0" xfId="0" applyFont="1"/>
    <xf numFmtId="0" fontId="5" fillId="2" borderId="2" xfId="0" applyFont="1" applyFill="1" applyBorder="1" applyAlignment="1">
      <alignment horizontal="center" vertical="top" wrapText="1" readingOrder="1"/>
    </xf>
    <xf numFmtId="0" fontId="5" fillId="2" borderId="4" xfId="0" applyFont="1" applyFill="1" applyBorder="1" applyAlignment="1">
      <alignment horizontal="center" vertical="top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6" fillId="3" borderId="7" xfId="0" applyFont="1" applyFill="1" applyBorder="1" applyAlignment="1">
      <alignment horizontal="right" vertical="top" wrapText="1" readingOrder="1"/>
    </xf>
    <xf numFmtId="0" fontId="6" fillId="4" borderId="7" xfId="0" applyFont="1" applyFill="1" applyBorder="1" applyAlignment="1">
      <alignment horizontal="right" vertical="top" wrapText="1" readingOrder="1"/>
    </xf>
    <xf numFmtId="0" fontId="7" fillId="4" borderId="7" xfId="0" applyFont="1" applyFill="1" applyBorder="1" applyAlignment="1">
      <alignment horizontal="right" vertical="top" wrapText="1" readingOrder="1"/>
    </xf>
    <xf numFmtId="0" fontId="7" fillId="3" borderId="7" xfId="0" applyFont="1" applyFill="1" applyBorder="1" applyAlignment="1">
      <alignment horizontal="right" vertical="top" wrapText="1" readingOrder="1"/>
    </xf>
    <xf numFmtId="0" fontId="8" fillId="4" borderId="7" xfId="0" applyFont="1" applyFill="1" applyBorder="1" applyAlignment="1">
      <alignment horizontal="right" vertical="top" wrapText="1" readingOrder="1"/>
    </xf>
    <xf numFmtId="3" fontId="6" fillId="4" borderId="7" xfId="0" applyNumberFormat="1" applyFont="1" applyFill="1" applyBorder="1" applyAlignment="1">
      <alignment horizontal="right" vertical="top" wrapText="1" readingOrder="1"/>
    </xf>
    <xf numFmtId="3" fontId="7" fillId="4" borderId="7" xfId="0" applyNumberFormat="1" applyFont="1" applyFill="1" applyBorder="1" applyAlignment="1">
      <alignment horizontal="right" vertical="top" wrapText="1" readingOrder="1"/>
    </xf>
    <xf numFmtId="0" fontId="8" fillId="3" borderId="7" xfId="0" applyFont="1" applyFill="1" applyBorder="1" applyAlignment="1">
      <alignment horizontal="right" vertical="top" wrapText="1" readingOrder="1"/>
    </xf>
    <xf numFmtId="3" fontId="7" fillId="3" borderId="7" xfId="0" applyNumberFormat="1" applyFont="1" applyFill="1" applyBorder="1" applyAlignment="1">
      <alignment horizontal="right" vertical="top" wrapText="1" readingOrder="1"/>
    </xf>
    <xf numFmtId="3" fontId="6" fillId="3" borderId="7" xfId="0" applyNumberFormat="1" applyFont="1" applyFill="1" applyBorder="1" applyAlignment="1">
      <alignment horizontal="right" vertical="top" wrapText="1" readingOrder="1"/>
    </xf>
    <xf numFmtId="0" fontId="9" fillId="0" borderId="0" xfId="0" applyFont="1"/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10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0" fontId="7" fillId="3" borderId="6" xfId="0" applyFont="1" applyFill="1" applyBorder="1" applyAlignment="1">
      <alignment vertical="center" wrapText="1" readingOrder="1"/>
    </xf>
    <xf numFmtId="0" fontId="1" fillId="0" borderId="7" xfId="0" applyFont="1" applyBorder="1" applyAlignment="1">
      <alignment vertical="top" wrapText="1"/>
    </xf>
    <xf numFmtId="0" fontId="7" fillId="3" borderId="7" xfId="0" applyFont="1" applyFill="1" applyBorder="1" applyAlignment="1">
      <alignment horizontal="left" vertical="top" wrapText="1" readingOrder="1"/>
    </xf>
    <xf numFmtId="0" fontId="7" fillId="3" borderId="7" xfId="0" applyFont="1" applyFill="1" applyBorder="1" applyAlignment="1">
      <alignment horizontal="right" vertical="top" wrapText="1" readingOrder="1"/>
    </xf>
    <xf numFmtId="0" fontId="1" fillId="0" borderId="8" xfId="0" applyFont="1" applyBorder="1" applyAlignment="1">
      <alignment vertical="top" wrapText="1"/>
    </xf>
    <xf numFmtId="0" fontId="6" fillId="4" borderId="6" xfId="0" applyFont="1" applyFill="1" applyBorder="1" applyAlignment="1">
      <alignment vertical="center" wrapText="1" readingOrder="1"/>
    </xf>
    <xf numFmtId="0" fontId="6" fillId="4" borderId="7" xfId="0" applyFont="1" applyFill="1" applyBorder="1" applyAlignment="1">
      <alignment horizontal="left" vertical="top" wrapText="1" readingOrder="1"/>
    </xf>
    <xf numFmtId="0" fontId="6" fillId="4" borderId="7" xfId="0" applyFont="1" applyFill="1" applyBorder="1" applyAlignment="1">
      <alignment horizontal="right" vertical="top" wrapText="1" readingOrder="1"/>
    </xf>
    <xf numFmtId="0" fontId="7" fillId="4" borderId="6" xfId="0" applyFont="1" applyFill="1" applyBorder="1" applyAlignment="1">
      <alignment vertical="center" wrapText="1" readingOrder="1"/>
    </xf>
    <xf numFmtId="0" fontId="7" fillId="4" borderId="7" xfId="0" applyFont="1" applyFill="1" applyBorder="1" applyAlignment="1">
      <alignment horizontal="left" vertical="top" wrapText="1" readingOrder="1"/>
    </xf>
    <xf numFmtId="0" fontId="7" fillId="4" borderId="7" xfId="0" applyFont="1" applyFill="1" applyBorder="1" applyAlignment="1">
      <alignment horizontal="right" vertical="top" wrapText="1" readingOrder="1"/>
    </xf>
    <xf numFmtId="0" fontId="6" fillId="3" borderId="6" xfId="0" applyFont="1" applyFill="1" applyBorder="1" applyAlignment="1">
      <alignment vertical="center" wrapText="1" readingOrder="1"/>
    </xf>
    <xf numFmtId="0" fontId="6" fillId="3" borderId="7" xfId="0" applyFont="1" applyFill="1" applyBorder="1" applyAlignment="1">
      <alignment horizontal="left" vertical="top" wrapText="1" readingOrder="1"/>
    </xf>
    <xf numFmtId="0" fontId="6" fillId="3" borderId="7" xfId="0" applyFont="1" applyFill="1" applyBorder="1" applyAlignment="1">
      <alignment horizontal="right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5" fillId="2" borderId="4" xfId="0" applyFont="1" applyFill="1" applyBorder="1" applyAlignment="1">
      <alignment horizontal="center" vertical="top" wrapText="1" readingOrder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CDCDC"/>
      <rgbColor rgb="00F5F5F5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1"/>
  <sheetViews>
    <sheetView showGridLines="0" tabSelected="1" workbookViewId="0">
      <selection activeCell="C4" sqref="C4:K4"/>
    </sheetView>
  </sheetViews>
  <sheetFormatPr defaultRowHeight="14.4" x14ac:dyDescent="0.3"/>
  <cols>
    <col min="1" max="1" width="0.33203125" customWidth="1"/>
    <col min="2" max="2" width="1.44140625" customWidth="1"/>
    <col min="3" max="3" width="0.21875" customWidth="1"/>
    <col min="4" max="4" width="48" customWidth="1"/>
    <col min="5" max="5" width="7.44140625" customWidth="1"/>
    <col min="6" max="6" width="2.44140625" customWidth="1"/>
    <col min="7" max="7" width="0.109375" customWidth="1"/>
    <col min="8" max="8" width="3.109375" customWidth="1"/>
    <col min="9" max="9" width="9.88671875" customWidth="1"/>
    <col min="10" max="10" width="15" customWidth="1"/>
    <col min="11" max="11" width="12.88671875" customWidth="1"/>
    <col min="12" max="12" width="0" hidden="1" customWidth="1"/>
    <col min="13" max="13" width="0.6640625" customWidth="1"/>
    <col min="14" max="14" width="4.88671875" customWidth="1"/>
  </cols>
  <sheetData>
    <row r="1" spans="3:11" ht="8.1" customHeight="1" x14ac:dyDescent="0.3"/>
    <row r="2" spans="3:11" ht="44.4" customHeight="1" x14ac:dyDescent="0.3">
      <c r="D2" s="42" t="s">
        <v>0</v>
      </c>
      <c r="E2" s="16"/>
      <c r="F2" s="16"/>
      <c r="G2" s="16"/>
      <c r="J2" t="s">
        <v>181</v>
      </c>
    </row>
    <row r="3" spans="3:11" ht="5.7" customHeight="1" x14ac:dyDescent="0.3"/>
    <row r="4" spans="3:11" ht="17.55" customHeight="1" x14ac:dyDescent="0.3">
      <c r="C4" s="43" t="s">
        <v>1</v>
      </c>
      <c r="D4" s="16"/>
      <c r="E4" s="16"/>
      <c r="F4" s="16"/>
      <c r="G4" s="16"/>
      <c r="H4" s="16"/>
      <c r="I4" s="16"/>
      <c r="J4" s="16"/>
      <c r="K4" s="16"/>
    </row>
    <row r="5" spans="3:11" ht="12" customHeight="1" x14ac:dyDescent="0.3">
      <c r="C5" s="44" t="s">
        <v>2</v>
      </c>
      <c r="D5" s="16"/>
      <c r="E5" s="16"/>
      <c r="F5" s="16"/>
      <c r="G5" s="16"/>
      <c r="H5" s="16"/>
      <c r="I5" s="16"/>
      <c r="J5" s="16"/>
      <c r="K5" s="16"/>
    </row>
    <row r="6" spans="3:11" ht="13.2" customHeight="1" x14ac:dyDescent="0.3">
      <c r="C6" s="44" t="s">
        <v>3</v>
      </c>
      <c r="D6" s="16"/>
      <c r="E6" s="16"/>
      <c r="F6" s="16"/>
      <c r="G6" s="16"/>
      <c r="H6" s="16"/>
      <c r="I6" s="16"/>
      <c r="J6" s="16"/>
      <c r="K6" s="16"/>
    </row>
    <row r="7" spans="3:11" ht="13.35" customHeight="1" x14ac:dyDescent="0.3">
      <c r="C7" s="45" t="s">
        <v>4</v>
      </c>
      <c r="D7" s="16"/>
      <c r="E7" s="16"/>
      <c r="F7" s="16"/>
      <c r="G7" s="16"/>
      <c r="H7" s="16"/>
      <c r="I7" s="46" t="s">
        <v>5</v>
      </c>
      <c r="J7" s="16"/>
      <c r="K7" s="16"/>
    </row>
    <row r="8" spans="3:11" ht="30.6" x14ac:dyDescent="0.3">
      <c r="C8" s="38" t="s">
        <v>6</v>
      </c>
      <c r="D8" s="39"/>
      <c r="E8" s="40" t="s">
        <v>7</v>
      </c>
      <c r="F8" s="39"/>
      <c r="G8" s="40" t="s">
        <v>8</v>
      </c>
      <c r="H8" s="41"/>
      <c r="I8" s="41"/>
      <c r="J8" s="39"/>
      <c r="K8" s="1" t="s">
        <v>9</v>
      </c>
    </row>
    <row r="9" spans="3:11" ht="40.799999999999997" x14ac:dyDescent="0.3">
      <c r="C9" s="33" t="s">
        <v>10</v>
      </c>
      <c r="D9" s="20"/>
      <c r="E9" s="34" t="s">
        <v>11</v>
      </c>
      <c r="F9" s="20"/>
      <c r="G9" s="35" t="s">
        <v>12</v>
      </c>
      <c r="H9" s="36"/>
      <c r="I9" s="37"/>
      <c r="J9" s="2" t="s">
        <v>13</v>
      </c>
      <c r="K9" s="3" t="s">
        <v>14</v>
      </c>
    </row>
    <row r="10" spans="3:11" ht="31.2" customHeight="1" x14ac:dyDescent="0.3">
      <c r="C10" s="30" t="s">
        <v>15</v>
      </c>
      <c r="D10" s="20"/>
      <c r="E10" s="31" t="s">
        <v>16</v>
      </c>
      <c r="F10" s="20"/>
      <c r="G10" s="32" t="s">
        <v>17</v>
      </c>
      <c r="H10" s="23"/>
      <c r="I10" s="20"/>
      <c r="J10" s="4" t="s">
        <v>18</v>
      </c>
      <c r="K10" s="13">
        <f>K11+K13+K17+K26+K28+K30+K35+K39+K44+K47+K51+K52</f>
        <v>8767452</v>
      </c>
    </row>
    <row r="11" spans="3:11" ht="25.2" customHeight="1" x14ac:dyDescent="0.3">
      <c r="C11" s="27" t="s">
        <v>23</v>
      </c>
      <c r="D11" s="20"/>
      <c r="E11" s="28" t="s">
        <v>24</v>
      </c>
      <c r="F11" s="20"/>
      <c r="G11" s="29" t="s">
        <v>19</v>
      </c>
      <c r="H11" s="23"/>
      <c r="I11" s="20"/>
      <c r="J11" s="6" t="s">
        <v>20</v>
      </c>
      <c r="K11" s="8">
        <v>33252</v>
      </c>
    </row>
    <row r="12" spans="3:11" ht="30.6" customHeight="1" x14ac:dyDescent="0.3">
      <c r="C12" s="19" t="s">
        <v>25</v>
      </c>
      <c r="D12" s="20"/>
      <c r="E12" s="21" t="s">
        <v>26</v>
      </c>
      <c r="F12" s="20"/>
      <c r="G12" s="22" t="s">
        <v>19</v>
      </c>
      <c r="H12" s="23"/>
      <c r="I12" s="20"/>
      <c r="J12" s="7" t="s">
        <v>20</v>
      </c>
      <c r="K12" s="7">
        <v>33252</v>
      </c>
    </row>
    <row r="13" spans="3:11" ht="28.8" customHeight="1" x14ac:dyDescent="0.3">
      <c r="C13" s="24" t="s">
        <v>27</v>
      </c>
      <c r="D13" s="20"/>
      <c r="E13" s="25" t="s">
        <v>28</v>
      </c>
      <c r="F13" s="20"/>
      <c r="G13" s="26" t="s">
        <v>21</v>
      </c>
      <c r="H13" s="23"/>
      <c r="I13" s="20"/>
      <c r="J13" s="5" t="s">
        <v>22</v>
      </c>
      <c r="K13" s="5">
        <f>K14+K15+K16</f>
        <v>3865214</v>
      </c>
    </row>
    <row r="14" spans="3:11" ht="25.2" customHeight="1" x14ac:dyDescent="0.3">
      <c r="C14" s="19" t="s">
        <v>29</v>
      </c>
      <c r="D14" s="20"/>
      <c r="E14" s="21" t="s">
        <v>30</v>
      </c>
      <c r="F14" s="20"/>
      <c r="G14" s="22" t="s">
        <v>31</v>
      </c>
      <c r="H14" s="23"/>
      <c r="I14" s="20"/>
      <c r="J14" s="7" t="s">
        <v>32</v>
      </c>
      <c r="K14" s="7">
        <v>2801126</v>
      </c>
    </row>
    <row r="15" spans="3:11" ht="31.2" customHeight="1" x14ac:dyDescent="0.3">
      <c r="C15" s="27" t="s">
        <v>33</v>
      </c>
      <c r="D15" s="20"/>
      <c r="E15" s="28" t="s">
        <v>34</v>
      </c>
      <c r="F15" s="20"/>
      <c r="G15" s="29" t="s">
        <v>35</v>
      </c>
      <c r="H15" s="23"/>
      <c r="I15" s="20"/>
      <c r="J15" s="6" t="s">
        <v>36</v>
      </c>
      <c r="K15" s="6" t="s">
        <v>37</v>
      </c>
    </row>
    <row r="16" spans="3:11" x14ac:dyDescent="0.3">
      <c r="C16" s="19" t="s">
        <v>38</v>
      </c>
      <c r="D16" s="20"/>
      <c r="E16" s="21" t="s">
        <v>39</v>
      </c>
      <c r="F16" s="20"/>
      <c r="G16" s="22" t="s">
        <v>40</v>
      </c>
      <c r="H16" s="23"/>
      <c r="I16" s="20"/>
      <c r="J16" s="7" t="s">
        <v>41</v>
      </c>
      <c r="K16" s="7" t="s">
        <v>42</v>
      </c>
    </row>
    <row r="17" spans="3:11" ht="44.4" customHeight="1" x14ac:dyDescent="0.3">
      <c r="C17" s="30" t="s">
        <v>45</v>
      </c>
      <c r="D17" s="20"/>
      <c r="E17" s="31" t="s">
        <v>46</v>
      </c>
      <c r="F17" s="20"/>
      <c r="G17" s="32" t="s">
        <v>43</v>
      </c>
      <c r="H17" s="23"/>
      <c r="I17" s="20"/>
      <c r="J17" s="11" t="s">
        <v>44</v>
      </c>
      <c r="K17" s="4">
        <f>K18+K21</f>
        <v>2485102</v>
      </c>
    </row>
    <row r="18" spans="3:11" x14ac:dyDescent="0.3">
      <c r="C18" s="24" t="s">
        <v>47</v>
      </c>
      <c r="D18" s="20"/>
      <c r="E18" s="25" t="s">
        <v>48</v>
      </c>
      <c r="F18" s="20"/>
      <c r="G18" s="26" t="s">
        <v>49</v>
      </c>
      <c r="H18" s="23"/>
      <c r="I18" s="20"/>
      <c r="J18" s="5" t="s">
        <v>50</v>
      </c>
      <c r="K18" s="5">
        <f>K19+K20</f>
        <v>2043905</v>
      </c>
    </row>
    <row r="19" spans="3:11" x14ac:dyDescent="0.3">
      <c r="C19" s="19" t="s">
        <v>51</v>
      </c>
      <c r="D19" s="20"/>
      <c r="E19" s="21" t="s">
        <v>52</v>
      </c>
      <c r="F19" s="20"/>
      <c r="G19" s="22" t="s">
        <v>53</v>
      </c>
      <c r="H19" s="23"/>
      <c r="I19" s="20"/>
      <c r="J19" s="7" t="s">
        <v>54</v>
      </c>
      <c r="K19" s="7">
        <v>201979</v>
      </c>
    </row>
    <row r="20" spans="3:11" x14ac:dyDescent="0.3">
      <c r="C20" s="27" t="s">
        <v>55</v>
      </c>
      <c r="D20" s="20"/>
      <c r="E20" s="28" t="s">
        <v>56</v>
      </c>
      <c r="F20" s="20"/>
      <c r="G20" s="29" t="s">
        <v>57</v>
      </c>
      <c r="H20" s="23"/>
      <c r="I20" s="20"/>
      <c r="J20" s="6" t="s">
        <v>58</v>
      </c>
      <c r="K20" s="10">
        <v>1841926</v>
      </c>
    </row>
    <row r="21" spans="3:11" x14ac:dyDescent="0.3">
      <c r="C21" s="30" t="s">
        <v>59</v>
      </c>
      <c r="D21" s="20"/>
      <c r="E21" s="31" t="s">
        <v>60</v>
      </c>
      <c r="F21" s="20"/>
      <c r="G21" s="32" t="s">
        <v>61</v>
      </c>
      <c r="H21" s="23"/>
      <c r="I21" s="20"/>
      <c r="J21" s="4" t="s">
        <v>62</v>
      </c>
      <c r="K21" s="4">
        <f>K22+K23+K24+K25</f>
        <v>441197</v>
      </c>
    </row>
    <row r="22" spans="3:11" x14ac:dyDescent="0.3">
      <c r="C22" s="27" t="s">
        <v>63</v>
      </c>
      <c r="D22" s="20"/>
      <c r="E22" s="28" t="s">
        <v>64</v>
      </c>
      <c r="F22" s="20"/>
      <c r="G22" s="29" t="s">
        <v>65</v>
      </c>
      <c r="H22" s="23"/>
      <c r="I22" s="20"/>
      <c r="J22" s="6" t="s">
        <v>66</v>
      </c>
      <c r="K22" s="6">
        <v>139017</v>
      </c>
    </row>
    <row r="23" spans="3:11" x14ac:dyDescent="0.3">
      <c r="C23" s="19" t="s">
        <v>67</v>
      </c>
      <c r="D23" s="20"/>
      <c r="E23" s="21" t="s">
        <v>68</v>
      </c>
      <c r="F23" s="20"/>
      <c r="G23" s="22" t="s">
        <v>69</v>
      </c>
      <c r="H23" s="23"/>
      <c r="I23" s="20"/>
      <c r="J23" s="7" t="s">
        <v>70</v>
      </c>
      <c r="K23" s="7" t="s">
        <v>71</v>
      </c>
    </row>
    <row r="24" spans="3:11" x14ac:dyDescent="0.3">
      <c r="C24" s="27" t="s">
        <v>72</v>
      </c>
      <c r="D24" s="20"/>
      <c r="E24" s="28" t="s">
        <v>73</v>
      </c>
      <c r="F24" s="20"/>
      <c r="G24" s="29" t="s">
        <v>74</v>
      </c>
      <c r="H24" s="23"/>
      <c r="I24" s="20"/>
      <c r="J24" s="6" t="s">
        <v>75</v>
      </c>
      <c r="K24" s="6">
        <v>138358</v>
      </c>
    </row>
    <row r="25" spans="3:11" x14ac:dyDescent="0.3">
      <c r="C25" s="19" t="s">
        <v>76</v>
      </c>
      <c r="D25" s="20"/>
      <c r="E25" s="21" t="s">
        <v>77</v>
      </c>
      <c r="F25" s="20"/>
      <c r="G25" s="22" t="s">
        <v>78</v>
      </c>
      <c r="H25" s="23"/>
      <c r="I25" s="20"/>
      <c r="J25" s="7" t="s">
        <v>79</v>
      </c>
      <c r="K25" s="7" t="s">
        <v>80</v>
      </c>
    </row>
    <row r="26" spans="3:11" x14ac:dyDescent="0.3">
      <c r="C26" s="30" t="s">
        <v>81</v>
      </c>
      <c r="D26" s="20"/>
      <c r="E26" s="31" t="s">
        <v>82</v>
      </c>
      <c r="F26" s="20"/>
      <c r="G26" s="32" t="s">
        <v>83</v>
      </c>
      <c r="H26" s="23"/>
      <c r="I26" s="20"/>
      <c r="J26" s="4" t="s">
        <v>84</v>
      </c>
      <c r="K26" s="4">
        <v>1488000</v>
      </c>
    </row>
    <row r="27" spans="3:11" ht="38.4" customHeight="1" x14ac:dyDescent="0.3">
      <c r="C27" s="27" t="s">
        <v>85</v>
      </c>
      <c r="D27" s="20"/>
      <c r="E27" s="28" t="s">
        <v>86</v>
      </c>
      <c r="F27" s="20"/>
      <c r="G27" s="29" t="s">
        <v>83</v>
      </c>
      <c r="H27" s="23"/>
      <c r="I27" s="20"/>
      <c r="J27" s="6" t="s">
        <v>84</v>
      </c>
      <c r="K27" s="6">
        <v>1488000</v>
      </c>
    </row>
    <row r="28" spans="3:11" x14ac:dyDescent="0.3">
      <c r="C28" s="30" t="s">
        <v>87</v>
      </c>
      <c r="D28" s="20"/>
      <c r="E28" s="31" t="s">
        <v>88</v>
      </c>
      <c r="F28" s="20"/>
      <c r="G28" s="32" t="s">
        <v>89</v>
      </c>
      <c r="H28" s="23"/>
      <c r="I28" s="20"/>
      <c r="J28" s="4" t="s">
        <v>89</v>
      </c>
      <c r="K28" s="4" t="s">
        <v>90</v>
      </c>
    </row>
    <row r="29" spans="3:11" ht="31.8" customHeight="1" x14ac:dyDescent="0.3">
      <c r="C29" s="27" t="s">
        <v>91</v>
      </c>
      <c r="D29" s="20"/>
      <c r="E29" s="28" t="s">
        <v>92</v>
      </c>
      <c r="F29" s="20"/>
      <c r="G29" s="29" t="s">
        <v>89</v>
      </c>
      <c r="H29" s="23"/>
      <c r="I29" s="20"/>
      <c r="J29" s="6" t="s">
        <v>89</v>
      </c>
      <c r="K29" s="6" t="s">
        <v>90</v>
      </c>
    </row>
    <row r="30" spans="3:11" ht="34.799999999999997" customHeight="1" x14ac:dyDescent="0.3">
      <c r="C30" s="30" t="s">
        <v>93</v>
      </c>
      <c r="D30" s="20"/>
      <c r="E30" s="31" t="s">
        <v>94</v>
      </c>
      <c r="F30" s="20"/>
      <c r="G30" s="32" t="s">
        <v>95</v>
      </c>
      <c r="H30" s="23"/>
      <c r="I30" s="20"/>
      <c r="J30" s="4" t="s">
        <v>96</v>
      </c>
      <c r="K30" s="4">
        <f>K31</f>
        <v>608745</v>
      </c>
    </row>
    <row r="31" spans="3:11" ht="33" customHeight="1" x14ac:dyDescent="0.3">
      <c r="C31" s="24" t="s">
        <v>97</v>
      </c>
      <c r="D31" s="20"/>
      <c r="E31" s="25" t="s">
        <v>98</v>
      </c>
      <c r="F31" s="20"/>
      <c r="G31" s="26" t="s">
        <v>99</v>
      </c>
      <c r="H31" s="23"/>
      <c r="I31" s="20"/>
      <c r="J31" s="5" t="s">
        <v>100</v>
      </c>
      <c r="K31" s="5">
        <f>K32+K33+K34</f>
        <v>608745</v>
      </c>
    </row>
    <row r="32" spans="3:11" ht="22.2" customHeight="1" x14ac:dyDescent="0.3">
      <c r="C32" s="19" t="s">
        <v>101</v>
      </c>
      <c r="D32" s="20"/>
      <c r="E32" s="21" t="s">
        <v>102</v>
      </c>
      <c r="F32" s="20"/>
      <c r="G32" s="22" t="s">
        <v>103</v>
      </c>
      <c r="H32" s="23"/>
      <c r="I32" s="20"/>
      <c r="J32" s="7" t="s">
        <v>104</v>
      </c>
      <c r="K32" s="7">
        <v>362361</v>
      </c>
    </row>
    <row r="33" spans="3:11" ht="27.6" customHeight="1" x14ac:dyDescent="0.3">
      <c r="C33" s="27" t="s">
        <v>105</v>
      </c>
      <c r="D33" s="20"/>
      <c r="E33" s="28" t="s">
        <v>106</v>
      </c>
      <c r="F33" s="20"/>
      <c r="G33" s="29" t="s">
        <v>107</v>
      </c>
      <c r="H33" s="23"/>
      <c r="I33" s="20"/>
      <c r="J33" s="6" t="s">
        <v>108</v>
      </c>
      <c r="K33" s="6" t="s">
        <v>109</v>
      </c>
    </row>
    <row r="34" spans="3:11" x14ac:dyDescent="0.3">
      <c r="C34" s="19" t="s">
        <v>110</v>
      </c>
      <c r="D34" s="20"/>
      <c r="E34" s="21" t="s">
        <v>111</v>
      </c>
      <c r="F34" s="20"/>
      <c r="G34" s="22" t="s">
        <v>112</v>
      </c>
      <c r="H34" s="23"/>
      <c r="I34" s="20"/>
      <c r="J34" s="7" t="s">
        <v>113</v>
      </c>
      <c r="K34" s="7">
        <v>7215</v>
      </c>
    </row>
    <row r="35" spans="3:11" x14ac:dyDescent="0.3">
      <c r="C35" s="24" t="s">
        <v>115</v>
      </c>
      <c r="D35" s="20"/>
      <c r="E35" s="25" t="s">
        <v>116</v>
      </c>
      <c r="F35" s="20"/>
      <c r="G35" s="26" t="s">
        <v>114</v>
      </c>
      <c r="H35" s="23"/>
      <c r="I35" s="20"/>
      <c r="J35" s="5" t="s">
        <v>104</v>
      </c>
      <c r="K35" s="5">
        <f>K36</f>
        <v>330983</v>
      </c>
    </row>
    <row r="36" spans="3:11" x14ac:dyDescent="0.3">
      <c r="C36" s="19" t="s">
        <v>117</v>
      </c>
      <c r="D36" s="20"/>
      <c r="E36" s="21" t="s">
        <v>118</v>
      </c>
      <c r="F36" s="20"/>
      <c r="G36" s="22" t="s">
        <v>114</v>
      </c>
      <c r="H36" s="23"/>
      <c r="I36" s="20"/>
      <c r="J36" s="7" t="s">
        <v>104</v>
      </c>
      <c r="K36" s="7">
        <f>K37+K38</f>
        <v>330983</v>
      </c>
    </row>
    <row r="37" spans="3:11" x14ac:dyDescent="0.3">
      <c r="C37" s="27" t="s">
        <v>119</v>
      </c>
      <c r="D37" s="20"/>
      <c r="E37" s="28" t="s">
        <v>120</v>
      </c>
      <c r="F37" s="20"/>
      <c r="G37" s="29" t="s">
        <v>103</v>
      </c>
      <c r="H37" s="23"/>
      <c r="I37" s="20"/>
      <c r="J37" s="6" t="s">
        <v>121</v>
      </c>
      <c r="K37" s="6" t="s">
        <v>122</v>
      </c>
    </row>
    <row r="38" spans="3:11" ht="23.4" customHeight="1" x14ac:dyDescent="0.3">
      <c r="C38" s="19" t="s">
        <v>123</v>
      </c>
      <c r="D38" s="20"/>
      <c r="E38" s="21" t="s">
        <v>124</v>
      </c>
      <c r="F38" s="20"/>
      <c r="G38" s="22" t="s">
        <v>125</v>
      </c>
      <c r="H38" s="23"/>
      <c r="I38" s="20"/>
      <c r="J38" s="7" t="s">
        <v>126</v>
      </c>
      <c r="K38" s="7" t="s">
        <v>127</v>
      </c>
    </row>
    <row r="39" spans="3:11" ht="32.4" customHeight="1" x14ac:dyDescent="0.3">
      <c r="C39" s="30" t="s">
        <v>128</v>
      </c>
      <c r="D39" s="20"/>
      <c r="E39" s="31" t="s">
        <v>129</v>
      </c>
      <c r="F39" s="20"/>
      <c r="G39" s="32" t="s">
        <v>130</v>
      </c>
      <c r="H39" s="23"/>
      <c r="I39" s="20"/>
      <c r="J39" s="4" t="s">
        <v>131</v>
      </c>
      <c r="K39" s="4">
        <f>K40+K41</f>
        <v>657942</v>
      </c>
    </row>
    <row r="40" spans="3:11" ht="24.6" customHeight="1" x14ac:dyDescent="0.3">
      <c r="C40" s="27" t="s">
        <v>132</v>
      </c>
      <c r="D40" s="20"/>
      <c r="E40" s="28" t="s">
        <v>133</v>
      </c>
      <c r="F40" s="20"/>
      <c r="G40" s="29" t="s">
        <v>89</v>
      </c>
      <c r="H40" s="23"/>
      <c r="I40" s="20"/>
      <c r="J40" s="6" t="s">
        <v>89</v>
      </c>
      <c r="K40" s="6" t="s">
        <v>134</v>
      </c>
    </row>
    <row r="41" spans="3:11" x14ac:dyDescent="0.3">
      <c r="C41" s="19" t="s">
        <v>135</v>
      </c>
      <c r="D41" s="20"/>
      <c r="E41" s="21" t="s">
        <v>136</v>
      </c>
      <c r="F41" s="20"/>
      <c r="G41" s="22" t="s">
        <v>137</v>
      </c>
      <c r="H41" s="23"/>
      <c r="I41" s="20"/>
      <c r="J41" s="7" t="s">
        <v>19</v>
      </c>
      <c r="K41" s="7">
        <v>657804</v>
      </c>
    </row>
    <row r="42" spans="3:11" x14ac:dyDescent="0.3">
      <c r="C42" s="24" t="s">
        <v>138</v>
      </c>
      <c r="D42" s="20"/>
      <c r="E42" s="25" t="s">
        <v>139</v>
      </c>
      <c r="F42" s="20"/>
      <c r="G42" s="26" t="s">
        <v>140</v>
      </c>
      <c r="H42" s="23"/>
      <c r="I42" s="20"/>
      <c r="J42" s="5" t="s">
        <v>140</v>
      </c>
      <c r="K42" s="5" t="s">
        <v>141</v>
      </c>
    </row>
    <row r="43" spans="3:11" x14ac:dyDescent="0.3">
      <c r="C43" s="19" t="s">
        <v>142</v>
      </c>
      <c r="D43" s="20"/>
      <c r="E43" s="21" t="s">
        <v>143</v>
      </c>
      <c r="F43" s="20"/>
      <c r="G43" s="22" t="s">
        <v>140</v>
      </c>
      <c r="H43" s="23"/>
      <c r="I43" s="20"/>
      <c r="J43" s="7" t="s">
        <v>140</v>
      </c>
      <c r="K43" s="7" t="s">
        <v>141</v>
      </c>
    </row>
    <row r="44" spans="3:11" ht="28.8" customHeight="1" x14ac:dyDescent="0.3">
      <c r="C44" s="24" t="s">
        <v>144</v>
      </c>
      <c r="D44" s="20"/>
      <c r="E44" s="25" t="s">
        <v>145</v>
      </c>
      <c r="F44" s="20"/>
      <c r="G44" s="26" t="s">
        <v>146</v>
      </c>
      <c r="H44" s="23"/>
      <c r="I44" s="20"/>
      <c r="J44" s="5" t="s">
        <v>147</v>
      </c>
      <c r="K44" s="5">
        <f>K45</f>
        <v>155619</v>
      </c>
    </row>
    <row r="45" spans="3:11" ht="29.4" customHeight="1" x14ac:dyDescent="0.3">
      <c r="C45" s="19" t="s">
        <v>148</v>
      </c>
      <c r="D45" s="20"/>
      <c r="E45" s="21" t="s">
        <v>149</v>
      </c>
      <c r="F45" s="20"/>
      <c r="G45" s="22" t="s">
        <v>146</v>
      </c>
      <c r="H45" s="23"/>
      <c r="I45" s="20"/>
      <c r="J45" s="7" t="s">
        <v>147</v>
      </c>
      <c r="K45" s="7">
        <v>155619</v>
      </c>
    </row>
    <row r="46" spans="3:11" ht="34.799999999999997" customHeight="1" x14ac:dyDescent="0.3">
      <c r="C46" s="27" t="s">
        <v>150</v>
      </c>
      <c r="D46" s="20"/>
      <c r="E46" s="28" t="s">
        <v>151</v>
      </c>
      <c r="F46" s="20"/>
      <c r="G46" s="29" t="s">
        <v>146</v>
      </c>
      <c r="H46" s="23"/>
      <c r="I46" s="20"/>
      <c r="J46" s="6" t="s">
        <v>147</v>
      </c>
      <c r="K46" s="6">
        <v>155619</v>
      </c>
    </row>
    <row r="47" spans="3:11" x14ac:dyDescent="0.3">
      <c r="C47" s="30" t="s">
        <v>152</v>
      </c>
      <c r="D47" s="20"/>
      <c r="E47" s="31" t="s">
        <v>153</v>
      </c>
      <c r="F47" s="20"/>
      <c r="G47" s="32" t="s">
        <v>154</v>
      </c>
      <c r="H47" s="23"/>
      <c r="I47" s="20"/>
      <c r="J47" s="4" t="s">
        <v>74</v>
      </c>
      <c r="K47" s="4">
        <f>K48+K49</f>
        <v>25079</v>
      </c>
    </row>
    <row r="48" spans="3:11" x14ac:dyDescent="0.3">
      <c r="C48" s="27" t="s">
        <v>155</v>
      </c>
      <c r="D48" s="20"/>
      <c r="E48" s="28" t="s">
        <v>156</v>
      </c>
      <c r="F48" s="20"/>
      <c r="G48" s="29" t="s">
        <v>74</v>
      </c>
      <c r="H48" s="23"/>
      <c r="I48" s="20"/>
      <c r="J48" s="6" t="s">
        <v>157</v>
      </c>
      <c r="K48" s="6">
        <v>12910</v>
      </c>
    </row>
    <row r="49" spans="2:14" x14ac:dyDescent="0.3">
      <c r="C49" s="19" t="s">
        <v>158</v>
      </c>
      <c r="D49" s="20"/>
      <c r="E49" s="21" t="s">
        <v>159</v>
      </c>
      <c r="F49" s="20"/>
      <c r="G49" s="22" t="s">
        <v>160</v>
      </c>
      <c r="H49" s="23"/>
      <c r="I49" s="20"/>
      <c r="J49" s="7" t="s">
        <v>161</v>
      </c>
      <c r="K49" s="7">
        <v>12169</v>
      </c>
    </row>
    <row r="50" spans="2:14" ht="42" customHeight="1" x14ac:dyDescent="0.3">
      <c r="C50" s="24" t="s">
        <v>162</v>
      </c>
      <c r="D50" s="20"/>
      <c r="E50" s="25" t="s">
        <v>163</v>
      </c>
      <c r="F50" s="20"/>
      <c r="G50" s="26" t="str">
        <f>G51</f>
        <v>-5,573,700</v>
      </c>
      <c r="H50" s="23"/>
      <c r="I50" s="20"/>
      <c r="J50" s="5" t="str">
        <f>J51</f>
        <v>-3,265,620</v>
      </c>
      <c r="K50" s="9">
        <f>K51</f>
        <v>-902000</v>
      </c>
    </row>
    <row r="51" spans="2:14" ht="31.8" customHeight="1" x14ac:dyDescent="0.3">
      <c r="C51" s="19" t="s">
        <v>164</v>
      </c>
      <c r="D51" s="20"/>
      <c r="E51" s="21" t="s">
        <v>165</v>
      </c>
      <c r="F51" s="20"/>
      <c r="G51" s="22" t="s">
        <v>166</v>
      </c>
      <c r="H51" s="23"/>
      <c r="I51" s="20"/>
      <c r="J51" s="7" t="s">
        <v>167</v>
      </c>
      <c r="K51" s="12">
        <v>-902000</v>
      </c>
    </row>
    <row r="52" spans="2:14" ht="33.6" customHeight="1" x14ac:dyDescent="0.3">
      <c r="C52" s="24" t="s">
        <v>169</v>
      </c>
      <c r="D52" s="20"/>
      <c r="E52" s="25" t="s">
        <v>170</v>
      </c>
      <c r="F52" s="20"/>
      <c r="G52" s="26" t="str">
        <f>G53</f>
        <v>240,000</v>
      </c>
      <c r="H52" s="23"/>
      <c r="I52" s="20"/>
      <c r="J52" s="5" t="str">
        <f>J53</f>
        <v>50,000</v>
      </c>
      <c r="K52" s="9">
        <v>19436</v>
      </c>
    </row>
    <row r="53" spans="2:14" ht="22.2" customHeight="1" x14ac:dyDescent="0.3">
      <c r="C53" s="24" t="s">
        <v>171</v>
      </c>
      <c r="D53" s="20"/>
      <c r="E53" s="25" t="s">
        <v>172</v>
      </c>
      <c r="F53" s="20"/>
      <c r="G53" s="26" t="s">
        <v>173</v>
      </c>
      <c r="H53" s="23"/>
      <c r="I53" s="20"/>
      <c r="J53" s="5" t="s">
        <v>126</v>
      </c>
      <c r="K53" s="9">
        <v>19436</v>
      </c>
    </row>
    <row r="54" spans="2:14" ht="30" customHeight="1" x14ac:dyDescent="0.3">
      <c r="C54" s="19" t="s">
        <v>174</v>
      </c>
      <c r="D54" s="20"/>
      <c r="E54" s="21" t="s">
        <v>175</v>
      </c>
      <c r="F54" s="20"/>
      <c r="G54" s="22" t="s">
        <v>173</v>
      </c>
      <c r="H54" s="23"/>
      <c r="I54" s="20"/>
      <c r="J54" s="7" t="s">
        <v>126</v>
      </c>
      <c r="K54" s="7" t="s">
        <v>168</v>
      </c>
    </row>
    <row r="55" spans="2:14" ht="4.95" customHeight="1" x14ac:dyDescent="0.3"/>
    <row r="56" spans="2:14" ht="27.75" customHeight="1" x14ac:dyDescent="0.3">
      <c r="D56" s="15" t="s">
        <v>176</v>
      </c>
      <c r="E56" s="16"/>
      <c r="H56" s="14" t="s">
        <v>177</v>
      </c>
    </row>
    <row r="57" spans="2:14" ht="15.75" customHeight="1" x14ac:dyDescent="0.3">
      <c r="B57" s="17" t="s">
        <v>178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60" spans="2:14" x14ac:dyDescent="0.3">
      <c r="D60" s="14" t="s">
        <v>179</v>
      </c>
    </row>
    <row r="61" spans="2:14" x14ac:dyDescent="0.3">
      <c r="D61" s="14" t="s">
        <v>180</v>
      </c>
    </row>
  </sheetData>
  <mergeCells count="149">
    <mergeCell ref="C9:D9"/>
    <mergeCell ref="E9:F9"/>
    <mergeCell ref="G9:I9"/>
    <mergeCell ref="C8:D8"/>
    <mergeCell ref="E8:F8"/>
    <mergeCell ref="G8:J8"/>
    <mergeCell ref="D2:G2"/>
    <mergeCell ref="C4:K4"/>
    <mergeCell ref="C5:K5"/>
    <mergeCell ref="C6:K6"/>
    <mergeCell ref="C7:H7"/>
    <mergeCell ref="I7:K7"/>
    <mergeCell ref="C12:D12"/>
    <mergeCell ref="E12:F12"/>
    <mergeCell ref="G12:I12"/>
    <mergeCell ref="C11:D11"/>
    <mergeCell ref="E11:F11"/>
    <mergeCell ref="G11:I11"/>
    <mergeCell ref="C10:D10"/>
    <mergeCell ref="E10:F10"/>
    <mergeCell ref="G10:I10"/>
    <mergeCell ref="C15:D15"/>
    <mergeCell ref="E15:F15"/>
    <mergeCell ref="G15:I15"/>
    <mergeCell ref="C14:D14"/>
    <mergeCell ref="E14:F14"/>
    <mergeCell ref="G14:I14"/>
    <mergeCell ref="C13:D13"/>
    <mergeCell ref="E13:F13"/>
    <mergeCell ref="G13:I13"/>
    <mergeCell ref="C18:D18"/>
    <mergeCell ref="E18:F18"/>
    <mergeCell ref="G18:I18"/>
    <mergeCell ref="C17:D17"/>
    <mergeCell ref="E17:F17"/>
    <mergeCell ref="G17:I17"/>
    <mergeCell ref="C16:D16"/>
    <mergeCell ref="E16:F16"/>
    <mergeCell ref="G16:I16"/>
    <mergeCell ref="C21:D21"/>
    <mergeCell ref="E21:F21"/>
    <mergeCell ref="G21:I21"/>
    <mergeCell ref="C20:D20"/>
    <mergeCell ref="E20:F20"/>
    <mergeCell ref="G20:I20"/>
    <mergeCell ref="C19:D19"/>
    <mergeCell ref="E19:F19"/>
    <mergeCell ref="G19:I19"/>
    <mergeCell ref="C24:D24"/>
    <mergeCell ref="E24:F24"/>
    <mergeCell ref="G24:I24"/>
    <mergeCell ref="C23:D23"/>
    <mergeCell ref="E23:F23"/>
    <mergeCell ref="G23:I23"/>
    <mergeCell ref="C22:D22"/>
    <mergeCell ref="E22:F22"/>
    <mergeCell ref="G22:I22"/>
    <mergeCell ref="C27:D27"/>
    <mergeCell ref="E27:F27"/>
    <mergeCell ref="G27:I27"/>
    <mergeCell ref="C26:D26"/>
    <mergeCell ref="E26:F26"/>
    <mergeCell ref="G26:I26"/>
    <mergeCell ref="C25:D25"/>
    <mergeCell ref="E25:F25"/>
    <mergeCell ref="G25:I25"/>
    <mergeCell ref="C30:D30"/>
    <mergeCell ref="E30:F30"/>
    <mergeCell ref="G30:I30"/>
    <mergeCell ref="C29:D29"/>
    <mergeCell ref="E29:F29"/>
    <mergeCell ref="G29:I29"/>
    <mergeCell ref="C28:D28"/>
    <mergeCell ref="E28:F28"/>
    <mergeCell ref="G28:I28"/>
    <mergeCell ref="C33:D33"/>
    <mergeCell ref="E33:F33"/>
    <mergeCell ref="G33:I33"/>
    <mergeCell ref="C32:D32"/>
    <mergeCell ref="E32:F32"/>
    <mergeCell ref="G32:I32"/>
    <mergeCell ref="C31:D31"/>
    <mergeCell ref="E31:F31"/>
    <mergeCell ref="G31:I31"/>
    <mergeCell ref="C36:D36"/>
    <mergeCell ref="E36:F36"/>
    <mergeCell ref="G36:I36"/>
    <mergeCell ref="C35:D35"/>
    <mergeCell ref="E35:F35"/>
    <mergeCell ref="G35:I35"/>
    <mergeCell ref="C34:D34"/>
    <mergeCell ref="E34:F34"/>
    <mergeCell ref="G34:I34"/>
    <mergeCell ref="C39:D39"/>
    <mergeCell ref="E39:F39"/>
    <mergeCell ref="G39:I39"/>
    <mergeCell ref="C38:D38"/>
    <mergeCell ref="E38:F38"/>
    <mergeCell ref="G38:I38"/>
    <mergeCell ref="C37:D37"/>
    <mergeCell ref="E37:F37"/>
    <mergeCell ref="G37:I37"/>
    <mergeCell ref="C42:D42"/>
    <mergeCell ref="E42:F42"/>
    <mergeCell ref="G42:I42"/>
    <mergeCell ref="C41:D41"/>
    <mergeCell ref="E41:F41"/>
    <mergeCell ref="G41:I41"/>
    <mergeCell ref="C40:D40"/>
    <mergeCell ref="E40:F40"/>
    <mergeCell ref="G40:I40"/>
    <mergeCell ref="C45:D45"/>
    <mergeCell ref="E45:F45"/>
    <mergeCell ref="G45:I45"/>
    <mergeCell ref="C44:D44"/>
    <mergeCell ref="E44:F44"/>
    <mergeCell ref="G44:I44"/>
    <mergeCell ref="C43:D43"/>
    <mergeCell ref="E43:F43"/>
    <mergeCell ref="G43:I43"/>
    <mergeCell ref="C48:D48"/>
    <mergeCell ref="E48:F48"/>
    <mergeCell ref="G48:I48"/>
    <mergeCell ref="C47:D47"/>
    <mergeCell ref="E47:F47"/>
    <mergeCell ref="G47:I47"/>
    <mergeCell ref="C46:D46"/>
    <mergeCell ref="E46:F46"/>
    <mergeCell ref="G46:I46"/>
    <mergeCell ref="C51:D51"/>
    <mergeCell ref="E51:F51"/>
    <mergeCell ref="G51:I51"/>
    <mergeCell ref="C50:D50"/>
    <mergeCell ref="E50:F50"/>
    <mergeCell ref="G50:I50"/>
    <mergeCell ref="C49:D49"/>
    <mergeCell ref="E49:F49"/>
    <mergeCell ref="G49:I49"/>
    <mergeCell ref="D56:E56"/>
    <mergeCell ref="B57:N57"/>
    <mergeCell ref="C54:D54"/>
    <mergeCell ref="E54:F54"/>
    <mergeCell ref="G54:I54"/>
    <mergeCell ref="C53:D53"/>
    <mergeCell ref="E53:F53"/>
    <mergeCell ref="G53:I53"/>
    <mergeCell ref="C52:D52"/>
    <mergeCell ref="E52:F52"/>
    <mergeCell ref="G52:I52"/>
  </mergeCells>
  <pageMargins left="0" right="0" top="7.8740157480315001E-2" bottom="0.30566535433070902" header="7.8740157480315001E-2" footer="0"/>
  <pageSetup paperSize="9" orientation="landscape" horizontalDpi="300" verticalDpi="300" r:id="rId1"/>
  <headerFooter alignWithMargins="0">
    <oddFooter>&amp;L&amp;"Arial,Regular"&amp;10 Copyright CMSolutions SRL 2015 &amp;C&amp;"Arial,Regular"&amp;10 Pagina 1 din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defaultRowHeight="14.4" x14ac:dyDescent="0.3"/>
  <cols>
    <col min="1" max="1" width="160.33203125" customWidth="1"/>
  </cols>
  <sheetData>
    <row r="1" ht="409.6" customHeight="1" x14ac:dyDescent="0.3"/>
  </sheetData>
  <pageMargins left="0" right="0" top="7.8740157480315001E-2" bottom="0.30566535433070902" header="7.8740157480315001E-2" footer="0"/>
  <pageSetup paperSize="9" orientation="landscape" horizontalDpi="300" verticalDpi="300"/>
  <headerFooter alignWithMargins="0">
    <oddFooter>&amp;L&amp;"Arial,Regular"&amp;10 Copyright CMSolutions SRL 2015 &amp;C&amp;"Arial,Regular"&amp;10 Pagina 1 din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Proiect UE2</cp:lastModifiedBy>
  <cp:lastPrinted>2023-07-15T15:40:19Z</cp:lastPrinted>
  <dcterms:modified xsi:type="dcterms:W3CDTF">2023-07-15T22:14:27Z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