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D4B1996E-F814-4F0B-8D1A-060B4E4C331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81029" iterateDelta="1E-4"/>
</workbook>
</file>

<file path=xl/calcChain.xml><?xml version="1.0" encoding="utf-8"?>
<calcChain xmlns="http://schemas.openxmlformats.org/spreadsheetml/2006/main">
  <c r="D7" i="5" l="1"/>
  <c r="E7" i="5"/>
  <c r="E19" i="6"/>
  <c r="F19" i="6"/>
  <c r="E18" i="6"/>
  <c r="F18" i="6"/>
  <c r="G16" i="6"/>
  <c r="E16" i="6"/>
  <c r="E15" i="6"/>
  <c r="F15" i="6"/>
  <c r="E13" i="6"/>
  <c r="F13" i="6"/>
  <c r="D8" i="6"/>
  <c r="E8" i="6"/>
  <c r="E26" i="5"/>
  <c r="F26" i="5"/>
  <c r="E25" i="5"/>
  <c r="F25" i="5"/>
  <c r="E23" i="5"/>
  <c r="F23" i="5"/>
  <c r="E14" i="5"/>
  <c r="F14" i="5"/>
  <c r="E36" i="2"/>
  <c r="F36" i="2"/>
  <c r="E37" i="2"/>
  <c r="F37" i="2"/>
  <c r="G34" i="2"/>
  <c r="E34" i="2"/>
  <c r="E33" i="2"/>
  <c r="F33" i="2"/>
  <c r="G32" i="2"/>
  <c r="E32" i="2"/>
  <c r="E31" i="2"/>
  <c r="F31" i="2"/>
  <c r="G30" i="2"/>
  <c r="E30" i="2"/>
  <c r="E29" i="2"/>
  <c r="F29" i="2"/>
  <c r="G28" i="2"/>
  <c r="E28" i="2"/>
  <c r="G27" i="2"/>
  <c r="E27" i="2"/>
  <c r="F20" i="2"/>
  <c r="E15" i="2"/>
  <c r="G15" i="2" s="1"/>
  <c r="E16" i="2"/>
  <c r="G16" i="2" s="1"/>
  <c r="E17" i="2"/>
  <c r="G17" i="2" s="1"/>
  <c r="E18" i="2"/>
  <c r="G18" i="2" s="1"/>
  <c r="E19" i="2"/>
  <c r="G19" i="2" s="1"/>
  <c r="E14" i="2"/>
  <c r="E11" i="2"/>
  <c r="D8" i="2"/>
  <c r="F8" i="2"/>
  <c r="D5" i="2"/>
  <c r="F5" i="2" s="1"/>
  <c r="D4" i="2"/>
  <c r="E35" i="2"/>
  <c r="E22" i="2"/>
  <c r="E23" i="2"/>
  <c r="E24" i="2"/>
  <c r="E25" i="2"/>
  <c r="E21" i="2"/>
  <c r="E26" i="2" s="1"/>
  <c r="D9" i="2"/>
  <c r="D10" i="2"/>
  <c r="D7" i="2"/>
  <c r="F7" i="2" s="1"/>
  <c r="D6" i="2"/>
  <c r="E17" i="6"/>
  <c r="E20" i="5"/>
  <c r="F9" i="2"/>
  <c r="F20" i="5"/>
  <c r="F26" i="2"/>
  <c r="G22" i="2"/>
  <c r="G23" i="2"/>
  <c r="G24" i="2"/>
  <c r="G25" i="2"/>
  <c r="G21" i="2"/>
  <c r="F10" i="2"/>
  <c r="F6" i="2"/>
  <c r="E20" i="2" l="1"/>
  <c r="G14" i="2"/>
  <c r="D11" i="2"/>
  <c r="F4" i="2"/>
  <c r="G35" i="2"/>
  <c r="G17" i="6"/>
</calcChain>
</file>

<file path=xl/sharedStrings.xml><?xml version="1.0" encoding="utf-8"?>
<sst xmlns="http://schemas.openxmlformats.org/spreadsheetml/2006/main" count="191" uniqueCount="84">
  <si>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</si>
  <si>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</si>
  <si>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</si>
  <si>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</si>
  <si>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</si>
  <si>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</si>
  <si>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</si>
  <si>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</si>
  <si>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</si>
  <si>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</si>
  <si>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</si>
  <si>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</si>
  <si>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</si>
  <si>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</si>
  <si>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</si>
  <si>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</si>
  <si>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>Nicoleta MIHALCEA</t>
  </si>
  <si>
    <t xml:space="preserve">Anexa 2 </t>
  </si>
  <si>
    <t>Total 66 02</t>
  </si>
  <si>
    <t>Servicii de sanatate publica-Salarii de baza</t>
  </si>
  <si>
    <t>Servicii de sanatate publica-Sporuri pentru conditii de munca</t>
  </si>
  <si>
    <t>Servicii de sanatate publica-Alte sporuri</t>
  </si>
  <si>
    <t>Servicii de sanatate publicaIndemnizatie de hrana</t>
  </si>
  <si>
    <t>Servicii de sanatate publica-Contributie asiguratorie pentru munca</t>
  </si>
  <si>
    <t>Servicii de sanatate publica-Indemnizatie de hrana</t>
  </si>
  <si>
    <t>Adrian STANCIU</t>
  </si>
  <si>
    <t>42.02.41</t>
  </si>
  <si>
    <t>43.02.31</t>
  </si>
  <si>
    <t>48.02.04.01</t>
  </si>
  <si>
    <t>Subventii de la bugetul de stat pentru finantarea sanatatii</t>
  </si>
  <si>
    <t>Sume alocate din bugetul AFIR,pentru sustinerea proiectelor din PNDR 2014-2020</t>
  </si>
  <si>
    <t>Sume primite in contul platilor efectuate in anul curent</t>
  </si>
  <si>
    <t>Strazi-Constructii</t>
  </si>
  <si>
    <t>Total  84 02</t>
  </si>
  <si>
    <t>Total 84 02</t>
  </si>
  <si>
    <t>Anexa 3</t>
  </si>
  <si>
    <t>Secretar general al comunei I.L.Caragiale</t>
  </si>
  <si>
    <t>Secretar general al Comunei I.L.Caragiale</t>
  </si>
  <si>
    <t xml:space="preserve">                  Nicoleta MIHALCEA</t>
  </si>
  <si>
    <t>11.02.02</t>
  </si>
  <si>
    <t xml:space="preserve">Sume defalcate din TVA pentru finantarea cheltuielilor descentralizate la nivelul comunelor,oraselor ,municipiilor </t>
  </si>
  <si>
    <t>TRIM II</t>
  </si>
  <si>
    <t>42.02.34</t>
  </si>
  <si>
    <t>Subventii pentru acordarea ajutorului pentru incalzirea cu lemne</t>
  </si>
  <si>
    <t>42.02.89.01</t>
  </si>
  <si>
    <t>42.02.89.03</t>
  </si>
  <si>
    <t>Fonduri din imprumut rambursabil</t>
  </si>
  <si>
    <t>Sume aferente TVA</t>
  </si>
  <si>
    <t>65.02.03.02</t>
  </si>
  <si>
    <t>65.02.04.01</t>
  </si>
  <si>
    <t>Total 65 02</t>
  </si>
  <si>
    <t>Invatamant primar-Fonduri din imprumut rambursabil</t>
  </si>
  <si>
    <t>Invatamant primar-Sume aferente TVA</t>
  </si>
  <si>
    <t>20.01.01</t>
  </si>
  <si>
    <t>20.01.02</t>
  </si>
  <si>
    <t>20.01.08</t>
  </si>
  <si>
    <t>Invatamant secundar inferior-Furnituri de birou</t>
  </si>
  <si>
    <t>Invatamant secundar inferior-Materiale pentru curatenie</t>
  </si>
  <si>
    <t>Invatamant secundar inferior-Posta,telecomunicatii,radio,TV,internet</t>
  </si>
  <si>
    <t>Invatamant secundar inferior-Reparatii curente</t>
  </si>
  <si>
    <t>67.02.03.07</t>
  </si>
  <si>
    <t>10.01.01</t>
  </si>
  <si>
    <t>10.01.05</t>
  </si>
  <si>
    <t>10.01.06</t>
  </si>
  <si>
    <t>10.01.17</t>
  </si>
  <si>
    <t>10.03.07</t>
  </si>
  <si>
    <t>20.01.03</t>
  </si>
  <si>
    <t>20.30.30</t>
  </si>
  <si>
    <t>Camine culturale-Incalzit,iluminat si forta motrica</t>
  </si>
  <si>
    <t>Camine culturale-Alte cheltuieli cu bunuri si servicii</t>
  </si>
  <si>
    <t>Total 67 02</t>
  </si>
  <si>
    <t>84.02.03.03</t>
  </si>
  <si>
    <t>68.02.15.01</t>
  </si>
  <si>
    <t>57.02.01</t>
  </si>
  <si>
    <t>Ajutor social-Ajutoare sociale in numerar</t>
  </si>
  <si>
    <t>Total 68 02</t>
  </si>
  <si>
    <t>74.02.06</t>
  </si>
  <si>
    <t>71.01.01</t>
  </si>
  <si>
    <t>Canalizarea si tratarea apelor reziduale-Constructii</t>
  </si>
  <si>
    <t>Total 74 02</t>
  </si>
  <si>
    <t>71.01.30</t>
  </si>
  <si>
    <t>Strazi-Alte active fixe</t>
  </si>
  <si>
    <t>la HCL nr.      /22.04.2024</t>
  </si>
  <si>
    <t>la HCL nr.     /22.04.2024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</si>
</sst>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center" vertical="top"/>
    </xf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8" fillId="0" borderId="1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16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view="pageBreakPreview" topLeftCell="A19" zoomScale="60" workbookViewId="0">
      <selection activeCell="C35" sqref="C35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7"/>
      <c r="B1" s="7"/>
      <c r="C1" s="7"/>
      <c r="D1" s="27" t="s">
        <v>13</v>
      </c>
      <c r="E1" s="8" t="s">
        <v>82</v>
      </c>
      <c r="F1" s="8"/>
    </row>
    <row r="2" spans="1:8" ht="23.25" x14ac:dyDescent="0.35">
      <c r="A2" s="7"/>
      <c r="B2" s="7"/>
      <c r="C2" s="7"/>
      <c r="D2" s="7"/>
      <c r="E2" s="7"/>
      <c r="F2" s="9" t="s">
        <v>9</v>
      </c>
      <c r="G2" s="8"/>
      <c r="H2" s="1"/>
    </row>
    <row r="3" spans="1:8" ht="45" x14ac:dyDescent="0.25">
      <c r="A3" s="10" t="s">
        <v>6</v>
      </c>
      <c r="B3" s="10" t="s">
        <v>1</v>
      </c>
      <c r="C3" s="10" t="s">
        <v>7</v>
      </c>
      <c r="D3" s="10" t="s">
        <v>8</v>
      </c>
      <c r="E3" s="10" t="s">
        <v>41</v>
      </c>
      <c r="F3" s="10" t="s">
        <v>3</v>
      </c>
      <c r="G3" s="21"/>
    </row>
    <row r="4" spans="1:8" ht="186" x14ac:dyDescent="0.35">
      <c r="A4" s="29" t="s">
        <v>39</v>
      </c>
      <c r="B4" s="68" t="s">
        <v>40</v>
      </c>
      <c r="C4" s="29">
        <v>3958</v>
      </c>
      <c r="D4" s="29">
        <f>E4</f>
        <v>62</v>
      </c>
      <c r="E4" s="29">
        <v>62</v>
      </c>
      <c r="F4" s="29">
        <f>C4+D4</f>
        <v>4020</v>
      </c>
      <c r="G4" s="67"/>
    </row>
    <row r="5" spans="1:8" ht="102.75" customHeight="1" x14ac:dyDescent="0.35">
      <c r="A5" s="29" t="s">
        <v>42</v>
      </c>
      <c r="B5" s="68" t="s">
        <v>43</v>
      </c>
      <c r="C5" s="29">
        <v>28</v>
      </c>
      <c r="D5" s="29">
        <f>E5</f>
        <v>6</v>
      </c>
      <c r="E5" s="29">
        <v>6</v>
      </c>
      <c r="F5" s="29">
        <f>C5+D5</f>
        <v>34</v>
      </c>
      <c r="G5" s="67"/>
    </row>
    <row r="6" spans="1:8" ht="96" customHeight="1" x14ac:dyDescent="0.35">
      <c r="A6" s="31" t="s">
        <v>26</v>
      </c>
      <c r="B6" s="32" t="s">
        <v>29</v>
      </c>
      <c r="C6" s="29">
        <v>18.600000000000001</v>
      </c>
      <c r="D6" s="29">
        <f>E6</f>
        <v>6.6</v>
      </c>
      <c r="E6" s="29">
        <v>6.6</v>
      </c>
      <c r="F6" s="29">
        <f>C6+D6</f>
        <v>25.200000000000003</v>
      </c>
      <c r="G6" s="28"/>
    </row>
    <row r="7" spans="1:8" ht="72" customHeight="1" x14ac:dyDescent="0.35">
      <c r="A7" s="31" t="s">
        <v>44</v>
      </c>
      <c r="B7" s="32" t="s">
        <v>46</v>
      </c>
      <c r="C7" s="29">
        <v>0</v>
      </c>
      <c r="D7" s="29">
        <f>E7</f>
        <v>58.5</v>
      </c>
      <c r="E7" s="29">
        <v>58.5</v>
      </c>
      <c r="F7" s="29">
        <f>C7+D7</f>
        <v>58.5</v>
      </c>
      <c r="G7" s="28"/>
    </row>
    <row r="8" spans="1:8" ht="58.5" customHeight="1" x14ac:dyDescent="0.35">
      <c r="A8" s="31" t="s">
        <v>45</v>
      </c>
      <c r="B8" s="32" t="s">
        <v>47</v>
      </c>
      <c r="C8" s="29">
        <v>0</v>
      </c>
      <c r="D8" s="29">
        <f>E8</f>
        <v>7.5</v>
      </c>
      <c r="E8" s="29">
        <v>7.5</v>
      </c>
      <c r="F8" s="29">
        <f>C8+D8</f>
        <v>7.5</v>
      </c>
      <c r="G8" s="28"/>
    </row>
    <row r="9" spans="1:8" ht="144" customHeight="1" x14ac:dyDescent="0.35">
      <c r="A9" s="31" t="s">
        <v>27</v>
      </c>
      <c r="B9" s="32" t="s">
        <v>30</v>
      </c>
      <c r="C9" s="29">
        <v>32.4</v>
      </c>
      <c r="D9" s="29">
        <f t="shared" ref="D9:D10" si="0">E9</f>
        <v>176</v>
      </c>
      <c r="E9" s="29">
        <v>176</v>
      </c>
      <c r="F9" s="29">
        <f>C9+D9</f>
        <v>208.4</v>
      </c>
      <c r="G9" s="28"/>
    </row>
    <row r="10" spans="1:8" ht="93" x14ac:dyDescent="0.35">
      <c r="A10" s="31" t="s">
        <v>28</v>
      </c>
      <c r="B10" s="32" t="s">
        <v>31</v>
      </c>
      <c r="C10" s="29">
        <v>97.6</v>
      </c>
      <c r="D10" s="29">
        <f t="shared" si="0"/>
        <v>887</v>
      </c>
      <c r="E10" s="29">
        <v>887</v>
      </c>
      <c r="F10" s="29">
        <f>C10+D10</f>
        <v>984.6</v>
      </c>
      <c r="G10" s="28"/>
    </row>
    <row r="11" spans="1:8" ht="23.25" x14ac:dyDescent="0.25">
      <c r="A11" s="61" t="s">
        <v>4</v>
      </c>
      <c r="B11" s="61"/>
      <c r="C11" s="10"/>
      <c r="D11" s="24">
        <f>D4+D5+D6+D7+D8+D9+D10</f>
        <v>1203.5999999999999</v>
      </c>
      <c r="E11" s="24">
        <f>E4+E5+E6+E7+E8+E9+E10</f>
        <v>1203.5999999999999</v>
      </c>
      <c r="F11" s="11"/>
      <c r="G11" s="9"/>
    </row>
    <row r="12" spans="1:8" ht="23.25" x14ac:dyDescent="0.35">
      <c r="A12" s="19"/>
      <c r="B12" s="19"/>
      <c r="C12" s="7"/>
      <c r="D12" s="7"/>
      <c r="E12" s="7"/>
      <c r="F12" s="7"/>
      <c r="G12" s="7" t="s">
        <v>9</v>
      </c>
    </row>
    <row r="13" spans="1:8" s="18" customFormat="1" ht="45" x14ac:dyDescent="0.25">
      <c r="A13" s="16" t="s">
        <v>0</v>
      </c>
      <c r="B13" s="16"/>
      <c r="C13" s="16" t="s">
        <v>1</v>
      </c>
      <c r="D13" s="17" t="s">
        <v>2</v>
      </c>
      <c r="E13" s="17" t="s">
        <v>5</v>
      </c>
      <c r="F13" s="17" t="s">
        <v>41</v>
      </c>
      <c r="G13" s="17" t="s">
        <v>3</v>
      </c>
    </row>
    <row r="14" spans="1:8" s="18" customFormat="1" ht="69.75" x14ac:dyDescent="0.25">
      <c r="A14" s="22" t="s">
        <v>48</v>
      </c>
      <c r="B14" s="22">
        <v>61.01</v>
      </c>
      <c r="C14" s="23" t="s">
        <v>51</v>
      </c>
      <c r="D14" s="23">
        <v>0</v>
      </c>
      <c r="E14" s="23">
        <f>F14</f>
        <v>58.5</v>
      </c>
      <c r="F14" s="23">
        <v>58.5</v>
      </c>
      <c r="G14" s="23">
        <f>D14+E14</f>
        <v>58.5</v>
      </c>
    </row>
    <row r="15" spans="1:8" s="18" customFormat="1" ht="46.5" x14ac:dyDescent="0.25">
      <c r="A15" s="22" t="s">
        <v>48</v>
      </c>
      <c r="B15" s="22">
        <v>61.03</v>
      </c>
      <c r="C15" s="23" t="s">
        <v>52</v>
      </c>
      <c r="D15" s="23">
        <v>0</v>
      </c>
      <c r="E15" s="23">
        <f t="shared" ref="E15:E19" si="1">F15</f>
        <v>7.5</v>
      </c>
      <c r="F15" s="23">
        <v>7.5</v>
      </c>
      <c r="G15" s="23">
        <f t="shared" ref="G15:G19" si="2">D15+E15</f>
        <v>7.5</v>
      </c>
    </row>
    <row r="16" spans="1:8" s="18" customFormat="1" ht="69.75" x14ac:dyDescent="0.25">
      <c r="A16" s="22" t="s">
        <v>49</v>
      </c>
      <c r="B16" s="22" t="s">
        <v>53</v>
      </c>
      <c r="C16" s="23" t="s">
        <v>56</v>
      </c>
      <c r="D16" s="23">
        <v>30</v>
      </c>
      <c r="E16" s="23">
        <f t="shared" si="1"/>
        <v>7</v>
      </c>
      <c r="F16" s="23">
        <v>7</v>
      </c>
      <c r="G16" s="23">
        <f t="shared" si="2"/>
        <v>37</v>
      </c>
    </row>
    <row r="17" spans="1:7" s="18" customFormat="1" ht="69.75" x14ac:dyDescent="0.25">
      <c r="A17" s="22" t="s">
        <v>49</v>
      </c>
      <c r="B17" s="22" t="s">
        <v>54</v>
      </c>
      <c r="C17" s="23" t="s">
        <v>57</v>
      </c>
      <c r="D17" s="23">
        <v>30</v>
      </c>
      <c r="E17" s="23">
        <f t="shared" si="1"/>
        <v>8</v>
      </c>
      <c r="F17" s="23">
        <v>8</v>
      </c>
      <c r="G17" s="23">
        <f t="shared" si="2"/>
        <v>38</v>
      </c>
    </row>
    <row r="18" spans="1:7" s="18" customFormat="1" ht="93" x14ac:dyDescent="0.25">
      <c r="A18" s="22" t="s">
        <v>49</v>
      </c>
      <c r="B18" s="22" t="s">
        <v>55</v>
      </c>
      <c r="C18" s="23" t="s">
        <v>58</v>
      </c>
      <c r="D18" s="23">
        <v>9</v>
      </c>
      <c r="E18" s="23">
        <f t="shared" si="1"/>
        <v>7</v>
      </c>
      <c r="F18" s="23">
        <v>7</v>
      </c>
      <c r="G18" s="23">
        <f t="shared" si="2"/>
        <v>16</v>
      </c>
    </row>
    <row r="19" spans="1:7" s="18" customFormat="1" ht="69.75" x14ac:dyDescent="0.25">
      <c r="A19" s="22" t="s">
        <v>49</v>
      </c>
      <c r="B19" s="22">
        <v>20.02</v>
      </c>
      <c r="C19" s="23" t="s">
        <v>59</v>
      </c>
      <c r="D19" s="23">
        <v>40</v>
      </c>
      <c r="E19" s="23">
        <f t="shared" si="1"/>
        <v>40</v>
      </c>
      <c r="F19" s="23">
        <v>40</v>
      </c>
      <c r="G19" s="23">
        <f t="shared" si="2"/>
        <v>80</v>
      </c>
    </row>
    <row r="20" spans="1:7" s="18" customFormat="1" ht="22.5" x14ac:dyDescent="0.25">
      <c r="A20" s="16"/>
      <c r="B20" s="16" t="s">
        <v>50</v>
      </c>
      <c r="C20" s="16"/>
      <c r="D20" s="17"/>
      <c r="E20" s="17">
        <f>E14+E15+E16+E17+E18+E19</f>
        <v>128</v>
      </c>
      <c r="F20" s="17">
        <f>F14+F15+F16+F17+F18+F19</f>
        <v>128</v>
      </c>
      <c r="G20" s="17"/>
    </row>
    <row r="21" spans="1:7" s="18" customFormat="1" ht="46.5" x14ac:dyDescent="0.25">
      <c r="A21" s="22">
        <v>660208</v>
      </c>
      <c r="B21" s="22" t="s">
        <v>61</v>
      </c>
      <c r="C21" s="23" t="s">
        <v>19</v>
      </c>
      <c r="D21" s="23">
        <v>70.3</v>
      </c>
      <c r="E21" s="23">
        <f>F21</f>
        <v>5.3</v>
      </c>
      <c r="F21" s="23">
        <v>5.3</v>
      </c>
      <c r="G21" s="23">
        <f>D21+E21</f>
        <v>75.599999999999994</v>
      </c>
    </row>
    <row r="22" spans="1:7" s="18" customFormat="1" ht="69.75" x14ac:dyDescent="0.25">
      <c r="A22" s="22">
        <v>660208</v>
      </c>
      <c r="B22" s="22" t="s">
        <v>62</v>
      </c>
      <c r="C22" s="23" t="s">
        <v>20</v>
      </c>
      <c r="D22" s="23">
        <v>4.9000000000000004</v>
      </c>
      <c r="E22" s="23">
        <f t="shared" ref="E22:E25" si="3">F22</f>
        <v>0.3</v>
      </c>
      <c r="F22" s="23">
        <v>0.3</v>
      </c>
      <c r="G22" s="23">
        <f>D22+E22</f>
        <v>5.2</v>
      </c>
    </row>
    <row r="23" spans="1:7" s="18" customFormat="1" ht="46.5" x14ac:dyDescent="0.25">
      <c r="A23" s="22">
        <v>660208</v>
      </c>
      <c r="B23" s="22" t="s">
        <v>63</v>
      </c>
      <c r="C23" s="23" t="s">
        <v>21</v>
      </c>
      <c r="D23" s="23">
        <v>7</v>
      </c>
      <c r="E23" s="23">
        <f t="shared" si="3"/>
        <v>0.5</v>
      </c>
      <c r="F23" s="23">
        <v>0.5</v>
      </c>
      <c r="G23" s="23">
        <f>D23+E23</f>
        <v>7.5</v>
      </c>
    </row>
    <row r="24" spans="1:7" s="18" customFormat="1" ht="69.75" x14ac:dyDescent="0.25">
      <c r="A24" s="22">
        <v>660208</v>
      </c>
      <c r="B24" s="22" t="s">
        <v>64</v>
      </c>
      <c r="C24" s="23" t="s">
        <v>22</v>
      </c>
      <c r="D24" s="23">
        <v>6</v>
      </c>
      <c r="E24" s="23">
        <f t="shared" si="3"/>
        <v>0.4</v>
      </c>
      <c r="F24" s="23">
        <v>0.4</v>
      </c>
      <c r="G24" s="23">
        <f>D24+E24</f>
        <v>6.4</v>
      </c>
    </row>
    <row r="25" spans="1:7" s="18" customFormat="1" ht="93" x14ac:dyDescent="0.25">
      <c r="A25" s="22">
        <v>660208</v>
      </c>
      <c r="B25" s="22" t="s">
        <v>65</v>
      </c>
      <c r="C25" s="23" t="s">
        <v>23</v>
      </c>
      <c r="D25" s="23">
        <v>2.4</v>
      </c>
      <c r="E25" s="23">
        <f t="shared" si="3"/>
        <v>0.1</v>
      </c>
      <c r="F25" s="23">
        <v>0.1</v>
      </c>
      <c r="G25" s="23">
        <f>D25+E25</f>
        <v>2.5</v>
      </c>
    </row>
    <row r="26" spans="1:7" s="18" customFormat="1" ht="22.5" x14ac:dyDescent="0.25">
      <c r="A26" s="16"/>
      <c r="B26" s="16" t="s">
        <v>18</v>
      </c>
      <c r="C26" s="16"/>
      <c r="D26" s="17"/>
      <c r="E26" s="25">
        <f>E21+E22+E23+E24+E25</f>
        <v>6.6</v>
      </c>
      <c r="F26" s="17">
        <f t="shared" ref="F26" si="4">F21+F22+F23+F24+F25</f>
        <v>6.6</v>
      </c>
      <c r="G26" s="17"/>
    </row>
    <row r="27" spans="1:7" s="18" customFormat="1" ht="69.75" x14ac:dyDescent="0.25">
      <c r="A27" s="22" t="s">
        <v>60</v>
      </c>
      <c r="B27" s="22" t="s">
        <v>66</v>
      </c>
      <c r="C27" s="23" t="s">
        <v>68</v>
      </c>
      <c r="D27" s="23">
        <v>30</v>
      </c>
      <c r="E27" s="23">
        <f>F27</f>
        <v>15</v>
      </c>
      <c r="F27" s="23">
        <v>15</v>
      </c>
      <c r="G27" s="23">
        <f>D27+E27</f>
        <v>45</v>
      </c>
    </row>
    <row r="28" spans="1:7" s="18" customFormat="1" ht="69.75" x14ac:dyDescent="0.25">
      <c r="A28" s="22" t="s">
        <v>60</v>
      </c>
      <c r="B28" s="22" t="s">
        <v>67</v>
      </c>
      <c r="C28" s="23" t="s">
        <v>69</v>
      </c>
      <c r="D28" s="23">
        <v>30</v>
      </c>
      <c r="E28" s="23">
        <f>F28</f>
        <v>-15</v>
      </c>
      <c r="F28" s="23">
        <v>-15</v>
      </c>
      <c r="G28" s="23">
        <f>D28+E28</f>
        <v>15</v>
      </c>
    </row>
    <row r="29" spans="1:7" s="18" customFormat="1" ht="23.25" x14ac:dyDescent="0.25">
      <c r="A29" s="22"/>
      <c r="B29" s="30" t="s">
        <v>70</v>
      </c>
      <c r="C29" s="22"/>
      <c r="D29" s="23"/>
      <c r="E29" s="25">
        <f>E27+E28</f>
        <v>0</v>
      </c>
      <c r="F29" s="25">
        <f>F27+F28</f>
        <v>0</v>
      </c>
      <c r="G29" s="23"/>
    </row>
    <row r="30" spans="1:7" s="18" customFormat="1" ht="46.5" x14ac:dyDescent="0.25">
      <c r="A30" s="22" t="s">
        <v>72</v>
      </c>
      <c r="B30" s="22" t="s">
        <v>73</v>
      </c>
      <c r="C30" s="23" t="s">
        <v>74</v>
      </c>
      <c r="D30" s="23">
        <v>28</v>
      </c>
      <c r="E30" s="23">
        <f>F30</f>
        <v>6</v>
      </c>
      <c r="F30" s="23">
        <v>6</v>
      </c>
      <c r="G30" s="23">
        <f>D30+E30</f>
        <v>34</v>
      </c>
    </row>
    <row r="31" spans="1:7" s="18" customFormat="1" ht="23.25" x14ac:dyDescent="0.25">
      <c r="A31" s="22"/>
      <c r="B31" s="30" t="s">
        <v>75</v>
      </c>
      <c r="C31" s="22"/>
      <c r="D31" s="23"/>
      <c r="E31" s="25">
        <f>E30</f>
        <v>6</v>
      </c>
      <c r="F31" s="25">
        <f>F30</f>
        <v>6</v>
      </c>
      <c r="G31" s="23"/>
    </row>
    <row r="32" spans="1:7" s="18" customFormat="1" ht="69.75" x14ac:dyDescent="0.25">
      <c r="A32" s="22" t="s">
        <v>76</v>
      </c>
      <c r="B32" s="22" t="s">
        <v>77</v>
      </c>
      <c r="C32" s="23" t="s">
        <v>78</v>
      </c>
      <c r="D32" s="23">
        <v>850</v>
      </c>
      <c r="E32" s="23">
        <f>F32</f>
        <v>433</v>
      </c>
      <c r="F32" s="23">
        <v>433</v>
      </c>
      <c r="G32" s="23">
        <f>D32+E32</f>
        <v>1283</v>
      </c>
    </row>
    <row r="33" spans="1:7" s="18" customFormat="1" ht="23.25" x14ac:dyDescent="0.25">
      <c r="A33" s="22"/>
      <c r="B33" s="30" t="s">
        <v>79</v>
      </c>
      <c r="C33" s="22"/>
      <c r="D33" s="23"/>
      <c r="E33" s="25">
        <f>E32</f>
        <v>433</v>
      </c>
      <c r="F33" s="25">
        <f>F32</f>
        <v>433</v>
      </c>
      <c r="G33" s="23"/>
    </row>
    <row r="34" spans="1:7" s="18" customFormat="1" ht="23.25" x14ac:dyDescent="0.25">
      <c r="A34" s="22" t="s">
        <v>71</v>
      </c>
      <c r="B34" s="22" t="s">
        <v>77</v>
      </c>
      <c r="C34" s="22" t="s">
        <v>32</v>
      </c>
      <c r="D34" s="23">
        <v>1939</v>
      </c>
      <c r="E34" s="23">
        <f>F34</f>
        <v>628.5</v>
      </c>
      <c r="F34" s="23">
        <v>628.5</v>
      </c>
      <c r="G34" s="23">
        <f>D34+E34</f>
        <v>2567.5</v>
      </c>
    </row>
    <row r="35" spans="1:7" ht="47.25" customHeight="1" x14ac:dyDescent="0.35">
      <c r="A35" s="20" t="s">
        <v>71</v>
      </c>
      <c r="B35" s="22" t="s">
        <v>80</v>
      </c>
      <c r="C35" s="32" t="s">
        <v>81</v>
      </c>
      <c r="D35" s="23">
        <v>447</v>
      </c>
      <c r="E35" s="23">
        <f>F35</f>
        <v>1.5</v>
      </c>
      <c r="F35" s="23">
        <v>1.5</v>
      </c>
      <c r="G35" s="15">
        <f>D35+E35</f>
        <v>448.5</v>
      </c>
    </row>
    <row r="36" spans="1:7" ht="63" customHeight="1" x14ac:dyDescent="0.35">
      <c r="A36" s="20"/>
      <c r="B36" s="30" t="s">
        <v>33</v>
      </c>
      <c r="C36" s="13"/>
      <c r="D36" s="14"/>
      <c r="E36" s="25">
        <f>E34+E35</f>
        <v>630</v>
      </c>
      <c r="F36" s="26">
        <f>F34+F35</f>
        <v>630</v>
      </c>
      <c r="G36" s="15"/>
    </row>
    <row r="37" spans="1:7" ht="23.25" x14ac:dyDescent="0.35">
      <c r="A37" s="20"/>
      <c r="B37" s="16" t="s">
        <v>10</v>
      </c>
      <c r="C37" s="13"/>
      <c r="D37" s="14"/>
      <c r="E37" s="25">
        <f>E20+E26+E29+E31+E33+E36</f>
        <v>1203.5999999999999</v>
      </c>
      <c r="F37" s="12">
        <f>F20+F26+F29+F31+F33+F36</f>
        <v>1203.5999999999999</v>
      </c>
      <c r="G37" s="15"/>
    </row>
    <row r="38" spans="1:7" ht="33.75" customHeight="1" x14ac:dyDescent="0.3">
      <c r="A38" s="3"/>
      <c r="B38" s="2"/>
      <c r="C38" s="6"/>
      <c r="D38" s="6"/>
      <c r="E38" s="63" t="s">
        <v>15</v>
      </c>
      <c r="F38" s="63"/>
      <c r="G38" s="63"/>
    </row>
    <row r="39" spans="1:7" ht="18.75" customHeight="1" x14ac:dyDescent="0.3">
      <c r="A39" s="3"/>
      <c r="B39" s="2" t="s">
        <v>14</v>
      </c>
      <c r="C39" s="6"/>
      <c r="D39" s="62" t="s">
        <v>36</v>
      </c>
      <c r="E39" s="62"/>
      <c r="F39" s="62"/>
      <c r="G39" s="62"/>
    </row>
    <row r="40" spans="1:7" ht="23.25" customHeight="1" x14ac:dyDescent="0.3">
      <c r="A40" s="3"/>
      <c r="B40" s="4" t="s">
        <v>25</v>
      </c>
      <c r="C40" s="3"/>
      <c r="D40" s="3"/>
      <c r="E40" s="60" t="s">
        <v>16</v>
      </c>
      <c r="F40" s="60"/>
      <c r="G40" s="3"/>
    </row>
    <row r="41" spans="1:7" ht="18.75" x14ac:dyDescent="0.3">
      <c r="A41" s="3"/>
      <c r="B41" s="3"/>
      <c r="C41" s="5"/>
      <c r="D41" s="5"/>
      <c r="E41" s="5"/>
      <c r="F41" s="3"/>
      <c r="G41" s="3"/>
    </row>
  </sheetData>
  <mergeCells count="3">
    <mergeCell ref="A11:B11"/>
    <mergeCell ref="D39:G39"/>
    <mergeCell ref="E38:G38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30"/>
  <sheetViews>
    <sheetView view="pageBreakPreview" topLeftCell="A13" zoomScale="60" zoomScaleNormal="100" workbookViewId="0">
      <selection activeCell="D8" sqref="D8"/>
    </sheetView>
  </sheetViews>
  <sheetFormatPr defaultRowHeight="15" x14ac:dyDescent="0.25"/>
  <cols>
    <col min="1" max="1" width="13.140625" customWidth="1"/>
    <col min="2" max="2" width="15.140625" customWidth="1"/>
    <col min="3" max="3" width="16.28515625" customWidth="1"/>
    <col min="4" max="4" width="14" customWidth="1"/>
    <col min="5" max="5" width="10" customWidth="1"/>
    <col min="6" max="6" width="13.7109375" customWidth="1"/>
    <col min="7" max="7" width="17" customWidth="1"/>
  </cols>
  <sheetData>
    <row r="1" spans="1:7" ht="22.5" x14ac:dyDescent="0.3">
      <c r="A1" s="33"/>
      <c r="B1" s="33"/>
      <c r="C1" s="33"/>
      <c r="D1" s="27" t="s">
        <v>17</v>
      </c>
      <c r="E1" s="8" t="s">
        <v>83</v>
      </c>
      <c r="F1" s="8"/>
    </row>
    <row r="2" spans="1:7" ht="23.25" x14ac:dyDescent="0.35">
      <c r="A2" s="33"/>
      <c r="B2" s="33"/>
      <c r="C2" s="33"/>
      <c r="D2" s="7"/>
      <c r="E2" s="7"/>
      <c r="F2" s="58" t="s">
        <v>11</v>
      </c>
      <c r="G2" s="9" t="s">
        <v>9</v>
      </c>
    </row>
    <row r="3" spans="1:7" ht="28.5" x14ac:dyDescent="0.25">
      <c r="A3" s="38" t="s">
        <v>6</v>
      </c>
      <c r="B3" s="38" t="s">
        <v>1</v>
      </c>
      <c r="C3" s="38" t="s">
        <v>7</v>
      </c>
      <c r="D3" s="38" t="s">
        <v>8</v>
      </c>
      <c r="E3" s="38" t="s">
        <v>41</v>
      </c>
      <c r="F3" s="38" t="s">
        <v>3</v>
      </c>
      <c r="G3" s="39"/>
    </row>
    <row r="4" spans="1:7" ht="160.5" customHeight="1" x14ac:dyDescent="0.25">
      <c r="A4" s="42" t="s">
        <v>39</v>
      </c>
      <c r="B4" s="70" t="s">
        <v>40</v>
      </c>
      <c r="C4" s="42">
        <v>3958</v>
      </c>
      <c r="D4" s="42">
        <v>62</v>
      </c>
      <c r="E4" s="42">
        <v>62</v>
      </c>
      <c r="F4" s="42">
        <v>4020</v>
      </c>
      <c r="G4" s="69"/>
    </row>
    <row r="5" spans="1:7" ht="106.5" customHeight="1" x14ac:dyDescent="0.25">
      <c r="A5" s="42" t="s">
        <v>42</v>
      </c>
      <c r="B5" s="70" t="s">
        <v>43</v>
      </c>
      <c r="C5" s="42">
        <v>28</v>
      </c>
      <c r="D5" s="42">
        <v>6</v>
      </c>
      <c r="E5" s="42">
        <v>6</v>
      </c>
      <c r="F5" s="42">
        <v>34</v>
      </c>
      <c r="G5" s="69"/>
    </row>
    <row r="6" spans="1:7" ht="81.75" customHeight="1" x14ac:dyDescent="0.25">
      <c r="A6" s="40" t="s">
        <v>26</v>
      </c>
      <c r="B6" s="41" t="s">
        <v>29</v>
      </c>
      <c r="C6" s="42">
        <v>18.600000000000001</v>
      </c>
      <c r="D6" s="42">
        <v>6.6</v>
      </c>
      <c r="E6" s="42">
        <v>6.6</v>
      </c>
      <c r="F6" s="42">
        <v>25.200000000000003</v>
      </c>
      <c r="G6" s="43"/>
    </row>
    <row r="7" spans="1:7" x14ac:dyDescent="0.25">
      <c r="A7" s="64" t="s">
        <v>4</v>
      </c>
      <c r="B7" s="64"/>
      <c r="C7" s="38"/>
      <c r="D7" s="38">
        <f>D4+D5+D6</f>
        <v>74.599999999999994</v>
      </c>
      <c r="E7" s="38">
        <f>E4+E5+E6</f>
        <v>74.599999999999994</v>
      </c>
      <c r="F7" s="44"/>
      <c r="G7" s="45"/>
    </row>
    <row r="8" spans="1:7" x14ac:dyDescent="0.25">
      <c r="A8" s="46"/>
      <c r="B8" s="46"/>
      <c r="C8" s="47"/>
      <c r="D8" s="47"/>
      <c r="E8" s="47"/>
      <c r="F8" s="47" t="s">
        <v>12</v>
      </c>
      <c r="G8" s="47" t="s">
        <v>9</v>
      </c>
    </row>
    <row r="9" spans="1:7" s="18" customFormat="1" ht="55.5" customHeight="1" x14ac:dyDescent="0.25">
      <c r="A9" s="49" t="s">
        <v>0</v>
      </c>
      <c r="B9" s="49"/>
      <c r="C9" s="49" t="s">
        <v>1</v>
      </c>
      <c r="D9" s="50" t="s">
        <v>2</v>
      </c>
      <c r="E9" s="50" t="s">
        <v>5</v>
      </c>
      <c r="F9" s="50" t="s">
        <v>41</v>
      </c>
      <c r="G9" s="50" t="s">
        <v>3</v>
      </c>
    </row>
    <row r="10" spans="1:7" s="18" customFormat="1" ht="78" customHeight="1" x14ac:dyDescent="0.25">
      <c r="A10" s="51" t="s">
        <v>49</v>
      </c>
      <c r="B10" s="51" t="s">
        <v>53</v>
      </c>
      <c r="C10" s="52" t="s">
        <v>56</v>
      </c>
      <c r="D10" s="52">
        <v>30</v>
      </c>
      <c r="E10" s="52">
        <v>7</v>
      </c>
      <c r="F10" s="52">
        <v>7</v>
      </c>
      <c r="G10" s="52">
        <v>37</v>
      </c>
    </row>
    <row r="11" spans="1:7" s="18" customFormat="1" ht="94.5" customHeight="1" x14ac:dyDescent="0.25">
      <c r="A11" s="51" t="s">
        <v>49</v>
      </c>
      <c r="B11" s="51" t="s">
        <v>54</v>
      </c>
      <c r="C11" s="52" t="s">
        <v>57</v>
      </c>
      <c r="D11" s="52">
        <v>30</v>
      </c>
      <c r="E11" s="52">
        <v>8</v>
      </c>
      <c r="F11" s="52">
        <v>8</v>
      </c>
      <c r="G11" s="52">
        <v>38</v>
      </c>
    </row>
    <row r="12" spans="1:7" s="18" customFormat="1" ht="89.25" customHeight="1" x14ac:dyDescent="0.25">
      <c r="A12" s="51" t="s">
        <v>49</v>
      </c>
      <c r="B12" s="51" t="s">
        <v>55</v>
      </c>
      <c r="C12" s="52" t="s">
        <v>58</v>
      </c>
      <c r="D12" s="52">
        <v>9</v>
      </c>
      <c r="E12" s="52">
        <v>7</v>
      </c>
      <c r="F12" s="52">
        <v>7</v>
      </c>
      <c r="G12" s="52">
        <v>16</v>
      </c>
    </row>
    <row r="13" spans="1:7" s="18" customFormat="1" ht="81.75" customHeight="1" x14ac:dyDescent="0.25">
      <c r="A13" s="51" t="s">
        <v>49</v>
      </c>
      <c r="B13" s="51">
        <v>20.02</v>
      </c>
      <c r="C13" s="52" t="s">
        <v>59</v>
      </c>
      <c r="D13" s="52">
        <v>40</v>
      </c>
      <c r="E13" s="52">
        <v>40</v>
      </c>
      <c r="F13" s="52">
        <v>40</v>
      </c>
      <c r="G13" s="52">
        <v>80</v>
      </c>
    </row>
    <row r="14" spans="1:7" s="18" customFormat="1" ht="55.5" customHeight="1" x14ac:dyDescent="0.25">
      <c r="A14" s="49"/>
      <c r="B14" s="49" t="s">
        <v>50</v>
      </c>
      <c r="C14" s="49"/>
      <c r="D14" s="50"/>
      <c r="E14" s="50">
        <f>E10+E11+E12+E13</f>
        <v>62</v>
      </c>
      <c r="F14" s="50">
        <f>F10+F11+F12+F13</f>
        <v>62</v>
      </c>
      <c r="G14" s="50"/>
    </row>
    <row r="15" spans="1:7" s="18" customFormat="1" ht="75.75" customHeight="1" x14ac:dyDescent="0.25">
      <c r="A15" s="51">
        <v>660208</v>
      </c>
      <c r="B15" s="51">
        <v>100101</v>
      </c>
      <c r="C15" s="52" t="s">
        <v>19</v>
      </c>
      <c r="D15" s="52">
        <v>70.3</v>
      </c>
      <c r="E15" s="52">
        <v>5.3</v>
      </c>
      <c r="F15" s="52">
        <v>5.3</v>
      </c>
      <c r="G15" s="52">
        <v>75.599999999999994</v>
      </c>
    </row>
    <row r="16" spans="1:7" s="18" customFormat="1" ht="102" customHeight="1" x14ac:dyDescent="0.25">
      <c r="A16" s="51">
        <v>660208</v>
      </c>
      <c r="B16" s="51">
        <v>100105</v>
      </c>
      <c r="C16" s="52" t="s">
        <v>20</v>
      </c>
      <c r="D16" s="52">
        <v>4.9000000000000004</v>
      </c>
      <c r="E16" s="52">
        <v>0.3</v>
      </c>
      <c r="F16" s="52">
        <v>0.3</v>
      </c>
      <c r="G16" s="52">
        <v>5.2</v>
      </c>
    </row>
    <row r="17" spans="1:7" s="18" customFormat="1" ht="59.25" customHeight="1" x14ac:dyDescent="0.25">
      <c r="A17" s="51">
        <v>660208</v>
      </c>
      <c r="B17" s="51">
        <v>100106</v>
      </c>
      <c r="C17" s="52" t="s">
        <v>21</v>
      </c>
      <c r="D17" s="52">
        <v>7</v>
      </c>
      <c r="E17" s="52">
        <v>0.5</v>
      </c>
      <c r="F17" s="52">
        <v>0.5</v>
      </c>
      <c r="G17" s="52">
        <v>7.5</v>
      </c>
    </row>
    <row r="18" spans="1:7" s="18" customFormat="1" ht="77.25" customHeight="1" x14ac:dyDescent="0.25">
      <c r="A18" s="51">
        <v>660208</v>
      </c>
      <c r="B18" s="51">
        <v>100117</v>
      </c>
      <c r="C18" s="52" t="s">
        <v>24</v>
      </c>
      <c r="D18" s="52">
        <v>6</v>
      </c>
      <c r="E18" s="52">
        <v>0.4</v>
      </c>
      <c r="F18" s="52">
        <v>0.4</v>
      </c>
      <c r="G18" s="52">
        <v>6.4</v>
      </c>
    </row>
    <row r="19" spans="1:7" s="18" customFormat="1" ht="105.75" customHeight="1" x14ac:dyDescent="0.25">
      <c r="A19" s="51">
        <v>660208</v>
      </c>
      <c r="B19" s="51">
        <v>100307</v>
      </c>
      <c r="C19" s="52" t="s">
        <v>23</v>
      </c>
      <c r="D19" s="52">
        <v>2.4</v>
      </c>
      <c r="E19" s="52">
        <v>0.1</v>
      </c>
      <c r="F19" s="52">
        <v>0.1</v>
      </c>
      <c r="G19" s="52">
        <v>2.5</v>
      </c>
    </row>
    <row r="20" spans="1:7" s="18" customFormat="1" x14ac:dyDescent="0.25">
      <c r="A20" s="49"/>
      <c r="B20" s="49" t="s">
        <v>18</v>
      </c>
      <c r="C20" s="49"/>
      <c r="D20" s="50"/>
      <c r="E20" s="50">
        <f>E15+E16+E17+E18+E19</f>
        <v>6.6</v>
      </c>
      <c r="F20" s="50">
        <f t="shared" ref="F20" si="0">F15+F16+F17+F18+F19</f>
        <v>6.6</v>
      </c>
      <c r="G20" s="50"/>
    </row>
    <row r="21" spans="1:7" s="18" customFormat="1" ht="66" customHeight="1" x14ac:dyDescent="0.25">
      <c r="A21" s="51" t="s">
        <v>60</v>
      </c>
      <c r="B21" s="51" t="s">
        <v>66</v>
      </c>
      <c r="C21" s="52" t="s">
        <v>68</v>
      </c>
      <c r="D21" s="52">
        <v>30</v>
      </c>
      <c r="E21" s="52">
        <v>15</v>
      </c>
      <c r="F21" s="52">
        <v>15</v>
      </c>
      <c r="G21" s="52">
        <v>45</v>
      </c>
    </row>
    <row r="22" spans="1:7" s="18" customFormat="1" ht="81" customHeight="1" x14ac:dyDescent="0.25">
      <c r="A22" s="51" t="s">
        <v>60</v>
      </c>
      <c r="B22" s="51" t="s">
        <v>67</v>
      </c>
      <c r="C22" s="52" t="s">
        <v>69</v>
      </c>
      <c r="D22" s="52">
        <v>30</v>
      </c>
      <c r="E22" s="52">
        <v>-15</v>
      </c>
      <c r="F22" s="52">
        <v>-15</v>
      </c>
      <c r="G22" s="52">
        <v>15</v>
      </c>
    </row>
    <row r="23" spans="1:7" s="18" customFormat="1" x14ac:dyDescent="0.25">
      <c r="A23" s="49"/>
      <c r="B23" s="49" t="s">
        <v>70</v>
      </c>
      <c r="C23" s="50"/>
      <c r="D23" s="50"/>
      <c r="E23" s="50">
        <f>E21+E22</f>
        <v>0</v>
      </c>
      <c r="F23" s="50">
        <f>F21+F22</f>
        <v>0</v>
      </c>
      <c r="G23" s="50"/>
    </row>
    <row r="24" spans="1:7" s="18" customFormat="1" ht="62.25" customHeight="1" x14ac:dyDescent="0.25">
      <c r="A24" s="51" t="s">
        <v>72</v>
      </c>
      <c r="B24" s="51" t="s">
        <v>73</v>
      </c>
      <c r="C24" s="52" t="s">
        <v>74</v>
      </c>
      <c r="D24" s="52">
        <v>28</v>
      </c>
      <c r="E24" s="52">
        <v>6</v>
      </c>
      <c r="F24" s="52">
        <v>6</v>
      </c>
      <c r="G24" s="52">
        <v>34</v>
      </c>
    </row>
    <row r="25" spans="1:7" s="18" customFormat="1" x14ac:dyDescent="0.25">
      <c r="A25" s="49"/>
      <c r="B25" s="49" t="s">
        <v>75</v>
      </c>
      <c r="C25" s="49"/>
      <c r="D25" s="50"/>
      <c r="E25" s="50">
        <f>E24</f>
        <v>6</v>
      </c>
      <c r="F25" s="50">
        <f>F24</f>
        <v>6</v>
      </c>
      <c r="G25" s="50"/>
    </row>
    <row r="26" spans="1:7" x14ac:dyDescent="0.25">
      <c r="A26" s="51"/>
      <c r="B26" s="49" t="s">
        <v>10</v>
      </c>
      <c r="C26" s="53"/>
      <c r="D26" s="52"/>
      <c r="E26" s="50">
        <f>E14+E20+E23+E25</f>
        <v>74.599999999999994</v>
      </c>
      <c r="F26" s="50">
        <f>F14+F20+F23+F25</f>
        <v>74.599999999999994</v>
      </c>
      <c r="G26" s="54"/>
    </row>
    <row r="27" spans="1:7" ht="32.25" customHeight="1" x14ac:dyDescent="0.3">
      <c r="A27" s="47"/>
      <c r="B27" s="2"/>
      <c r="C27" s="2"/>
      <c r="D27" s="6"/>
      <c r="E27" s="63" t="s">
        <v>15</v>
      </c>
      <c r="F27" s="63"/>
      <c r="G27" s="63"/>
    </row>
    <row r="28" spans="1:7" ht="18.75" customHeight="1" x14ac:dyDescent="0.3">
      <c r="A28" s="47"/>
      <c r="B28" s="2" t="s">
        <v>14</v>
      </c>
      <c r="C28" s="2"/>
      <c r="D28" s="62" t="s">
        <v>36</v>
      </c>
      <c r="E28" s="62"/>
      <c r="F28" s="62"/>
      <c r="G28" s="62"/>
    </row>
    <row r="29" spans="1:7" ht="23.25" customHeight="1" x14ac:dyDescent="0.25">
      <c r="A29" s="47"/>
      <c r="B29" s="4" t="s">
        <v>25</v>
      </c>
      <c r="C29" s="4"/>
      <c r="D29" s="47"/>
      <c r="E29" s="48" t="s">
        <v>16</v>
      </c>
      <c r="F29" s="48"/>
      <c r="G29" s="47"/>
    </row>
    <row r="30" spans="1:7" ht="18.75" x14ac:dyDescent="0.3">
      <c r="A30" s="3"/>
      <c r="B30" s="3"/>
      <c r="C30" s="5"/>
      <c r="D30" s="5"/>
      <c r="E30" s="5"/>
      <c r="F30" s="3"/>
      <c r="G30" s="3"/>
    </row>
  </sheetData>
  <mergeCells count="3">
    <mergeCell ref="A7:B7"/>
    <mergeCell ref="D28:G28"/>
    <mergeCell ref="E27:G27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23"/>
  <sheetViews>
    <sheetView tabSelected="1" workbookViewId="0">
      <selection activeCell="J12" sqref="J12"/>
    </sheetView>
  </sheetViews>
  <sheetFormatPr defaultRowHeight="15" x14ac:dyDescent="0.25"/>
  <cols>
    <col min="1" max="1" width="15" customWidth="1"/>
    <col min="2" max="2" width="15.140625" customWidth="1"/>
    <col min="3" max="3" width="13" customWidth="1"/>
    <col min="4" max="4" width="10.5703125" customWidth="1"/>
    <col min="5" max="5" width="10" customWidth="1"/>
    <col min="6" max="6" width="7.7109375" customWidth="1"/>
    <col min="7" max="7" width="17" customWidth="1"/>
  </cols>
  <sheetData>
    <row r="1" spans="1:8" ht="15.75" x14ac:dyDescent="0.25">
      <c r="A1" s="33"/>
      <c r="B1" s="33"/>
      <c r="C1" s="33"/>
      <c r="D1" s="34" t="s">
        <v>35</v>
      </c>
      <c r="E1" s="34" t="s">
        <v>82</v>
      </c>
      <c r="F1" s="35"/>
      <c r="G1" s="36"/>
    </row>
    <row r="2" spans="1:8" ht="20.25" x14ac:dyDescent="0.3">
      <c r="A2" s="33"/>
      <c r="B2" s="33"/>
      <c r="C2" s="33"/>
      <c r="D2" s="33"/>
      <c r="E2" s="33" t="s">
        <v>11</v>
      </c>
      <c r="F2" s="37" t="s">
        <v>9</v>
      </c>
      <c r="G2" s="35"/>
      <c r="H2" s="1"/>
    </row>
    <row r="3" spans="1:8" ht="42.75" x14ac:dyDescent="0.25">
      <c r="A3" s="38" t="s">
        <v>6</v>
      </c>
      <c r="B3" s="38" t="s">
        <v>1</v>
      </c>
      <c r="C3" s="38" t="s">
        <v>7</v>
      </c>
      <c r="D3" s="38" t="s">
        <v>8</v>
      </c>
      <c r="E3" s="38" t="s">
        <v>41</v>
      </c>
      <c r="F3" s="38" t="s">
        <v>3</v>
      </c>
      <c r="G3" s="39"/>
    </row>
    <row r="4" spans="1:8" ht="45" x14ac:dyDescent="0.25">
      <c r="A4" s="42" t="s">
        <v>44</v>
      </c>
      <c r="B4" s="42" t="s">
        <v>46</v>
      </c>
      <c r="C4" s="42">
        <v>0</v>
      </c>
      <c r="D4" s="42">
        <v>58.5</v>
      </c>
      <c r="E4" s="42">
        <v>58.5</v>
      </c>
      <c r="F4" s="42">
        <v>58.5</v>
      </c>
      <c r="G4" s="69"/>
    </row>
    <row r="5" spans="1:8" ht="30" x14ac:dyDescent="0.25">
      <c r="A5" s="40" t="s">
        <v>45</v>
      </c>
      <c r="B5" s="53" t="s">
        <v>47</v>
      </c>
      <c r="C5" s="42">
        <v>0</v>
      </c>
      <c r="D5" s="42">
        <v>7.5</v>
      </c>
      <c r="E5" s="42">
        <v>7.5</v>
      </c>
      <c r="F5" s="42">
        <v>7.5</v>
      </c>
      <c r="G5" s="43"/>
    </row>
    <row r="6" spans="1:8" ht="114.75" customHeight="1" x14ac:dyDescent="0.25">
      <c r="A6" s="40" t="s">
        <v>27</v>
      </c>
      <c r="B6" s="53" t="s">
        <v>30</v>
      </c>
      <c r="C6" s="42">
        <v>32.4</v>
      </c>
      <c r="D6" s="42">
        <v>176</v>
      </c>
      <c r="E6" s="42">
        <v>176</v>
      </c>
      <c r="F6" s="42">
        <v>208.4</v>
      </c>
      <c r="G6" s="43"/>
    </row>
    <row r="7" spans="1:8" ht="57" customHeight="1" x14ac:dyDescent="0.25">
      <c r="A7" s="40" t="s">
        <v>28</v>
      </c>
      <c r="B7" s="53" t="s">
        <v>31</v>
      </c>
      <c r="C7" s="42">
        <v>97.6</v>
      </c>
      <c r="D7" s="42">
        <v>887</v>
      </c>
      <c r="E7" s="42">
        <v>887</v>
      </c>
      <c r="F7" s="42">
        <v>984.6</v>
      </c>
      <c r="G7" s="43"/>
    </row>
    <row r="8" spans="1:8" x14ac:dyDescent="0.25">
      <c r="A8" s="64" t="s">
        <v>4</v>
      </c>
      <c r="B8" s="64"/>
      <c r="C8" s="38"/>
      <c r="D8" s="38">
        <f>D4+D5+D6+D7</f>
        <v>1129</v>
      </c>
      <c r="E8" s="38">
        <f>E4+E5+E6+E7</f>
        <v>1129</v>
      </c>
      <c r="F8" s="44"/>
      <c r="G8" s="45"/>
    </row>
    <row r="9" spans="1:8" x14ac:dyDescent="0.25">
      <c r="A9" s="46"/>
      <c r="B9" s="46"/>
      <c r="C9" s="47"/>
      <c r="D9" s="47"/>
      <c r="E9" s="47" t="s">
        <v>12</v>
      </c>
      <c r="F9" s="47"/>
      <c r="G9" s="47" t="s">
        <v>9</v>
      </c>
    </row>
    <row r="10" spans="1:8" s="18" customFormat="1" ht="55.5" customHeight="1" x14ac:dyDescent="0.25">
      <c r="A10" s="49" t="s">
        <v>0</v>
      </c>
      <c r="B10" s="49"/>
      <c r="C10" s="49" t="s">
        <v>1</v>
      </c>
      <c r="D10" s="50" t="s">
        <v>2</v>
      </c>
      <c r="E10" s="50" t="s">
        <v>5</v>
      </c>
      <c r="F10" s="50" t="s">
        <v>41</v>
      </c>
      <c r="G10" s="50" t="s">
        <v>3</v>
      </c>
    </row>
    <row r="11" spans="1:8" s="18" customFormat="1" ht="73.5" customHeight="1" x14ac:dyDescent="0.25">
      <c r="A11" s="51" t="s">
        <v>48</v>
      </c>
      <c r="B11" s="51">
        <v>61.01</v>
      </c>
      <c r="C11" s="52" t="s">
        <v>51</v>
      </c>
      <c r="D11" s="52">
        <v>0</v>
      </c>
      <c r="E11" s="52">
        <v>58.5</v>
      </c>
      <c r="F11" s="52">
        <v>58.5</v>
      </c>
      <c r="G11" s="52">
        <v>58.5</v>
      </c>
    </row>
    <row r="12" spans="1:8" s="18" customFormat="1" ht="55.5" customHeight="1" x14ac:dyDescent="0.25">
      <c r="A12" s="51" t="s">
        <v>48</v>
      </c>
      <c r="B12" s="51">
        <v>61.03</v>
      </c>
      <c r="C12" s="52" t="s">
        <v>52</v>
      </c>
      <c r="D12" s="52">
        <v>0</v>
      </c>
      <c r="E12" s="52">
        <v>7.5</v>
      </c>
      <c r="F12" s="52">
        <v>7.5</v>
      </c>
      <c r="G12" s="52">
        <v>7.5</v>
      </c>
    </row>
    <row r="13" spans="1:8" s="18" customFormat="1" ht="55.5" customHeight="1" x14ac:dyDescent="0.25">
      <c r="A13" s="49"/>
      <c r="B13" s="49" t="s">
        <v>50</v>
      </c>
      <c r="C13" s="49"/>
      <c r="D13" s="50"/>
      <c r="E13" s="50">
        <f>E11+E12</f>
        <v>66</v>
      </c>
      <c r="F13" s="50">
        <f>F11+F12</f>
        <v>66</v>
      </c>
      <c r="G13" s="50"/>
    </row>
    <row r="14" spans="1:8" s="18" customFormat="1" ht="55.5" customHeight="1" x14ac:dyDescent="0.25">
      <c r="A14" s="51" t="s">
        <v>76</v>
      </c>
      <c r="B14" s="51" t="s">
        <v>77</v>
      </c>
      <c r="C14" s="52" t="s">
        <v>78</v>
      </c>
      <c r="D14" s="52">
        <v>850</v>
      </c>
      <c r="E14" s="52">
        <v>433</v>
      </c>
      <c r="F14" s="52">
        <v>433</v>
      </c>
      <c r="G14" s="52">
        <v>1283</v>
      </c>
    </row>
    <row r="15" spans="1:8" s="18" customFormat="1" ht="55.5" customHeight="1" x14ac:dyDescent="0.25">
      <c r="A15" s="49"/>
      <c r="B15" s="49" t="s">
        <v>79</v>
      </c>
      <c r="C15" s="49"/>
      <c r="D15" s="50"/>
      <c r="E15" s="50">
        <f>E14</f>
        <v>433</v>
      </c>
      <c r="F15" s="50">
        <f>F14</f>
        <v>433</v>
      </c>
      <c r="G15" s="50"/>
    </row>
    <row r="16" spans="1:8" s="18" customFormat="1" ht="55.5" customHeight="1" x14ac:dyDescent="0.25">
      <c r="A16" s="51">
        <v>84020303</v>
      </c>
      <c r="B16" s="51">
        <v>710101</v>
      </c>
      <c r="C16" s="52" t="s">
        <v>32</v>
      </c>
      <c r="D16" s="52">
        <v>1939</v>
      </c>
      <c r="E16" s="52">
        <f>F16</f>
        <v>628.5</v>
      </c>
      <c r="F16" s="52">
        <v>628.5</v>
      </c>
      <c r="G16" s="52">
        <f>D16+E16</f>
        <v>2567.5</v>
      </c>
    </row>
    <row r="17" spans="1:7" ht="48.75" customHeight="1" x14ac:dyDescent="0.25">
      <c r="A17" s="59">
        <v>84020303</v>
      </c>
      <c r="B17" s="51">
        <v>710101</v>
      </c>
      <c r="C17" s="53" t="s">
        <v>81</v>
      </c>
      <c r="D17" s="52">
        <v>447</v>
      </c>
      <c r="E17" s="52">
        <f>F17</f>
        <v>1.5</v>
      </c>
      <c r="F17" s="52">
        <v>1.5</v>
      </c>
      <c r="G17" s="54">
        <f>D17+E17</f>
        <v>448.5</v>
      </c>
    </row>
    <row r="18" spans="1:7" ht="24.75" customHeight="1" x14ac:dyDescent="0.25">
      <c r="A18" s="51"/>
      <c r="B18" s="49" t="s">
        <v>34</v>
      </c>
      <c r="C18" s="53"/>
      <c r="D18" s="52"/>
      <c r="E18" s="50">
        <f>E16+E17</f>
        <v>630</v>
      </c>
      <c r="F18" s="55">
        <f>F16+F17</f>
        <v>630</v>
      </c>
      <c r="G18" s="54"/>
    </row>
    <row r="19" spans="1:7" x14ac:dyDescent="0.25">
      <c r="A19" s="51"/>
      <c r="B19" s="49" t="s">
        <v>10</v>
      </c>
      <c r="C19" s="53"/>
      <c r="D19" s="52"/>
      <c r="E19" s="50">
        <f>E13+E15+E18</f>
        <v>1129</v>
      </c>
      <c r="F19" s="55">
        <f>F13+F15+F18</f>
        <v>1129</v>
      </c>
      <c r="G19" s="54"/>
    </row>
    <row r="20" spans="1:7" ht="32.25" customHeight="1" x14ac:dyDescent="0.25">
      <c r="A20" s="48"/>
      <c r="B20" s="48"/>
      <c r="C20" s="56"/>
      <c r="D20" s="56"/>
      <c r="E20" s="66" t="s">
        <v>15</v>
      </c>
      <c r="F20" s="66"/>
      <c r="G20" s="66"/>
    </row>
    <row r="21" spans="1:7" ht="21.75" customHeight="1" x14ac:dyDescent="0.25">
      <c r="A21" s="48" t="s">
        <v>14</v>
      </c>
      <c r="B21" s="48"/>
      <c r="C21" s="56"/>
      <c r="D21" s="65" t="s">
        <v>37</v>
      </c>
      <c r="E21" s="65"/>
      <c r="F21" s="65"/>
      <c r="G21" s="65"/>
    </row>
    <row r="22" spans="1:7" ht="23.25" customHeight="1" x14ac:dyDescent="0.25">
      <c r="A22" s="48" t="s">
        <v>25</v>
      </c>
      <c r="B22" s="57"/>
      <c r="C22" s="48"/>
      <c r="D22" s="48" t="s">
        <v>38</v>
      </c>
      <c r="E22" s="48"/>
      <c r="F22" s="48"/>
      <c r="G22" s="48"/>
    </row>
    <row r="23" spans="1:7" ht="18.75" x14ac:dyDescent="0.3">
      <c r="A23" s="3"/>
      <c r="B23" s="3"/>
      <c r="C23" s="5"/>
      <c r="D23" s="5"/>
      <c r="E23" s="5"/>
      <c r="F23" s="3"/>
      <c r="G23" s="3"/>
    </row>
  </sheetData>
  <mergeCells count="3">
    <mergeCell ref="A8:B8"/>
    <mergeCell ref="D21:G21"/>
    <mergeCell ref="E20:G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2024-04-20T10:19:30Z</dcterms:modified>
</cp:coreProperties>
</file>