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tate\Documents\BUGET LOCAL\BUGET 2025\BUGET INITIAL 2025\ANEXELE 1-4 pentru proiectul  HCL\"/>
    </mc:Choice>
  </mc:AlternateContent>
  <xr:revisionPtr revIDLastSave="0" documentId="13_ncr:1_{BEB4D7C6-09C0-4F9E-9A6D-D0B12B6D9BDC}" xr6:coauthVersionLast="36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Sheet1!$A$1:$I$49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5" i="1" l="1"/>
  <c r="D14" i="1"/>
  <c r="D13" i="1"/>
  <c r="D12" i="1"/>
  <c r="D9" i="1"/>
  <c r="E9" i="1"/>
  <c r="F9" i="1"/>
  <c r="C9" i="1"/>
  <c r="E13" i="1"/>
  <c r="D11" i="1"/>
  <c r="D10" i="1"/>
  <c r="B16" i="1"/>
  <c r="D16" i="1"/>
  <c r="E16" i="1"/>
  <c r="F16" i="1"/>
  <c r="C16" i="1"/>
  <c r="D30" i="1"/>
  <c r="E30" i="1"/>
  <c r="F30" i="1"/>
  <c r="C30" i="1"/>
  <c r="B42" i="1"/>
  <c r="B41" i="1"/>
  <c r="B40" i="1"/>
  <c r="B39" i="1"/>
  <c r="B38" i="1"/>
  <c r="B37" i="1"/>
  <c r="B36" i="1"/>
  <c r="B35" i="1"/>
  <c r="B34" i="1"/>
  <c r="B33" i="1"/>
  <c r="B30" i="1" l="1"/>
  <c r="B43" i="1"/>
  <c r="B32" i="1"/>
  <c r="B31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I16" i="1"/>
  <c r="H16" i="1"/>
  <c r="G16" i="1"/>
  <c r="F10" i="1"/>
  <c r="I9" i="1"/>
  <c r="H9" i="1"/>
  <c r="G9" i="1"/>
  <c r="B12" i="1" l="1"/>
  <c r="B11" i="1"/>
  <c r="B10" i="1"/>
  <c r="B14" i="1"/>
  <c r="B15" i="1"/>
  <c r="B13" i="1"/>
  <c r="J16" i="1"/>
  <c r="B9" i="1" l="1"/>
</calcChain>
</file>

<file path=xl/sharedStrings.xml><?xml version="1.0" encoding="utf-8"?>
<sst xmlns="http://schemas.openxmlformats.org/spreadsheetml/2006/main" count="56" uniqueCount="56">
  <si>
    <t>JUDETUL DAMBOVITA</t>
  </si>
  <si>
    <t>COMUNA I.L.CARAGIALE</t>
  </si>
  <si>
    <t>ANEXA NR.4</t>
  </si>
  <si>
    <t>NOTA DE FUNDAMENTARE PRIVIND LISTA DE INVESTITII</t>
  </si>
  <si>
    <t xml:space="preserve"> MII LEI </t>
  </si>
  <si>
    <t>TRIM.I</t>
  </si>
  <si>
    <t>TRIM.II</t>
  </si>
  <si>
    <t>TRIM.III</t>
  </si>
  <si>
    <t>TRIM.IV</t>
  </si>
  <si>
    <t>Estimari 2026</t>
  </si>
  <si>
    <t>TOTAL BUGET</t>
  </si>
  <si>
    <t>CAP.51.02</t>
  </si>
  <si>
    <t>CAP.65.02</t>
  </si>
  <si>
    <t>CAP.67.02</t>
  </si>
  <si>
    <t>CAP.70.02</t>
  </si>
  <si>
    <t>CAP.74.02</t>
  </si>
  <si>
    <t>CAP.84.02</t>
  </si>
  <si>
    <t>A. OBIECTIVE (PROIECTE) IN CONTINUARE</t>
  </si>
  <si>
    <t>Extindere retea canalizare menajera in sat Ghirdoveni,comuna I.L.Caragiale-cap.74.02</t>
  </si>
  <si>
    <t>Extindere retea de canalizare menajera in sat Caragiale,comuna I.L.Caragiale,judet Dambovita-cap.74.02</t>
  </si>
  <si>
    <t>Reabilitare moderata Scoala nr.1 Ghirdoveni-cap.65.02</t>
  </si>
  <si>
    <t>B.  OBIECTIVE(PROIECTE) NOI</t>
  </si>
  <si>
    <t>Amenajare copertina Gradinita Ghirdoveni-cap.65.02</t>
  </si>
  <si>
    <t>Amenajare rigola carosabila  in zona Centru I.L.Caragiale,DN 72-cap.70.02</t>
  </si>
  <si>
    <t>Reabilitare si modernizare unitate sanitara-cap.70.02</t>
  </si>
  <si>
    <t>Construire,echipare si operationalizare Cresa,comuna I.L.Caragiale,judetul Dambovita-cap.65.02</t>
  </si>
  <si>
    <t>Extindere si reconfigurare sistem supraveghere video,executie lucrari de fibra optica si integrare puncte noi in dispeceratul video al comunei I.L.Caragiale-cap.51.02</t>
  </si>
  <si>
    <t>Reabilitare si modernizare trotuare in sat I.L.Caragiale(DN 72)-cap.84.02</t>
  </si>
  <si>
    <t>Reabilitare si modernizare trotuare in sat Mija-cap.84.02</t>
  </si>
  <si>
    <t xml:space="preserve">Toate obiectivele sunt atinse pentru dezvoltarea de proiecte care sa contribuie la cresterea calitatii vietii in cadrul </t>
  </si>
  <si>
    <t>comunitatii.</t>
  </si>
  <si>
    <t>Estimari 2027</t>
  </si>
  <si>
    <t>TOTAL 2025</t>
  </si>
  <si>
    <t>Estimari 2028</t>
  </si>
  <si>
    <t>Modernizarea infrastructurii rutiere de baza din spatiul rural al comunei I.L.Caragiale,judet Dambovita-cap.84.02</t>
  </si>
  <si>
    <t>Modernizare acostamente,santuri betonate si trotuare pe DJ 710 A in comuna I.L.Caragiale-cap.84.02</t>
  </si>
  <si>
    <t>Modernizare si extindere retea de distributie apa si extindere retea de canalizare menajera in satul Ghirdoveni,comuna I.L.Caragiale,judetul Dambovita-cap.74.02</t>
  </si>
  <si>
    <t>Reabilitare energetica Gradinita I.L.Caragiale-cap.65.02</t>
  </si>
  <si>
    <t>Reabilitare energetica Camin Cultural I.L.Caragiale-cap.67.02</t>
  </si>
  <si>
    <t>Amenajare trotuare si accese blocuri sat Mija-cap.70.02</t>
  </si>
  <si>
    <t>Extindere retea de distributie a energiei electrice si iluminat public in comuna I.L.Caragiale-cap.70.02</t>
  </si>
  <si>
    <t>Extindere retea distributie gaze naturale-cap.70.02</t>
  </si>
  <si>
    <t>Realizare instalatie de utilizare a gazelor naturale cladire Melana-cap.70.02</t>
  </si>
  <si>
    <t>Amenajare teren multisport Scoala nr.1 Ghirdoveni-cap.65.02</t>
  </si>
  <si>
    <t>Amenajare statie autobuz-cap.70.02</t>
  </si>
  <si>
    <t>Dezvoltarea infrastructurii si serviciilor din comuna I.L.Caragiale,prin achizitia de echipamente IT si de aplicatii digitale,in beneficiul cetatenilor-cap.51.02</t>
  </si>
  <si>
    <t>Achizitie tractor si lama deszapezire-cap.70.02</t>
  </si>
  <si>
    <t>Achizitie statie de lucru portabila compartiment Stare civila-cap.51.02</t>
  </si>
  <si>
    <t>Achizitie container deseuri textile-cap.74.02</t>
  </si>
  <si>
    <t xml:space="preserve">                   Initiator,</t>
  </si>
  <si>
    <t>Intocmit,</t>
  </si>
  <si>
    <t>Consilier superior</t>
  </si>
  <si>
    <t xml:space="preserve">                 PRIMAR</t>
  </si>
  <si>
    <t xml:space="preserve">       Adrian NASTASE</t>
  </si>
  <si>
    <t>Elena-Carmen OLARU</t>
  </si>
  <si>
    <t>Amenajare spatii recreere(loc de joaca)Scoala nr.2 Ghirdoveni-cap.51.02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</si>
</sst>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4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1"/>
    </font>
    <font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4"/>
      <color rgb="FF000000"/>
      <name val="Calibri"/>
      <family val="2"/>
      <charset val="1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/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wrapText="1"/>
    </xf>
    <xf numFmtId="0" fontId="2" fillId="0" borderId="1" xfId="0" applyFont="1" applyBorder="1"/>
    <xf numFmtId="2" fontId="2" fillId="0" borderId="2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1" fillId="0" borderId="4" xfId="0" applyFont="1" applyBorder="1"/>
    <xf numFmtId="2" fontId="1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2" fontId="2" fillId="0" borderId="4" xfId="0" applyNumberFormat="1" applyFont="1" applyBorder="1" applyAlignment="1">
      <alignment vertical="top"/>
    </xf>
    <xf numFmtId="2" fontId="1" fillId="0" borderId="0" xfId="0" applyNumberFormat="1" applyFont="1"/>
    <xf numFmtId="0" fontId="3" fillId="0" borderId="4" xfId="0" applyFont="1" applyBorder="1" applyAlignment="1">
      <alignment vertical="top" wrapText="1"/>
    </xf>
    <xf numFmtId="2" fontId="1" fillId="0" borderId="4" xfId="0" applyNumberFormat="1" applyFont="1" applyBorder="1" applyAlignment="1">
      <alignment vertical="top"/>
    </xf>
    <xf numFmtId="0" fontId="4" fillId="0" borderId="4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4" xfId="0" applyFont="1" applyBorder="1" applyAlignment="1">
      <alignment wrapText="1"/>
    </xf>
    <xf numFmtId="2" fontId="6" fillId="0" borderId="4" xfId="0" applyNumberFormat="1" applyFont="1" applyBorder="1" applyAlignment="1">
      <alignment vertical="top"/>
    </xf>
    <xf numFmtId="0" fontId="7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2" fontId="8" fillId="0" borderId="4" xfId="0" applyNumberFormat="1" applyFont="1" applyBorder="1" applyAlignment="1">
      <alignment vertical="top"/>
    </xf>
    <xf numFmtId="2" fontId="8" fillId="0" borderId="4" xfId="0" applyNumberFormat="1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9"/>
  <sheetViews>
    <sheetView tabSelected="1" view="pageBreakPreview" topLeftCell="A30" zoomScaleNormal="100" workbookViewId="0">
      <selection activeCell="A37" sqref="A37"/>
    </sheetView>
  </sheetViews>
  <sheetFormatPr defaultColWidth="8.42578125" defaultRowHeight="15" x14ac:dyDescent="0.25"/>
  <cols>
    <col min="1" max="1" width="36.5703125" customWidth="1"/>
    <col min="2" max="2" width="11.42578125" customWidth="1"/>
    <col min="3" max="3" width="8.7109375" customWidth="1"/>
    <col min="4" max="4" width="12" customWidth="1"/>
    <col min="5" max="5" width="15.140625" customWidth="1"/>
    <col min="6" max="6" width="11.28515625" customWidth="1"/>
    <col min="7" max="7" width="10.7109375" customWidth="1"/>
    <col min="8" max="8" width="11.5703125" customWidth="1"/>
    <col min="9" max="9" width="11.140625" customWidth="1"/>
  </cols>
  <sheetData>
    <row r="1" spans="1:10" s="1" customFormat="1" ht="15.75" x14ac:dyDescent="0.25">
      <c r="A1" s="1" t="s">
        <v>0</v>
      </c>
    </row>
    <row r="2" spans="1:10" s="1" customFormat="1" ht="15.75" x14ac:dyDescent="0.25">
      <c r="A2" s="1" t="s">
        <v>1</v>
      </c>
    </row>
    <row r="3" spans="1:10" s="1" customFormat="1" ht="15.75" x14ac:dyDescent="0.25"/>
    <row r="4" spans="1:10" s="1" customFormat="1" ht="15.75" x14ac:dyDescent="0.25">
      <c r="D4" s="2" t="s">
        <v>2</v>
      </c>
    </row>
    <row r="5" spans="1:10" s="1" customFormat="1" ht="15.75" x14ac:dyDescent="0.25"/>
    <row r="6" spans="1:10" s="1" customFormat="1" ht="15.75" x14ac:dyDescent="0.25">
      <c r="D6" s="3" t="s">
        <v>3</v>
      </c>
    </row>
    <row r="7" spans="1:10" s="1" customFormat="1" ht="15.75" x14ac:dyDescent="0.25">
      <c r="I7" s="1" t="s">
        <v>4</v>
      </c>
    </row>
    <row r="8" spans="1:10" s="1" customFormat="1" ht="31.5" x14ac:dyDescent="0.25">
      <c r="A8" s="4"/>
      <c r="B8" s="5" t="s">
        <v>32</v>
      </c>
      <c r="C8" s="6" t="s">
        <v>5</v>
      </c>
      <c r="D8" s="6" t="s">
        <v>6</v>
      </c>
      <c r="E8" s="6" t="s">
        <v>7</v>
      </c>
      <c r="F8" s="6" t="s">
        <v>8</v>
      </c>
      <c r="G8" s="5" t="s">
        <v>9</v>
      </c>
      <c r="H8" s="5" t="s">
        <v>31</v>
      </c>
      <c r="I8" s="7" t="s">
        <v>33</v>
      </c>
    </row>
    <row r="9" spans="1:10" s="1" customFormat="1" ht="15.75" x14ac:dyDescent="0.25">
      <c r="A9" s="8" t="s">
        <v>10</v>
      </c>
      <c r="B9" s="9">
        <f>SUM(B10:B15)</f>
        <v>6554</v>
      </c>
      <c r="C9" s="9">
        <f>C10+C11+C12+C13+C14+C15</f>
        <v>0</v>
      </c>
      <c r="D9" s="9">
        <f t="shared" ref="D9:F9" si="0">D10+D11+D12+D13+D14+D15</f>
        <v>6204</v>
      </c>
      <c r="E9" s="9">
        <f t="shared" si="0"/>
        <v>350</v>
      </c>
      <c r="F9" s="9">
        <f t="shared" si="0"/>
        <v>0</v>
      </c>
      <c r="G9" s="9">
        <f>SUM(G10:G15)</f>
        <v>0</v>
      </c>
      <c r="H9" s="9">
        <f>SUM(H10:H15)</f>
        <v>0</v>
      </c>
      <c r="I9" s="10">
        <f>SUM(I10:I15)</f>
        <v>0</v>
      </c>
    </row>
    <row r="10" spans="1:10" s="1" customFormat="1" ht="15.75" x14ac:dyDescent="0.25">
      <c r="A10" s="11" t="s">
        <v>11</v>
      </c>
      <c r="B10" s="12">
        <f t="shared" ref="B10:B16" si="1">C10+D10+E10+F10</f>
        <v>570</v>
      </c>
      <c r="C10" s="12"/>
      <c r="D10" s="12">
        <f>D26+D37+D40+D42</f>
        <v>570</v>
      </c>
      <c r="E10" s="12"/>
      <c r="F10" s="12">
        <f>F26</f>
        <v>0</v>
      </c>
      <c r="G10" s="12"/>
      <c r="H10" s="12"/>
      <c r="I10" s="12"/>
    </row>
    <row r="11" spans="1:10" s="1" customFormat="1" ht="15.75" x14ac:dyDescent="0.25">
      <c r="A11" s="11" t="s">
        <v>12</v>
      </c>
      <c r="B11" s="12">
        <f t="shared" si="1"/>
        <v>933</v>
      </c>
      <c r="C11" s="12"/>
      <c r="D11" s="12">
        <f>D19+D20+D24+D31+D38</f>
        <v>933</v>
      </c>
      <c r="E11" s="12">
        <v>0</v>
      </c>
      <c r="F11" s="12"/>
      <c r="G11" s="12"/>
      <c r="H11" s="12"/>
      <c r="I11" s="12"/>
    </row>
    <row r="12" spans="1:10" s="1" customFormat="1" ht="15.75" x14ac:dyDescent="0.25">
      <c r="A12" s="11" t="s">
        <v>13</v>
      </c>
      <c r="B12" s="12">
        <f t="shared" si="1"/>
        <v>50</v>
      </c>
      <c r="C12" s="12"/>
      <c r="D12" s="12">
        <f>D32</f>
        <v>50</v>
      </c>
      <c r="E12" s="12"/>
      <c r="F12" s="12"/>
      <c r="G12" s="12"/>
      <c r="H12" s="12"/>
      <c r="I12" s="12"/>
    </row>
    <row r="13" spans="1:10" s="1" customFormat="1" ht="15.75" x14ac:dyDescent="0.25">
      <c r="A13" s="11" t="s">
        <v>14</v>
      </c>
      <c r="B13" s="12">
        <f t="shared" si="1"/>
        <v>1258</v>
      </c>
      <c r="C13" s="12"/>
      <c r="D13" s="12">
        <f>D21+D22+D33+D34+D35+D36+D39</f>
        <v>908</v>
      </c>
      <c r="E13" s="12">
        <f>E41</f>
        <v>350</v>
      </c>
      <c r="F13" s="12"/>
      <c r="G13" s="12"/>
      <c r="H13" s="12"/>
      <c r="I13" s="12"/>
    </row>
    <row r="14" spans="1:10" s="1" customFormat="1" ht="15.75" x14ac:dyDescent="0.25">
      <c r="A14" s="11" t="s">
        <v>15</v>
      </c>
      <c r="B14" s="12">
        <f t="shared" si="1"/>
        <v>1835</v>
      </c>
      <c r="C14" s="12"/>
      <c r="D14" s="12">
        <f>D17+D18+D29+D43</f>
        <v>1835</v>
      </c>
      <c r="E14" s="12"/>
      <c r="F14" s="12"/>
      <c r="G14" s="12"/>
      <c r="H14" s="12"/>
      <c r="I14" s="12"/>
    </row>
    <row r="15" spans="1:10" s="1" customFormat="1" ht="20.25" customHeight="1" x14ac:dyDescent="0.25">
      <c r="A15" s="11" t="s">
        <v>16</v>
      </c>
      <c r="B15" s="12">
        <f t="shared" si="1"/>
        <v>1908</v>
      </c>
      <c r="C15" s="12"/>
      <c r="D15" s="12">
        <f>D23+D25+D27+D28</f>
        <v>1908</v>
      </c>
      <c r="E15" s="12"/>
      <c r="F15" s="12"/>
      <c r="G15" s="12"/>
      <c r="H15" s="12"/>
      <c r="I15" s="12"/>
    </row>
    <row r="16" spans="1:10" s="1" customFormat="1" ht="36" customHeight="1" x14ac:dyDescent="0.25">
      <c r="A16" s="13" t="s">
        <v>17</v>
      </c>
      <c r="B16" s="28">
        <f t="shared" si="1"/>
        <v>4831</v>
      </c>
      <c r="C16" s="14">
        <f>SUM(C17:C29)</f>
        <v>0</v>
      </c>
      <c r="D16" s="14">
        <f t="shared" ref="D16:F16" si="2">SUM(D17:D29)</f>
        <v>4831</v>
      </c>
      <c r="E16" s="14">
        <f t="shared" si="2"/>
        <v>0</v>
      </c>
      <c r="F16" s="14">
        <f t="shared" si="2"/>
        <v>0</v>
      </c>
      <c r="G16" s="14">
        <f>SUM(G17:G21)</f>
        <v>0</v>
      </c>
      <c r="H16" s="14">
        <f>SUM(H17:H21)</f>
        <v>0</v>
      </c>
      <c r="I16" s="14">
        <f>SUM(I17:I21)</f>
        <v>0</v>
      </c>
      <c r="J16" s="15">
        <f>SUM(C16:F16)</f>
        <v>4831</v>
      </c>
    </row>
    <row r="17" spans="1:10" s="1" customFormat="1" ht="75.75" customHeight="1" x14ac:dyDescent="0.25">
      <c r="A17" s="16" t="s">
        <v>18</v>
      </c>
      <c r="B17" s="17">
        <f t="shared" ref="B17:B43" si="3">C17+D17+E17+F17</f>
        <v>300</v>
      </c>
      <c r="C17" s="17"/>
      <c r="D17" s="17">
        <v>300</v>
      </c>
      <c r="E17" s="17"/>
      <c r="F17" s="17"/>
      <c r="G17" s="17"/>
      <c r="H17" s="17"/>
      <c r="I17" s="17"/>
    </row>
    <row r="18" spans="1:10" s="1" customFormat="1" ht="77.25" customHeight="1" x14ac:dyDescent="0.25">
      <c r="A18" s="16" t="s">
        <v>19</v>
      </c>
      <c r="B18" s="17">
        <f t="shared" si="3"/>
        <v>1200</v>
      </c>
      <c r="C18" s="17"/>
      <c r="D18" s="17">
        <v>1200</v>
      </c>
      <c r="E18" s="17"/>
      <c r="F18" s="17"/>
      <c r="G18" s="17"/>
      <c r="H18" s="17"/>
      <c r="I18" s="17"/>
    </row>
    <row r="19" spans="1:10" s="1" customFormat="1" ht="42.6" customHeight="1" x14ac:dyDescent="0.25">
      <c r="A19" s="16" t="s">
        <v>20</v>
      </c>
      <c r="B19" s="17">
        <f t="shared" si="3"/>
        <v>110</v>
      </c>
      <c r="C19" s="17"/>
      <c r="D19" s="17">
        <v>110</v>
      </c>
      <c r="E19" s="17"/>
      <c r="F19" s="17"/>
      <c r="G19" s="17"/>
      <c r="H19" s="17"/>
      <c r="I19" s="17"/>
    </row>
    <row r="20" spans="1:10" s="1" customFormat="1" ht="42" customHeight="1" x14ac:dyDescent="0.25">
      <c r="A20" s="19" t="s">
        <v>22</v>
      </c>
      <c r="B20" s="17">
        <f t="shared" si="3"/>
        <v>163</v>
      </c>
      <c r="C20" s="17"/>
      <c r="D20" s="17">
        <v>163</v>
      </c>
      <c r="E20" s="17"/>
      <c r="F20" s="17"/>
      <c r="G20" s="17"/>
      <c r="H20" s="17"/>
      <c r="I20" s="17"/>
    </row>
    <row r="21" spans="1:10" s="1" customFormat="1" ht="61.7" customHeight="1" x14ac:dyDescent="0.25">
      <c r="A21" s="19" t="s">
        <v>23</v>
      </c>
      <c r="B21" s="17">
        <f t="shared" si="3"/>
        <v>350</v>
      </c>
      <c r="C21" s="17"/>
      <c r="D21" s="17">
        <v>350</v>
      </c>
      <c r="E21" s="17"/>
      <c r="F21" s="17"/>
      <c r="G21" s="17"/>
      <c r="H21" s="17"/>
      <c r="I21" s="17"/>
    </row>
    <row r="22" spans="1:10" s="1" customFormat="1" ht="45.75" customHeight="1" x14ac:dyDescent="0.25">
      <c r="A22" s="19" t="s">
        <v>24</v>
      </c>
      <c r="B22" s="17">
        <f t="shared" si="3"/>
        <v>270</v>
      </c>
      <c r="C22" s="17"/>
      <c r="D22" s="17">
        <v>270</v>
      </c>
      <c r="E22" s="17"/>
      <c r="F22" s="17"/>
      <c r="G22" s="17"/>
      <c r="H22" s="17"/>
      <c r="I22" s="17"/>
    </row>
    <row r="23" spans="1:10" s="1" customFormat="1" ht="81" customHeight="1" x14ac:dyDescent="0.25">
      <c r="A23" s="19" t="s">
        <v>34</v>
      </c>
      <c r="B23" s="17">
        <f t="shared" si="3"/>
        <v>1807</v>
      </c>
      <c r="C23" s="17"/>
      <c r="D23" s="17">
        <v>1807</v>
      </c>
      <c r="E23" s="17"/>
      <c r="F23" s="17"/>
      <c r="G23" s="17"/>
      <c r="H23" s="17"/>
      <c r="I23" s="17"/>
    </row>
    <row r="24" spans="1:10" s="1" customFormat="1" ht="74.25" customHeight="1" x14ac:dyDescent="0.25">
      <c r="A24" s="19" t="s">
        <v>25</v>
      </c>
      <c r="B24" s="17">
        <f t="shared" si="3"/>
        <v>10</v>
      </c>
      <c r="C24" s="17"/>
      <c r="D24" s="17">
        <v>10</v>
      </c>
      <c r="E24" s="17"/>
      <c r="F24" s="17"/>
      <c r="G24" s="17"/>
      <c r="H24" s="17"/>
      <c r="I24" s="17"/>
    </row>
    <row r="25" spans="1:10" s="1" customFormat="1" ht="72" customHeight="1" x14ac:dyDescent="0.3">
      <c r="A25" s="20" t="s">
        <v>35</v>
      </c>
      <c r="B25" s="17">
        <f t="shared" si="3"/>
        <v>65</v>
      </c>
      <c r="C25" s="17"/>
      <c r="D25" s="17">
        <v>65</v>
      </c>
      <c r="E25" s="21"/>
      <c r="F25" s="14"/>
      <c r="G25" s="14"/>
      <c r="H25" s="14"/>
      <c r="I25" s="14"/>
      <c r="J25" s="2"/>
    </row>
    <row r="26" spans="1:10" s="2" customFormat="1" ht="111" customHeight="1" x14ac:dyDescent="0.3">
      <c r="A26" s="20" t="s">
        <v>26</v>
      </c>
      <c r="B26" s="17">
        <f t="shared" si="3"/>
        <v>200</v>
      </c>
      <c r="C26" s="17"/>
      <c r="D26" s="17">
        <v>200</v>
      </c>
      <c r="E26" s="14"/>
      <c r="F26" s="14"/>
      <c r="G26" s="14"/>
      <c r="H26" s="14"/>
      <c r="I26" s="14"/>
    </row>
    <row r="27" spans="1:10" s="2" customFormat="1" ht="54.75" customHeight="1" x14ac:dyDescent="0.3">
      <c r="A27" s="20" t="s">
        <v>27</v>
      </c>
      <c r="B27" s="17">
        <f t="shared" si="3"/>
        <v>30</v>
      </c>
      <c r="C27" s="17"/>
      <c r="D27" s="17">
        <v>30</v>
      </c>
      <c r="E27" s="21"/>
      <c r="F27" s="21"/>
      <c r="G27" s="14"/>
      <c r="H27" s="14"/>
      <c r="I27" s="14"/>
    </row>
    <row r="28" spans="1:10" s="2" customFormat="1" ht="39.75" customHeight="1" x14ac:dyDescent="0.3">
      <c r="A28" s="20" t="s">
        <v>28</v>
      </c>
      <c r="B28" s="17">
        <f t="shared" si="3"/>
        <v>6</v>
      </c>
      <c r="C28" s="17"/>
      <c r="D28" s="17">
        <v>6</v>
      </c>
      <c r="E28" s="21"/>
      <c r="F28" s="21"/>
      <c r="G28" s="14"/>
      <c r="H28" s="14"/>
      <c r="I28" s="14"/>
    </row>
    <row r="29" spans="1:10" s="1" customFormat="1" ht="117.75" customHeight="1" x14ac:dyDescent="0.25">
      <c r="A29" s="19" t="s">
        <v>36</v>
      </c>
      <c r="B29" s="17">
        <f t="shared" si="3"/>
        <v>320</v>
      </c>
      <c r="C29" s="17"/>
      <c r="D29" s="17">
        <v>320</v>
      </c>
      <c r="E29" s="17"/>
      <c r="F29" s="17"/>
      <c r="G29" s="17"/>
      <c r="H29" s="17"/>
      <c r="I29" s="17"/>
    </row>
    <row r="30" spans="1:10" s="1" customFormat="1" ht="31.5" customHeight="1" x14ac:dyDescent="0.25">
      <c r="A30" s="18" t="s">
        <v>21</v>
      </c>
      <c r="B30" s="27">
        <f t="shared" ref="B30" si="4">C30+D30+E30+F30</f>
        <v>1723</v>
      </c>
      <c r="C30" s="27">
        <f>SUM(C31:C43)</f>
        <v>0</v>
      </c>
      <c r="D30" s="27">
        <f t="shared" ref="D30:F30" si="5">SUM(D31:D43)</f>
        <v>1373</v>
      </c>
      <c r="E30" s="27">
        <f t="shared" si="5"/>
        <v>350</v>
      </c>
      <c r="F30" s="27">
        <f t="shared" si="5"/>
        <v>0</v>
      </c>
      <c r="G30" s="27"/>
      <c r="H30" s="27"/>
      <c r="I30" s="27"/>
    </row>
    <row r="31" spans="1:10" s="1" customFormat="1" ht="45" customHeight="1" x14ac:dyDescent="0.25">
      <c r="A31" s="19" t="s">
        <v>37</v>
      </c>
      <c r="B31" s="17">
        <f t="shared" si="3"/>
        <v>300</v>
      </c>
      <c r="C31" s="17"/>
      <c r="D31" s="17">
        <v>300</v>
      </c>
      <c r="E31" s="17"/>
      <c r="F31" s="17"/>
      <c r="G31" s="17"/>
      <c r="H31" s="17"/>
      <c r="I31" s="17"/>
    </row>
    <row r="32" spans="1:10" s="1" customFormat="1" ht="38.25" customHeight="1" x14ac:dyDescent="0.25">
      <c r="A32" s="19" t="s">
        <v>38</v>
      </c>
      <c r="B32" s="17">
        <f t="shared" si="3"/>
        <v>50</v>
      </c>
      <c r="C32" s="17"/>
      <c r="D32" s="17">
        <v>50</v>
      </c>
      <c r="E32" s="17"/>
      <c r="F32" s="17"/>
      <c r="G32" s="17"/>
      <c r="H32" s="17"/>
      <c r="I32" s="17"/>
    </row>
    <row r="33" spans="1:13" s="1" customFormat="1" ht="38.25" customHeight="1" x14ac:dyDescent="0.25">
      <c r="A33" s="19" t="s">
        <v>39</v>
      </c>
      <c r="B33" s="17">
        <f t="shared" si="3"/>
        <v>130</v>
      </c>
      <c r="C33" s="17"/>
      <c r="D33" s="17">
        <v>130</v>
      </c>
      <c r="E33" s="17"/>
      <c r="F33" s="17"/>
      <c r="G33" s="17"/>
      <c r="H33" s="17"/>
      <c r="I33" s="17"/>
    </row>
    <row r="34" spans="1:13" s="1" customFormat="1" ht="77.25" customHeight="1" x14ac:dyDescent="0.25">
      <c r="A34" s="19" t="s">
        <v>40</v>
      </c>
      <c r="B34" s="17">
        <f t="shared" si="3"/>
        <v>100</v>
      </c>
      <c r="C34" s="17"/>
      <c r="D34" s="17">
        <v>100</v>
      </c>
      <c r="E34" s="17"/>
      <c r="F34" s="17"/>
      <c r="G34" s="17"/>
      <c r="H34" s="17"/>
      <c r="I34" s="17"/>
    </row>
    <row r="35" spans="1:13" s="1" customFormat="1" ht="38.25" customHeight="1" x14ac:dyDescent="0.25">
      <c r="A35" s="19" t="s">
        <v>41</v>
      </c>
      <c r="B35" s="17">
        <f t="shared" si="3"/>
        <v>20</v>
      </c>
      <c r="C35" s="17"/>
      <c r="D35" s="17">
        <v>20</v>
      </c>
      <c r="E35" s="17"/>
      <c r="F35" s="17"/>
      <c r="G35" s="17"/>
      <c r="H35" s="17"/>
      <c r="I35" s="17"/>
    </row>
    <row r="36" spans="1:13" s="1" customFormat="1" ht="54.75" customHeight="1" x14ac:dyDescent="0.25">
      <c r="A36" s="19" t="s">
        <v>42</v>
      </c>
      <c r="B36" s="17">
        <f t="shared" si="3"/>
        <v>23</v>
      </c>
      <c r="C36" s="17"/>
      <c r="D36" s="17">
        <v>23</v>
      </c>
      <c r="E36" s="17"/>
      <c r="F36" s="17"/>
      <c r="G36" s="17"/>
      <c r="H36" s="17"/>
      <c r="I36" s="17"/>
    </row>
    <row r="37" spans="1:13" s="1" customFormat="1" ht="62.25" customHeight="1" x14ac:dyDescent="0.25">
      <c r="A37" s="19" t="s">
        <v>55</v>
      </c>
      <c r="B37" s="17">
        <f t="shared" si="3"/>
        <v>220</v>
      </c>
      <c r="C37" s="17"/>
      <c r="D37" s="17">
        <v>220</v>
      </c>
      <c r="E37" s="17"/>
      <c r="F37" s="17"/>
      <c r="G37" s="17"/>
      <c r="H37" s="17"/>
      <c r="I37" s="17"/>
    </row>
    <row r="38" spans="1:13" s="1" customFormat="1" ht="55.5" customHeight="1" x14ac:dyDescent="0.25">
      <c r="A38" s="19" t="s">
        <v>43</v>
      </c>
      <c r="B38" s="17">
        <f t="shared" si="3"/>
        <v>350</v>
      </c>
      <c r="C38" s="17"/>
      <c r="D38" s="17">
        <v>350</v>
      </c>
      <c r="E38" s="17"/>
      <c r="F38" s="17"/>
      <c r="G38" s="17"/>
      <c r="H38" s="17"/>
      <c r="I38" s="17"/>
    </row>
    <row r="39" spans="1:13" s="1" customFormat="1" ht="38.25" customHeight="1" x14ac:dyDescent="0.25">
      <c r="A39" s="19" t="s">
        <v>44</v>
      </c>
      <c r="B39" s="17">
        <f t="shared" si="3"/>
        <v>15</v>
      </c>
      <c r="C39" s="17"/>
      <c r="D39" s="17">
        <v>15</v>
      </c>
      <c r="E39" s="17"/>
      <c r="F39" s="17"/>
      <c r="G39" s="17"/>
      <c r="H39" s="17"/>
      <c r="I39" s="17"/>
    </row>
    <row r="40" spans="1:13" s="1" customFormat="1" ht="113.25" customHeight="1" x14ac:dyDescent="0.25">
      <c r="A40" s="19" t="s">
        <v>45</v>
      </c>
      <c r="B40" s="17">
        <f t="shared" si="3"/>
        <v>120</v>
      </c>
      <c r="C40" s="17"/>
      <c r="D40" s="17">
        <v>120</v>
      </c>
      <c r="E40" s="17"/>
      <c r="F40" s="17"/>
      <c r="G40" s="17"/>
      <c r="H40" s="17"/>
      <c r="I40" s="17"/>
    </row>
    <row r="41" spans="1:13" s="1" customFormat="1" ht="38.25" customHeight="1" x14ac:dyDescent="0.25">
      <c r="A41" s="19" t="s">
        <v>46</v>
      </c>
      <c r="B41" s="17">
        <f>C41+D41+E41+F41</f>
        <v>350</v>
      </c>
      <c r="C41" s="17"/>
      <c r="D41" s="17"/>
      <c r="E41" s="17">
        <v>350</v>
      </c>
      <c r="F41" s="17"/>
      <c r="G41" s="17"/>
      <c r="H41" s="17"/>
      <c r="I41" s="17"/>
    </row>
    <row r="42" spans="1:13" s="1" customFormat="1" ht="54" customHeight="1" x14ac:dyDescent="0.25">
      <c r="A42" s="19" t="s">
        <v>47</v>
      </c>
      <c r="B42" s="17">
        <f>C42+D42+E42+F42</f>
        <v>30</v>
      </c>
      <c r="C42" s="17"/>
      <c r="D42" s="17">
        <v>30</v>
      </c>
      <c r="E42" s="17"/>
      <c r="F42" s="17"/>
      <c r="G42" s="17"/>
      <c r="H42" s="17"/>
      <c r="I42" s="17"/>
    </row>
    <row r="43" spans="1:13" s="1" customFormat="1" ht="54.2" customHeight="1" x14ac:dyDescent="0.25">
      <c r="A43" s="19" t="s">
        <v>48</v>
      </c>
      <c r="B43" s="17">
        <f t="shared" si="3"/>
        <v>15</v>
      </c>
      <c r="C43" s="17"/>
      <c r="D43" s="17">
        <v>15</v>
      </c>
      <c r="E43" s="17"/>
      <c r="F43" s="17"/>
      <c r="G43" s="17"/>
      <c r="H43" s="17"/>
      <c r="I43" s="17"/>
    </row>
    <row r="44" spans="1:13" s="1" customFormat="1" ht="15.75" x14ac:dyDescent="0.25">
      <c r="A44" s="1" t="s">
        <v>29</v>
      </c>
      <c r="J44"/>
      <c r="K44"/>
      <c r="L44"/>
      <c r="M44"/>
    </row>
    <row r="45" spans="1:13" ht="15.75" x14ac:dyDescent="0.25">
      <c r="A45" s="1" t="s">
        <v>30</v>
      </c>
      <c r="B45" s="1"/>
      <c r="C45" s="1"/>
      <c r="D45" s="1"/>
      <c r="E45" s="1"/>
      <c r="F45" s="1"/>
      <c r="G45" s="1"/>
      <c r="H45" s="1"/>
      <c r="I45" s="1"/>
    </row>
    <row r="46" spans="1:13" ht="18.75" x14ac:dyDescent="0.3">
      <c r="A46" s="22" t="s">
        <v>49</v>
      </c>
      <c r="B46" s="23"/>
      <c r="C46" s="24"/>
      <c r="D46" s="24"/>
      <c r="E46" s="24"/>
      <c r="F46" s="24"/>
      <c r="G46" s="24" t="s">
        <v>50</v>
      </c>
      <c r="H46" s="24"/>
      <c r="I46" s="24"/>
    </row>
    <row r="47" spans="1:13" ht="18.75" x14ac:dyDescent="0.3">
      <c r="A47" s="22" t="s">
        <v>52</v>
      </c>
      <c r="B47" s="23"/>
      <c r="C47" s="24"/>
      <c r="D47" s="24"/>
      <c r="E47" s="24"/>
      <c r="F47" s="24"/>
      <c r="G47" s="24" t="s">
        <v>51</v>
      </c>
      <c r="H47" s="24"/>
      <c r="I47" s="24"/>
    </row>
    <row r="48" spans="1:13" ht="18.75" x14ac:dyDescent="0.3">
      <c r="A48" s="22" t="s">
        <v>53</v>
      </c>
      <c r="B48" s="23"/>
      <c r="C48" s="24"/>
      <c r="D48" s="24"/>
      <c r="E48" s="24"/>
      <c r="F48" s="24"/>
      <c r="G48" s="24" t="s">
        <v>54</v>
      </c>
      <c r="H48" s="24"/>
      <c r="I48" s="24"/>
    </row>
    <row r="49" spans="1:9" ht="18.75" x14ac:dyDescent="0.3">
      <c r="A49" s="25"/>
      <c r="B49" s="26"/>
      <c r="D49" s="24"/>
      <c r="E49" s="24"/>
      <c r="F49" s="24"/>
      <c r="G49" s="24"/>
      <c r="H49" s="23"/>
      <c r="I49" s="24"/>
    </row>
  </sheetData>
  <pageMargins left="0.7" right="0.7" top="0.75" bottom="0.75" header="0.511811023622047" footer="0.511811023622047"/>
  <pageSetup paperSize="9" scale="60" orientation="portrait" horizontalDpi="300" verticalDpi="300" r:id="rId1"/>
  <rowBreaks count="1" manualBreakCount="1">
    <brk id="29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view="pageBreakPreview" zoomScaleNormal="100" workbookViewId="0">
      <selection activeCellId="1" sqref="B10:B15 A1"/>
    </sheetView>
  </sheetViews>
  <sheetFormatPr defaultColWidth="8.42578125" defaultRowHeight="15" x14ac:dyDescent="0.25"/>
  <sheetData/>
  <pageMargins left="0.7" right="0.7" top="0.75" bottom="0.75" header="0.511811023622047" footer="0.511811023622047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view="pageBreakPreview" zoomScaleNormal="100" workbookViewId="0">
      <selection activeCellId="1" sqref="B10:B15 A1"/>
    </sheetView>
  </sheetViews>
  <sheetFormatPr defaultColWidth="8.42578125" defaultRowHeight="15" x14ac:dyDescent="0.25"/>
  <sheetData/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66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Contabilitate</cp:lastModifiedBy>
  <cp:revision>8</cp:revision>
  <cp:lastPrinted>2024-02-10T06:53:18Z</cp:lastPrinted>
  <dcterms:created xsi:type="dcterms:W3CDTF">2006-09-16T00:00:00Z</dcterms:created>
  <dcterms:modified xsi:type="dcterms:W3CDTF">2025-03-24T09:42:06Z</dcterms:modified>
  <dc:language>en-US</dc:language>
</cp:coreProperties>
</file>