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Documente\Sedinte Consiliu Local\2025\11_04_2025\"/>
    </mc:Choice>
  </mc:AlternateContent>
  <xr:revisionPtr revIDLastSave="0" documentId="13_ncr:1_{322493CB-30A3-4FAF-824F-953C36E7644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G33" i="1" s="1"/>
  <c r="G31" i="1"/>
  <c r="G30" i="1"/>
  <c r="G42" i="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24" i="1"/>
  <c r="G23" i="1"/>
  <c r="G9" i="1"/>
  <c r="G10" i="1"/>
  <c r="G11" i="1" s="1"/>
  <c r="G12" i="1" s="1"/>
  <c r="G13" i="1" s="1"/>
  <c r="G14" i="1" s="1"/>
  <c r="G15" i="1" s="1"/>
  <c r="G16" i="1" s="1"/>
  <c r="G17" i="1" s="1"/>
  <c r="G18" i="1" s="1"/>
  <c r="G19" i="1" s="1"/>
  <c r="G20" i="1" s="1"/>
  <c r="G21" i="1" s="1"/>
  <c r="G22" i="1" s="1"/>
  <c r="G8" i="1"/>
  <c r="F39" i="1"/>
  <c r="C44" i="1" l="1"/>
  <c r="B44" i="1"/>
  <c r="F71" i="1"/>
  <c r="F72" i="1" l="1"/>
</calcChain>
</file>

<file path=xl/sharedStrings.xml><?xml version="1.0" encoding="utf-8"?>
<sst xmlns="http://schemas.openxmlformats.org/spreadsheetml/2006/main" count="209" uniqueCount="134">
  <si>
    <t>Codul de clasificare</t>
  </si>
  <si>
    <t>Nr. crt.</t>
  </si>
  <si>
    <t>Denumirea bunului</t>
  </si>
  <si>
    <t>Elemente de identificare</t>
  </si>
  <si>
    <t>Anul dobandirii sau dupa caz, anul darii in folosinta</t>
  </si>
  <si>
    <t>Valoarea de inventar 
[lei]</t>
  </si>
  <si>
    <t>Situatia juridica actuala</t>
  </si>
  <si>
    <t xml:space="preserve">Numar de inventar </t>
  </si>
  <si>
    <t>TABEL CU BUNURI PROPUSE PENTRU CONCESIONARE</t>
  </si>
  <si>
    <t>1.8.6.</t>
  </si>
  <si>
    <t>Conducta transport apa</t>
  </si>
  <si>
    <t>Conducta distributie apa</t>
  </si>
  <si>
    <t>1.8.11</t>
  </si>
  <si>
    <t>Teren rezervor</t>
  </si>
  <si>
    <t>Imprejmuire rezervor din stalpi metalici si plasa metal</t>
  </si>
  <si>
    <t>1.6.3.2.</t>
  </si>
  <si>
    <t>1.8.12.</t>
  </si>
  <si>
    <t>1.7.1.3.</t>
  </si>
  <si>
    <t xml:space="preserve">Bransamente apa </t>
  </si>
  <si>
    <t>1.8.7.</t>
  </si>
  <si>
    <t>Conducta canalizare</t>
  </si>
  <si>
    <t>1.7.13.</t>
  </si>
  <si>
    <t>Bransament electric subteran la SPAU1</t>
  </si>
  <si>
    <t>Bransament electric subteran la SPAU2</t>
  </si>
  <si>
    <t>Bransament electric subteran la SPAU3</t>
  </si>
  <si>
    <t>Bransament electric subteran la SPAU4</t>
  </si>
  <si>
    <t>Bransament electric subteran la SPAU5</t>
  </si>
  <si>
    <t>1.7.1.1.</t>
  </si>
  <si>
    <t>1.8.8.</t>
  </si>
  <si>
    <t>Bransament electric subteran la SE</t>
  </si>
  <si>
    <t>Teren SE</t>
  </si>
  <si>
    <t>Statie de epurare-instalatii tehnologice</t>
  </si>
  <si>
    <t>Imprejmuire la SE din stalpi metalici si plasa metal</t>
  </si>
  <si>
    <t>Racorduri canalizare</t>
  </si>
  <si>
    <t>1.8.7</t>
  </si>
  <si>
    <t>Hasdate, V = 200 mc</t>
  </si>
  <si>
    <t>Liteni, V = 100 mc</t>
  </si>
  <si>
    <t>Rezervor metalic suprateran Hasdate - R1</t>
  </si>
  <si>
    <t>Rezervor metalic suprateran Liteni - R2</t>
  </si>
  <si>
    <t>Statie pompare apa uzata SPAU6 Liteni, subterana</t>
  </si>
  <si>
    <t>Statie pompare apa uzata SPAU5 Liteni, subterana</t>
  </si>
  <si>
    <t>Statie pompare apa uzata SPAU4 Liteni, subterana</t>
  </si>
  <si>
    <t>Statie pompare apa uzata SPAU3 Liteni, subterana</t>
  </si>
  <si>
    <t>Statie pompare apa uzata SPAU1 Hasdate, subterana</t>
  </si>
  <si>
    <t>Statie pompare apa uzata SPAU2 Lita, subterana</t>
  </si>
  <si>
    <t>Instalatie de clorinare</t>
  </si>
  <si>
    <t>Camin pompare subteran Finisel CP1</t>
  </si>
  <si>
    <t>Bransament electric subteran la camin pompare Lita CP2</t>
  </si>
  <si>
    <t>Bransament electric subteran la SPAU6</t>
  </si>
  <si>
    <t>Hasdate, L = 188 m</t>
  </si>
  <si>
    <t>Liteni, L = 142 m</t>
  </si>
  <si>
    <t>Liteni, S = 1.252.mp</t>
  </si>
  <si>
    <t>L = 90 m</t>
  </si>
  <si>
    <t>S = 477 mp</t>
  </si>
  <si>
    <t>PEID Ø 110 mm, Pn 20 bari, L = 1.366 m, Finisel - Hasdate</t>
  </si>
  <si>
    <t>PEID Ø 110 mm, Pn 16 bari, L = 672 m, Finisel - Hasdate</t>
  </si>
  <si>
    <t>PEID Ø 110 mm, Pn 10 bari, L = 2.312 m, Finisel - Hasdate</t>
  </si>
  <si>
    <t>PEID Ø 110 mm, Pn 10 bari, L = 1.544 m, Hasdate - Lita</t>
  </si>
  <si>
    <t>PEID Ø 90 mm, Pn 16 bari, L = 100 m, Lita-Liteni</t>
  </si>
  <si>
    <t>PEID Ø 90 mm, Pn 10 bari, L = 2.032 m, Lita-Liteni</t>
  </si>
  <si>
    <t>Hasdate, S = 2.150 mp</t>
  </si>
  <si>
    <t>PEID Ø 160 mm, Pn 10 bari, L = 1.404 m, Hasdate</t>
  </si>
  <si>
    <t>PEID Ø 125 mm, Pn 10 bari, L = 351 m, Hasdate</t>
  </si>
  <si>
    <t>PEID Ø 63 mm, L = 283 m, Hasdate</t>
  </si>
  <si>
    <t>PEID Ø 110 mm, Pn 10 bari, L = 2.179 m, Lita</t>
  </si>
  <si>
    <t>PEID Ø 90 mm, Pn 10 bari, L = 220 m, Lita</t>
  </si>
  <si>
    <t>PEID Ø 63 mm, Pn 10 bari, L = 139 m, Lita</t>
  </si>
  <si>
    <t>PEID Ø 125 mm, Pn 10 bari, L = 927 m, Liteni</t>
  </si>
  <si>
    <t>PEID Ø 110 mm, Pn 10 bari, L = 15 m, Liteni</t>
  </si>
  <si>
    <t>PEID Ø 90 mm, Pn 10 bari, L = 1.084 m, Liteni</t>
  </si>
  <si>
    <t>PEID Ø 63 mm, Pn 10 bari, L = 973 m, Liteni</t>
  </si>
  <si>
    <t>PEID Ø 25 mm, Pn 10 bari, 63 buc; L total = 265 m, Hasdate</t>
  </si>
  <si>
    <t>PEID Ø 25 mm, Pn 10 bari, 97 buc; L total = 470 m, Lita</t>
  </si>
  <si>
    <t>PEID Ø 25 mm, Pn 10 bari, 142 buc, L total = 447 m, Liteni</t>
  </si>
  <si>
    <t>Bransament electric subteran la camin pompare Finisel CP1</t>
  </si>
  <si>
    <t xml:space="preserve">Hidranti incendiu subterani </t>
  </si>
  <si>
    <t>18 buc; Dn 80 mm</t>
  </si>
  <si>
    <t>Camine de vane</t>
  </si>
  <si>
    <t>PVC Ø 250 mm, Sn 8, L = 865m, Hasdate</t>
  </si>
  <si>
    <t>PEID Ø 110 mm, Pn 10 bari, L = 1.705 m, Hasdate (relulare SPAU1)</t>
  </si>
  <si>
    <t>PVC Ø 315 mm, Sn 8, L = 2.059 m, Lita</t>
  </si>
  <si>
    <t>PEID Ø 125 mm, Pn 10 bari, L = 117 m, Lita (relulare SPAU2)</t>
  </si>
  <si>
    <t>PVC Ø 250 mm, Sn 8, L = 2.471 m, Liteni</t>
  </si>
  <si>
    <t>PVC Ø 315 mm, Sn 8, L = 9, Liteni</t>
  </si>
  <si>
    <t>PEID Ø 110 mm, Pn 10 bari, L = 753 m, Liteni (relulare SPAU3)</t>
  </si>
  <si>
    <t>PEID Ø 90 mm, Pn 10 bari, L = 277 m, Liteni (relulare SPAU4)</t>
  </si>
  <si>
    <t>PEID Ø 90 mm, Pn 10 bari, L = 156 m, Liteni (relulare SPAU5)</t>
  </si>
  <si>
    <t>PEID Ø 90 mm, Pn 10 bari, L = 241 m, Liteni (relulare SPAU6)</t>
  </si>
  <si>
    <t>PVC Ø 160 mm, Sn 8; 53 buc; L total = 250 m, Hasdate</t>
  </si>
  <si>
    <t>PVC Ø 160 mm, Sn 8; 97 buc; L total = 470 m, Lita</t>
  </si>
  <si>
    <t>PVC Ø 160 mm, Sn 8; 142 buc; L total = 413 m, Liteni</t>
  </si>
  <si>
    <t>Statie de epurare-constructii</t>
  </si>
  <si>
    <t>Tip stație de epurare:  mecano-biologică cu denumirea si caracteristicile dupa cum urmeaza: 
Populatie echivalenta : 1000-2000 LE
Debit – Qzi max = 150 mc/zi</t>
  </si>
  <si>
    <t>1.8.13.</t>
  </si>
  <si>
    <t xml:space="preserve">Producator : ICPE Bistrita: 
Este o statie compacta, cu un pavilion tehnologic suprateran modular impartit in 3 compartimente: grup sanitar, camera echipamentelor si camera electrice.  
Statia are in componenta, în construcţie caramida/beton: camin gratar manual, statie de pompare de intrare, sita mecanica rotativa, desnisipator si separator de grasimi, bazin omogenizare, decantor secundar, camine pentru masurarea debitului, statie preparare solutii reactivi, statie de suflante. </t>
  </si>
  <si>
    <t>JUDEȚUL CLUJ</t>
  </si>
  <si>
    <t>VALOARE TOTALĂ</t>
  </si>
  <si>
    <t>PEID Ø 315 mm, Pn 6 bari, L = 756 m,</t>
  </si>
  <si>
    <t>TOTAL CANAL</t>
  </si>
  <si>
    <t>TOTAL APĂ</t>
  </si>
  <si>
    <t>Camin pompare subteran  Lita CP2</t>
  </si>
  <si>
    <t>pompe dozatoare Q = 0,4 ÷110 l/h; Pmax = 20 bari</t>
  </si>
  <si>
    <t>intre Finisel si Hasdate, Q = 9 mc/h; H = 130 mca, pompe WILO,  camin circular cu dimensiunea Ø 1,5 m</t>
  </si>
  <si>
    <t>Bransament trifazic subteran realizat cu LES 0,4kV cablu de tip ACYAbY 3x70+35mmp din CD al PTA 2 Finisel, pana la un BMPTd amplasat pe postament langa CD, cu acces din domeniul public, echipat cu intrerupator automat It=50 A, Iem=(5-10)xIt, DPST-t, masura directa cu contor trifazat 400 V; Pabs max = 29,4 kW,  L = 10 m</t>
  </si>
  <si>
    <t>iesire Lita spre Liteni, Q = 5 mc/h, H = 100 mca, pompe WILO  camin circular cu dimensiunea Ø 1,5 m</t>
  </si>
  <si>
    <t>Bransament trifazat din LEA 0.4KV consum general stradal existenta, realizat cu cablu tip ACYABY 3X50+25mmp, BPMT-d echipat cu intrerupator automat tripolar IT=32 A, IEM =(5-10)IT , DPST, grup masura directa contor trifazic electronic CE 5-100A montat pe postament la limita de proprietate; Pabs max  = 20,1 kW,  L = 5 m</t>
  </si>
  <si>
    <t>35 buc (3 buc cu dimens 3,00x1,50 si 32 buc cu dimens 1,50x1,50)</t>
  </si>
  <si>
    <t>Echipata cu 2 pompe, Q = 5,36 l/s; H = 52,43 mca; Pabs max = 8,11kW, pompe KSB
cu dimensiunile:
Camin decantare1: Ø = 1400 mm; H = 3680 mm
SPAU1: Ø = 2000 mm; H = 3960 mm</t>
  </si>
  <si>
    <t>Echipata cu 2 pompe, Q = 7,1 l/s; H = 11,24 mca; Pabs max = 1,87 kW, pompe KSB
cu dimensiunile:
Camin decantare2: Ø = 1400 mm; H = 3960 mm
SPAU2: Ø = 2000 mm; H = 4300 mm</t>
  </si>
  <si>
    <t>Echipata cu 2 pompe, Q = 5,29 l/s; H = 40,63 mca; Pabs max = 6,95 kW, pompe KSB
cu dimensiunile:
Camin decantare3: Ø = 1400 mm; H = 3020 mm
SPAU3: Ø = 2000 mm; H = 3560 mm</t>
  </si>
  <si>
    <t>Echipata cu 2 pompe, Q = 3,56 l/s; H = 22,13 mca; Pabs max = 2,45 kW, pompe KSB
cu dimensiunile:
Camin decantare4: Ø = 1400 mm; H = 2450 mm
SPAU4: Ø = 1500 mm; H = 3850 mm</t>
  </si>
  <si>
    <t>Echipata cu 2 pompe, Q = 3,57 l/s; H = 12,71 mca; Pabs max = 1,31 kW, pompe KSB
cu dimensiunile:
Camin decantare5: Ø = 1400 mm; H = 3430 mm
SPAU5: Ø = 1500 mm; H = 4120 mm</t>
  </si>
  <si>
    <t>Echipata cu 2 pompe, Q = 3,57 l/s; H = 12,71 mca; Pabs max = 1,31 kW, pompe KSB
cu dimensiunile:
Camin decantare6: Ø = 1400 mm; H = 3210 mm
SPAU6: Ø = 1500 mm; H = 4000 mm</t>
  </si>
  <si>
    <t>Bransament trifazic subteran realizat cu LES 0,4kV cablu de tip ACYAbY 3x50+25mmp din LEA 0,4kV stradala, (protejat in tub de protectie la subtraversare drum si accesuri in proprietati) pana la un BMPTd amplasat in gard de imprejmuire cu acces din domeniul public, echipat cu intrerupator automat It=32 A, Iem=(5-10)xIt, DPST-t, masura directa cu contor trifazat 400 V; Pabs max = 20,1 kW, L = 10 m</t>
  </si>
  <si>
    <t>Bransament trifazat din LEA 0.4KV consum general stradal existenta, realizat cu cablu tip ACYABY 4X16mmp, BPMT-d echipat cu intrerupator automat tripolar IT=16 A, IEM =(5-10)IT , DPST, grup masura directa contor trifazic electronic CE 5-100A montat pe postament la limita de proprietate; Pabs max = 6,5 kW,  L = 5 m</t>
  </si>
  <si>
    <t>Bransament trifazat din LEA 0.4KV consum general stradal existenta, realizat cu cablu tip ACYABY 3X50+25mmp, BPMT-d echipat cu intrerupator automat tripolar IT=40 A, IEM =(5-10)IT , DPST, grup masura directa contor trifazic electronic CE 5-100A montat pe postament la limita de proprietate; Pabs max =20,01 kW,   L = 5 m</t>
  </si>
  <si>
    <t>Bransament trifazat din LEA 0.4KV consum general stradal existenta, realizat cu cablu tip ACYABY 4X16mmp, BPMT-d echipat cu intrerupator automat tripolar IT=16 A, IEM =(5-10)IT , DPST, grup masura directa contor trifazic electronic CE 5-100A montat pe postament la limita de proprietate;Pabs max = 8 kW,   L = 5 m</t>
  </si>
  <si>
    <t>Bransament trifazat din LEA 0.4KV consum general stradal existenta, realizat cu cablu tip ACYABY 4X16mmp, BPMT-d echipat cu intrerupator automat tripolar IT=16 A, IEM =(5-10)IT , DPST, grup masura directa contor trifazic electronic CE 5-100A montat pe postament la limita de proprietate; Pabs max = 3,77 kW,   L = 7 m</t>
  </si>
  <si>
    <t>Bransament trifazat din LEA 0.4KV consum general stradal existenta, realizat cu cablu tip ACYABY 4X16mmp, BPMT-d echipat cu intrerupator automat tripolar IT=16 A, IEM =(5-10)IT , DPST, grup masura directa contor trifazic
electronic CE 5-100A montat pe postament la limita de proprietate; Pabs max = 7,63 kW,  L = 5 m</t>
  </si>
  <si>
    <t>Bransament trifazat din LEA 0.4KV consum general stradal existenta, realizat cu cablu tip ACYABY 3X50+25mmp, BPMT-d echipat cu intrerupator automat tripolar IT=32 A, IEM =(5-10)IT , DPST, grup masura directa contor trifazic electronic CE 5-100A montat pe postament la limita de proprietate Pabs max = 20,7 kW,  L = 10 m</t>
  </si>
  <si>
    <t>20155-20172</t>
  </si>
  <si>
    <t>20173-20207</t>
  </si>
  <si>
    <t>20208-20270</t>
  </si>
  <si>
    <t>20271-20367</t>
  </si>
  <si>
    <t>20368-20509</t>
  </si>
  <si>
    <t>20538-20590</t>
  </si>
  <si>
    <t>20591-20687</t>
  </si>
  <si>
    <t>20688-20829</t>
  </si>
  <si>
    <t>ROMÂNIA</t>
  </si>
  <si>
    <t>COMUNA SĂVĂDISLA</t>
  </si>
  <si>
    <t>Anexa nr.1  la HCL.31 din 11.04.2025</t>
  </si>
  <si>
    <t>PREȘEDINTE DE ȘEDINȚĂ</t>
  </si>
  <si>
    <t xml:space="preserve">	                   CONTRASEMNEAZĂ PENTRU LEGALITATE:	
p SECRETARUL GENERAL AL COMUNEI SĂVĂDISLA,		
	Angela-Irina MATE	
      cu atribuții delegate specifice secretarului general		
		</t>
  </si>
  <si>
    <t xml:space="preserve"> EMBROZINA MATEI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</si>
</sst>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sz val="12"/>
      <name val="Times New Roman"/>
      <family val="1"/>
    </font>
    <font>
      <b/>
      <sz val="12"/>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164" fontId="2" fillId="0" borderId="0" xfId="1" applyFont="1" applyFill="1" applyAlignment="1">
      <alignment vertical="center"/>
    </xf>
    <xf numFmtId="164" fontId="2" fillId="0" borderId="0" xfId="1" applyFont="1" applyFill="1" applyAlignment="1">
      <alignment horizontal="center" vertical="center" wrapText="1"/>
    </xf>
    <xf numFmtId="10" fontId="2" fillId="0" borderId="0" xfId="2" applyNumberFormat="1" applyFont="1" applyFill="1" applyAlignment="1">
      <alignment vertical="center"/>
    </xf>
    <xf numFmtId="2" fontId="2" fillId="0" borderId="1" xfId="1" applyNumberFormat="1" applyFont="1" applyFill="1" applyBorder="1" applyAlignment="1">
      <alignment vertical="center"/>
    </xf>
    <xf numFmtId="164" fontId="3" fillId="0" borderId="0" xfId="1" applyFont="1" applyFill="1" applyAlignment="1">
      <alignment vertical="center"/>
    </xf>
    <xf numFmtId="2" fontId="2" fillId="0" borderId="14" xfId="1" applyNumberFormat="1" applyFont="1" applyFill="1" applyBorder="1" applyAlignment="1">
      <alignment vertical="center"/>
    </xf>
    <xf numFmtId="2" fontId="3" fillId="0" borderId="1" xfId="1" applyNumberFormat="1" applyFont="1" applyFill="1" applyBorder="1" applyAlignment="1">
      <alignment vertical="center"/>
    </xf>
    <xf numFmtId="164" fontId="2" fillId="0" borderId="0" xfId="1" applyFont="1" applyFill="1" applyAlignment="1">
      <alignment horizontal="center" wrapText="1"/>
    </xf>
    <xf numFmtId="10" fontId="2" fillId="0" borderId="0" xfId="2" applyNumberFormat="1" applyFont="1" applyFill="1" applyAlignment="1">
      <alignment horizontal="center" vertical="center" wrapText="1"/>
    </xf>
    <xf numFmtId="164" fontId="2" fillId="0" borderId="0" xfId="1" applyFont="1" applyFill="1"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164" fontId="3" fillId="0" borderId="0" xfId="1" applyFont="1" applyFill="1" applyAlignment="1">
      <alignment horizontal="left"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164" fontId="3" fillId="0" borderId="16" xfId="1" applyFont="1" applyFill="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15" xfId="0" applyFont="1" applyBorder="1" applyAlignment="1">
      <alignment horizontal="center" vertical="center"/>
    </xf>
    <xf numFmtId="2" fontId="2" fillId="0" borderId="15" xfId="0" applyNumberFormat="1"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164" fontId="2" fillId="0" borderId="0" xfId="0" applyNumberFormat="1" applyFont="1" applyAlignment="1">
      <alignment vertical="center"/>
    </xf>
    <xf numFmtId="0" fontId="2" fillId="0" borderId="5"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2" fontId="2" fillId="0" borderId="1" xfId="0" applyNumberFormat="1"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164" fontId="3" fillId="0" borderId="0" xfId="0" applyNumberFormat="1" applyFont="1" applyAlignment="1">
      <alignmen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0" xfId="0" applyFont="1" applyAlignment="1">
      <alignment horizontal="center" wrapText="1"/>
    </xf>
    <xf numFmtId="164" fontId="2" fillId="0" borderId="0" xfId="0" applyNumberFormat="1" applyFont="1" applyAlignment="1">
      <alignment horizontal="center" wrapText="1"/>
    </xf>
    <xf numFmtId="0" fontId="2" fillId="0" borderId="1" xfId="0" applyFont="1" applyBorder="1" applyAlignment="1">
      <alignment horizontal="left" vertical="center"/>
    </xf>
    <xf numFmtId="0" fontId="2" fillId="0" borderId="0" xfId="0" applyFont="1" applyAlignment="1">
      <alignment horizontal="center"/>
    </xf>
    <xf numFmtId="0" fontId="2" fillId="0" borderId="1" xfId="0" applyFont="1" applyBorder="1" applyAlignment="1">
      <alignment vertical="top" wrapText="1"/>
    </xf>
    <xf numFmtId="0" fontId="2" fillId="0" borderId="1" xfId="0" applyFont="1" applyBorder="1" applyAlignment="1">
      <alignment horizontal="left" vertical="center" wrapText="1"/>
    </xf>
    <xf numFmtId="164" fontId="3" fillId="0" borderId="11" xfId="1" applyFont="1" applyFill="1" applyBorder="1" applyAlignment="1">
      <alignment vertical="center"/>
    </xf>
    <xf numFmtId="0" fontId="2" fillId="0" borderId="11" xfId="0" applyFont="1" applyBorder="1" applyAlignment="1">
      <alignment vertical="center"/>
    </xf>
    <xf numFmtId="164" fontId="3" fillId="0" borderId="21" xfId="1" applyFont="1" applyFill="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1"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wrapText="1"/>
    </xf>
  </cellXfs>
  <cellStyles count="3">
    <cellStyle name="Normal" xfId="0" builtinId="0"/>
    <cellStyle name="Procent" xfId="2" builtinId="5"/>
    <cellStyle name="Virgulă"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1"/>
  <sheetViews>
    <sheetView tabSelected="1" topLeftCell="A62" zoomScale="85" zoomScaleNormal="85" workbookViewId="0">
      <selection activeCell="E75" sqref="A1:H81"/>
    </sheetView>
  </sheetViews>
  <sheetFormatPr defaultColWidth="8.85546875" defaultRowHeight="15.75" x14ac:dyDescent="0.25"/>
  <cols>
    <col min="1" max="1" width="4.7109375" style="11" customWidth="1"/>
    <col min="2" max="2" width="11.28515625" style="12" customWidth="1"/>
    <col min="3" max="3" width="54.28515625" style="11" customWidth="1"/>
    <col min="4" max="4" width="84.140625" style="11" customWidth="1"/>
    <col min="5" max="5" width="18" style="12" customWidth="1"/>
    <col min="6" max="6" width="17.85546875" style="1" customWidth="1"/>
    <col min="7" max="7" width="16.28515625" style="11" customWidth="1"/>
    <col min="8" max="8" width="9.5703125" style="11" customWidth="1"/>
    <col min="9" max="9" width="19.85546875" style="11" customWidth="1"/>
    <col min="10" max="10" width="15.85546875" style="1" customWidth="1"/>
    <col min="11" max="11" width="15.7109375" style="11" bestFit="1" customWidth="1"/>
    <col min="12" max="12" width="14.5703125" style="11" bestFit="1" customWidth="1"/>
    <col min="13" max="13" width="13.140625" style="11" bestFit="1" customWidth="1"/>
    <col min="14" max="15" width="14.5703125" style="11" bestFit="1" customWidth="1"/>
    <col min="16" max="16" width="13.7109375" style="11" customWidth="1"/>
    <col min="17" max="17" width="12.7109375" style="11" bestFit="1" customWidth="1"/>
    <col min="18" max="18" width="10.5703125" style="11" customWidth="1"/>
    <col min="19" max="16384" width="8.85546875" style="11"/>
  </cols>
  <sheetData>
    <row r="1" spans="1:15" x14ac:dyDescent="0.25">
      <c r="A1" s="15" t="s">
        <v>128</v>
      </c>
    </row>
    <row r="2" spans="1:15" x14ac:dyDescent="0.25">
      <c r="A2" s="13" t="s">
        <v>95</v>
      </c>
      <c r="B2" s="54" t="s">
        <v>95</v>
      </c>
      <c r="C2" s="54"/>
      <c r="D2" s="54"/>
      <c r="E2" s="14"/>
      <c r="F2" s="16" t="s">
        <v>130</v>
      </c>
      <c r="G2" s="13"/>
      <c r="H2" s="13"/>
    </row>
    <row r="3" spans="1:15" x14ac:dyDescent="0.25">
      <c r="A3" s="15" t="s">
        <v>129</v>
      </c>
      <c r="D3" s="15"/>
      <c r="E3" s="14"/>
      <c r="F3" s="16"/>
      <c r="G3" s="13"/>
      <c r="H3" s="13"/>
    </row>
    <row r="4" spans="1:15" x14ac:dyDescent="0.25">
      <c r="A4" s="55" t="s">
        <v>8</v>
      </c>
      <c r="B4" s="55"/>
      <c r="C4" s="55"/>
      <c r="D4" s="55"/>
      <c r="E4" s="55"/>
      <c r="F4" s="55"/>
      <c r="G4" s="55"/>
      <c r="H4" s="55"/>
    </row>
    <row r="5" spans="1:15" ht="16.5" thickBot="1" x14ac:dyDescent="0.3">
      <c r="A5" s="15"/>
      <c r="B5" s="14"/>
      <c r="C5" s="15"/>
      <c r="D5" s="15"/>
      <c r="E5" s="14"/>
      <c r="F5" s="5"/>
      <c r="G5" s="15"/>
      <c r="H5" s="15"/>
    </row>
    <row r="6" spans="1:15" s="22" customFormat="1" ht="63.75" thickBot="1" x14ac:dyDescent="0.3">
      <c r="A6" s="17" t="s">
        <v>1</v>
      </c>
      <c r="B6" s="18" t="s">
        <v>0</v>
      </c>
      <c r="C6" s="18" t="s">
        <v>2</v>
      </c>
      <c r="D6" s="18" t="s">
        <v>3</v>
      </c>
      <c r="E6" s="19" t="s">
        <v>4</v>
      </c>
      <c r="F6" s="20" t="s">
        <v>5</v>
      </c>
      <c r="G6" s="18" t="s">
        <v>7</v>
      </c>
      <c r="H6" s="21" t="s">
        <v>6</v>
      </c>
      <c r="J6" s="2"/>
      <c r="K6" s="23"/>
    </row>
    <row r="7" spans="1:15" x14ac:dyDescent="0.25">
      <c r="A7" s="24">
        <v>1</v>
      </c>
      <c r="B7" s="25" t="s">
        <v>9</v>
      </c>
      <c r="C7" s="26" t="s">
        <v>10</v>
      </c>
      <c r="D7" s="26" t="s">
        <v>56</v>
      </c>
      <c r="E7" s="27">
        <v>2024</v>
      </c>
      <c r="F7" s="28">
        <v>262962.08</v>
      </c>
      <c r="G7" s="29">
        <v>20130</v>
      </c>
      <c r="H7" s="30"/>
      <c r="K7" s="31"/>
      <c r="L7" s="31"/>
      <c r="M7" s="3"/>
      <c r="N7" s="1"/>
      <c r="O7" s="31"/>
    </row>
    <row r="8" spans="1:15" x14ac:dyDescent="0.25">
      <c r="A8" s="32">
        <v>2</v>
      </c>
      <c r="B8" s="33" t="s">
        <v>9</v>
      </c>
      <c r="C8" s="34" t="s">
        <v>10</v>
      </c>
      <c r="D8" s="34" t="s">
        <v>55</v>
      </c>
      <c r="E8" s="33">
        <v>2024</v>
      </c>
      <c r="F8" s="35">
        <v>91976.22</v>
      </c>
      <c r="G8" s="36">
        <f>G7+1</f>
        <v>20131</v>
      </c>
      <c r="H8" s="37"/>
      <c r="K8" s="31"/>
      <c r="L8" s="31"/>
      <c r="M8" s="3"/>
      <c r="N8" s="1"/>
      <c r="O8" s="31"/>
    </row>
    <row r="9" spans="1:15" x14ac:dyDescent="0.25">
      <c r="A9" s="32">
        <v>3</v>
      </c>
      <c r="B9" s="33" t="s">
        <v>9</v>
      </c>
      <c r="C9" s="34" t="s">
        <v>10</v>
      </c>
      <c r="D9" s="34" t="s">
        <v>54</v>
      </c>
      <c r="E9" s="33">
        <v>2024</v>
      </c>
      <c r="F9" s="35">
        <v>209333.81</v>
      </c>
      <c r="G9" s="36">
        <f t="shared" ref="G9:G22" si="0">G8+1</f>
        <v>20132</v>
      </c>
      <c r="H9" s="37"/>
      <c r="K9" s="31"/>
      <c r="L9" s="31"/>
      <c r="M9" s="3"/>
      <c r="N9" s="1"/>
      <c r="O9" s="31"/>
    </row>
    <row r="10" spans="1:15" ht="17.25" customHeight="1" x14ac:dyDescent="0.25">
      <c r="A10" s="32">
        <v>4</v>
      </c>
      <c r="B10" s="33" t="s">
        <v>9</v>
      </c>
      <c r="C10" s="34" t="s">
        <v>10</v>
      </c>
      <c r="D10" s="34" t="s">
        <v>57</v>
      </c>
      <c r="E10" s="33">
        <v>2024</v>
      </c>
      <c r="F10" s="35">
        <v>175611.35</v>
      </c>
      <c r="G10" s="36">
        <f t="shared" si="0"/>
        <v>20133</v>
      </c>
      <c r="H10" s="37"/>
      <c r="K10" s="31"/>
      <c r="L10" s="31"/>
      <c r="M10" s="3"/>
      <c r="N10" s="1"/>
      <c r="O10" s="31"/>
    </row>
    <row r="11" spans="1:15" ht="16.5" customHeight="1" x14ac:dyDescent="0.25">
      <c r="A11" s="32">
        <v>5</v>
      </c>
      <c r="B11" s="33" t="s">
        <v>9</v>
      </c>
      <c r="C11" s="34" t="s">
        <v>10</v>
      </c>
      <c r="D11" s="34" t="s">
        <v>58</v>
      </c>
      <c r="E11" s="33">
        <v>2024</v>
      </c>
      <c r="F11" s="35">
        <v>9736.15</v>
      </c>
      <c r="G11" s="36">
        <f t="shared" si="0"/>
        <v>20134</v>
      </c>
      <c r="H11" s="37"/>
      <c r="K11" s="31"/>
      <c r="L11" s="31"/>
      <c r="M11" s="3"/>
      <c r="N11" s="1"/>
      <c r="O11" s="31"/>
    </row>
    <row r="12" spans="1:15" x14ac:dyDescent="0.25">
      <c r="A12" s="32">
        <v>6</v>
      </c>
      <c r="B12" s="33" t="s">
        <v>9</v>
      </c>
      <c r="C12" s="34" t="s">
        <v>10</v>
      </c>
      <c r="D12" s="34" t="s">
        <v>59</v>
      </c>
      <c r="E12" s="33">
        <v>2024</v>
      </c>
      <c r="F12" s="35">
        <v>164916.04999999999</v>
      </c>
      <c r="G12" s="36">
        <f t="shared" si="0"/>
        <v>20135</v>
      </c>
      <c r="H12" s="37"/>
      <c r="K12" s="31"/>
      <c r="L12" s="31"/>
      <c r="M12" s="3"/>
      <c r="N12" s="1"/>
      <c r="O12" s="31"/>
    </row>
    <row r="13" spans="1:15" x14ac:dyDescent="0.25">
      <c r="A13" s="32">
        <v>7</v>
      </c>
      <c r="B13" s="33" t="s">
        <v>9</v>
      </c>
      <c r="C13" s="34" t="s">
        <v>11</v>
      </c>
      <c r="D13" s="34" t="s">
        <v>61</v>
      </c>
      <c r="E13" s="33">
        <v>2024</v>
      </c>
      <c r="F13" s="35">
        <v>239164.61</v>
      </c>
      <c r="G13" s="36">
        <f t="shared" si="0"/>
        <v>20136</v>
      </c>
      <c r="H13" s="37"/>
      <c r="K13" s="31"/>
      <c r="L13" s="31"/>
      <c r="M13" s="3"/>
      <c r="N13" s="1"/>
      <c r="O13" s="31"/>
    </row>
    <row r="14" spans="1:15" x14ac:dyDescent="0.25">
      <c r="A14" s="32">
        <v>8</v>
      </c>
      <c r="B14" s="33" t="s">
        <v>9</v>
      </c>
      <c r="C14" s="34" t="s">
        <v>11</v>
      </c>
      <c r="D14" s="34" t="s">
        <v>62</v>
      </c>
      <c r="E14" s="33">
        <v>2024</v>
      </c>
      <c r="F14" s="35">
        <v>58513.79</v>
      </c>
      <c r="G14" s="36">
        <f t="shared" si="0"/>
        <v>20137</v>
      </c>
      <c r="H14" s="37"/>
      <c r="K14" s="31"/>
      <c r="L14" s="31"/>
      <c r="M14" s="3"/>
      <c r="N14" s="1"/>
      <c r="O14" s="31"/>
    </row>
    <row r="15" spans="1:15" x14ac:dyDescent="0.25">
      <c r="A15" s="32">
        <v>9</v>
      </c>
      <c r="B15" s="33" t="s">
        <v>9</v>
      </c>
      <c r="C15" s="34" t="s">
        <v>11</v>
      </c>
      <c r="D15" s="34" t="s">
        <v>63</v>
      </c>
      <c r="E15" s="33">
        <v>2024</v>
      </c>
      <c r="F15" s="35">
        <v>18129.02</v>
      </c>
      <c r="G15" s="36">
        <f t="shared" si="0"/>
        <v>20138</v>
      </c>
      <c r="H15" s="37"/>
      <c r="K15" s="31"/>
      <c r="L15" s="31"/>
      <c r="M15" s="3"/>
      <c r="N15" s="1"/>
      <c r="O15" s="31"/>
    </row>
    <row r="16" spans="1:15" x14ac:dyDescent="0.25">
      <c r="A16" s="32">
        <v>10</v>
      </c>
      <c r="B16" s="33" t="s">
        <v>9</v>
      </c>
      <c r="C16" s="34" t="s">
        <v>11</v>
      </c>
      <c r="D16" s="34" t="s">
        <v>64</v>
      </c>
      <c r="E16" s="33">
        <v>2024</v>
      </c>
      <c r="F16" s="35">
        <v>247834.94</v>
      </c>
      <c r="G16" s="36">
        <f t="shared" si="0"/>
        <v>20139</v>
      </c>
      <c r="H16" s="37"/>
      <c r="K16" s="31"/>
      <c r="L16" s="31"/>
      <c r="M16" s="3"/>
      <c r="N16" s="1"/>
      <c r="O16" s="31"/>
    </row>
    <row r="17" spans="1:17" x14ac:dyDescent="0.25">
      <c r="A17" s="32">
        <v>11</v>
      </c>
      <c r="B17" s="33" t="s">
        <v>9</v>
      </c>
      <c r="C17" s="34" t="s">
        <v>11</v>
      </c>
      <c r="D17" s="34" t="s">
        <v>65</v>
      </c>
      <c r="E17" s="33">
        <v>2024</v>
      </c>
      <c r="F17" s="35">
        <v>17855.080000000002</v>
      </c>
      <c r="G17" s="36">
        <f t="shared" si="0"/>
        <v>20140</v>
      </c>
      <c r="H17" s="37"/>
      <c r="K17" s="31"/>
      <c r="L17" s="31"/>
      <c r="M17" s="3"/>
      <c r="N17" s="1"/>
      <c r="O17" s="31"/>
    </row>
    <row r="18" spans="1:17" x14ac:dyDescent="0.25">
      <c r="A18" s="32">
        <v>12</v>
      </c>
      <c r="B18" s="33" t="s">
        <v>9</v>
      </c>
      <c r="C18" s="34" t="s">
        <v>11</v>
      </c>
      <c r="D18" s="34" t="s">
        <v>66</v>
      </c>
      <c r="E18" s="33">
        <v>2024</v>
      </c>
      <c r="F18" s="35">
        <v>8904.36</v>
      </c>
      <c r="G18" s="36">
        <f t="shared" si="0"/>
        <v>20141</v>
      </c>
      <c r="H18" s="37"/>
      <c r="K18" s="31"/>
      <c r="L18" s="31"/>
      <c r="M18" s="3"/>
      <c r="N18" s="1"/>
      <c r="O18" s="31"/>
    </row>
    <row r="19" spans="1:17" x14ac:dyDescent="0.25">
      <c r="A19" s="32">
        <v>13</v>
      </c>
      <c r="B19" s="33" t="s">
        <v>9</v>
      </c>
      <c r="C19" s="34" t="s">
        <v>11</v>
      </c>
      <c r="D19" s="34" t="s">
        <v>67</v>
      </c>
      <c r="E19" s="33">
        <v>2024</v>
      </c>
      <c r="F19" s="35">
        <v>154536.41</v>
      </c>
      <c r="G19" s="36">
        <f t="shared" si="0"/>
        <v>20142</v>
      </c>
      <c r="H19" s="37"/>
      <c r="K19" s="31"/>
      <c r="L19" s="31"/>
      <c r="M19" s="3"/>
      <c r="N19" s="1"/>
      <c r="O19" s="31"/>
    </row>
    <row r="20" spans="1:17" x14ac:dyDescent="0.25">
      <c r="A20" s="32">
        <v>14</v>
      </c>
      <c r="B20" s="33" t="s">
        <v>9</v>
      </c>
      <c r="C20" s="34" t="s">
        <v>11</v>
      </c>
      <c r="D20" s="34" t="s">
        <v>68</v>
      </c>
      <c r="E20" s="33">
        <v>2024</v>
      </c>
      <c r="F20" s="35">
        <v>1706.07</v>
      </c>
      <c r="G20" s="36">
        <f t="shared" si="0"/>
        <v>20143</v>
      </c>
      <c r="H20" s="37"/>
      <c r="K20" s="31"/>
      <c r="L20" s="31"/>
      <c r="M20" s="3"/>
      <c r="N20" s="1"/>
      <c r="O20" s="31"/>
    </row>
    <row r="21" spans="1:17" x14ac:dyDescent="0.25">
      <c r="A21" s="32">
        <v>15</v>
      </c>
      <c r="B21" s="33" t="s">
        <v>9</v>
      </c>
      <c r="C21" s="34" t="s">
        <v>11</v>
      </c>
      <c r="D21" s="34" t="s">
        <v>69</v>
      </c>
      <c r="E21" s="33">
        <v>2024</v>
      </c>
      <c r="F21" s="35">
        <v>87976.87</v>
      </c>
      <c r="G21" s="36">
        <f t="shared" si="0"/>
        <v>20144</v>
      </c>
      <c r="H21" s="37"/>
      <c r="K21" s="31"/>
      <c r="L21" s="31"/>
      <c r="M21" s="3"/>
      <c r="N21" s="1"/>
      <c r="O21" s="31"/>
    </row>
    <row r="22" spans="1:17" x14ac:dyDescent="0.25">
      <c r="A22" s="32">
        <v>16</v>
      </c>
      <c r="B22" s="33" t="s">
        <v>9</v>
      </c>
      <c r="C22" s="34" t="s">
        <v>11</v>
      </c>
      <c r="D22" s="34" t="s">
        <v>70</v>
      </c>
      <c r="E22" s="33">
        <v>2024</v>
      </c>
      <c r="F22" s="35">
        <v>62330.53</v>
      </c>
      <c r="G22" s="36">
        <f t="shared" si="0"/>
        <v>20145</v>
      </c>
      <c r="H22" s="37"/>
      <c r="K22" s="31"/>
      <c r="L22" s="31"/>
      <c r="M22" s="3"/>
      <c r="N22" s="1"/>
      <c r="O22" s="31"/>
    </row>
    <row r="23" spans="1:17" x14ac:dyDescent="0.25">
      <c r="A23" s="32">
        <v>17</v>
      </c>
      <c r="B23" s="33" t="s">
        <v>12</v>
      </c>
      <c r="C23" s="34" t="s">
        <v>37</v>
      </c>
      <c r="D23" s="34" t="s">
        <v>35</v>
      </c>
      <c r="E23" s="33">
        <v>2024</v>
      </c>
      <c r="F23" s="4">
        <v>494515.5</v>
      </c>
      <c r="G23" s="36">
        <f>G22+1</f>
        <v>20146</v>
      </c>
      <c r="H23" s="37"/>
      <c r="J23" s="5"/>
      <c r="K23" s="38"/>
      <c r="L23" s="38"/>
      <c r="O23" s="31"/>
      <c r="Q23" s="31"/>
    </row>
    <row r="24" spans="1:17" x14ac:dyDescent="0.25">
      <c r="A24" s="32">
        <v>18</v>
      </c>
      <c r="B24" s="33"/>
      <c r="C24" s="34" t="s">
        <v>45</v>
      </c>
      <c r="D24" s="34" t="s">
        <v>101</v>
      </c>
      <c r="E24" s="33">
        <v>2024</v>
      </c>
      <c r="F24" s="4">
        <v>271371.28000000003</v>
      </c>
      <c r="G24" s="36">
        <f>G23+1</f>
        <v>20147</v>
      </c>
      <c r="H24" s="37"/>
      <c r="J24" s="5"/>
      <c r="K24" s="15"/>
      <c r="L24" s="38"/>
    </row>
    <row r="25" spans="1:17" x14ac:dyDescent="0.25">
      <c r="A25" s="32">
        <v>19</v>
      </c>
      <c r="B25" s="33"/>
      <c r="C25" s="34" t="s">
        <v>13</v>
      </c>
      <c r="D25" s="34" t="s">
        <v>60</v>
      </c>
      <c r="E25" s="33">
        <v>2024</v>
      </c>
      <c r="F25" s="4">
        <v>0</v>
      </c>
      <c r="G25" s="36"/>
      <c r="H25" s="37"/>
      <c r="L25" s="31"/>
    </row>
    <row r="26" spans="1:17" x14ac:dyDescent="0.25">
      <c r="A26" s="32">
        <v>20</v>
      </c>
      <c r="B26" s="33" t="s">
        <v>15</v>
      </c>
      <c r="C26" s="34" t="s">
        <v>14</v>
      </c>
      <c r="D26" s="34" t="s">
        <v>49</v>
      </c>
      <c r="E26" s="33">
        <v>2024</v>
      </c>
      <c r="F26" s="4">
        <v>115046.34</v>
      </c>
      <c r="G26" s="36">
        <v>20148</v>
      </c>
      <c r="H26" s="37"/>
    </row>
    <row r="27" spans="1:17" x14ac:dyDescent="0.25">
      <c r="A27" s="32">
        <v>21</v>
      </c>
      <c r="B27" s="33" t="s">
        <v>12</v>
      </c>
      <c r="C27" s="34" t="s">
        <v>38</v>
      </c>
      <c r="D27" s="34" t="s">
        <v>36</v>
      </c>
      <c r="E27" s="33">
        <v>2024</v>
      </c>
      <c r="F27" s="4">
        <v>505016.09</v>
      </c>
      <c r="G27" s="36">
        <v>20149</v>
      </c>
      <c r="H27" s="37"/>
    </row>
    <row r="28" spans="1:17" x14ac:dyDescent="0.25">
      <c r="A28" s="32">
        <v>22</v>
      </c>
      <c r="B28" s="33"/>
      <c r="C28" s="34" t="s">
        <v>13</v>
      </c>
      <c r="D28" s="34" t="s">
        <v>51</v>
      </c>
      <c r="E28" s="33">
        <v>2024</v>
      </c>
      <c r="F28" s="4">
        <v>0</v>
      </c>
      <c r="G28" s="36"/>
      <c r="H28" s="37"/>
    </row>
    <row r="29" spans="1:17" x14ac:dyDescent="0.25">
      <c r="A29" s="32">
        <v>23</v>
      </c>
      <c r="B29" s="33" t="s">
        <v>15</v>
      </c>
      <c r="C29" s="34" t="s">
        <v>14</v>
      </c>
      <c r="D29" s="34" t="s">
        <v>50</v>
      </c>
      <c r="E29" s="33">
        <v>2024</v>
      </c>
      <c r="F29" s="4">
        <v>104545.74</v>
      </c>
      <c r="G29" s="36">
        <v>20150</v>
      </c>
      <c r="H29" s="37"/>
    </row>
    <row r="30" spans="1:17" ht="31.5" x14ac:dyDescent="0.25">
      <c r="A30" s="32">
        <v>24</v>
      </c>
      <c r="B30" s="33" t="s">
        <v>16</v>
      </c>
      <c r="C30" s="34" t="s">
        <v>46</v>
      </c>
      <c r="D30" s="34" t="s">
        <v>102</v>
      </c>
      <c r="E30" s="33">
        <v>2024</v>
      </c>
      <c r="F30" s="4">
        <v>441577.68</v>
      </c>
      <c r="G30" s="36">
        <f>20150+1</f>
        <v>20151</v>
      </c>
      <c r="H30" s="37"/>
    </row>
    <row r="31" spans="1:17" ht="63" x14ac:dyDescent="0.25">
      <c r="A31" s="32">
        <v>25</v>
      </c>
      <c r="B31" s="33" t="s">
        <v>17</v>
      </c>
      <c r="C31" s="34" t="s">
        <v>74</v>
      </c>
      <c r="D31" s="34" t="s">
        <v>103</v>
      </c>
      <c r="E31" s="33">
        <v>2024</v>
      </c>
      <c r="F31" s="4">
        <v>34678.050000000003</v>
      </c>
      <c r="G31" s="36">
        <f>G30+1</f>
        <v>20152</v>
      </c>
      <c r="H31" s="37"/>
    </row>
    <row r="32" spans="1:17" ht="31.5" x14ac:dyDescent="0.25">
      <c r="A32" s="32">
        <v>26</v>
      </c>
      <c r="B32" s="33" t="s">
        <v>16</v>
      </c>
      <c r="C32" s="34" t="s">
        <v>100</v>
      </c>
      <c r="D32" s="34" t="s">
        <v>104</v>
      </c>
      <c r="E32" s="33">
        <v>2024</v>
      </c>
      <c r="F32" s="4">
        <v>403635.23</v>
      </c>
      <c r="G32" s="36">
        <f t="shared" ref="G32:G33" si="1">G31+1</f>
        <v>20153</v>
      </c>
      <c r="H32" s="37"/>
    </row>
    <row r="33" spans="1:16" ht="63" x14ac:dyDescent="0.25">
      <c r="A33" s="32">
        <v>27</v>
      </c>
      <c r="B33" s="33" t="s">
        <v>17</v>
      </c>
      <c r="C33" s="34" t="s">
        <v>47</v>
      </c>
      <c r="D33" s="34" t="s">
        <v>105</v>
      </c>
      <c r="E33" s="33">
        <v>2024</v>
      </c>
      <c r="F33" s="4">
        <v>74739.09</v>
      </c>
      <c r="G33" s="36">
        <f t="shared" si="1"/>
        <v>20154</v>
      </c>
      <c r="H33" s="37"/>
    </row>
    <row r="34" spans="1:16" x14ac:dyDescent="0.25">
      <c r="A34" s="32">
        <v>28</v>
      </c>
      <c r="B34" s="33"/>
      <c r="C34" s="34" t="s">
        <v>75</v>
      </c>
      <c r="D34" s="34" t="s">
        <v>76</v>
      </c>
      <c r="E34" s="33">
        <v>2024</v>
      </c>
      <c r="F34" s="4">
        <v>102235.82</v>
      </c>
      <c r="G34" s="53" t="s">
        <v>120</v>
      </c>
      <c r="H34" s="37"/>
      <c r="I34" s="31"/>
    </row>
    <row r="35" spans="1:16" x14ac:dyDescent="0.25">
      <c r="A35" s="32">
        <v>29</v>
      </c>
      <c r="B35" s="33"/>
      <c r="C35" s="34" t="s">
        <v>77</v>
      </c>
      <c r="D35" s="34" t="s">
        <v>106</v>
      </c>
      <c r="E35" s="33">
        <v>2024</v>
      </c>
      <c r="F35" s="4">
        <v>436833.35</v>
      </c>
      <c r="G35" s="53" t="s">
        <v>121</v>
      </c>
      <c r="H35" s="37"/>
      <c r="I35" s="31"/>
    </row>
    <row r="36" spans="1:16" x14ac:dyDescent="0.25">
      <c r="A36" s="32">
        <v>30</v>
      </c>
      <c r="B36" s="33" t="s">
        <v>9</v>
      </c>
      <c r="C36" s="34" t="s">
        <v>18</v>
      </c>
      <c r="D36" s="34" t="s">
        <v>71</v>
      </c>
      <c r="E36" s="33">
        <v>2024</v>
      </c>
      <c r="F36" s="4">
        <v>111635.68</v>
      </c>
      <c r="G36" s="53" t="s">
        <v>122</v>
      </c>
      <c r="H36" s="37"/>
      <c r="I36" s="31"/>
    </row>
    <row r="37" spans="1:16" x14ac:dyDescent="0.25">
      <c r="A37" s="32">
        <v>31</v>
      </c>
      <c r="B37" s="33" t="s">
        <v>9</v>
      </c>
      <c r="C37" s="34" t="s">
        <v>18</v>
      </c>
      <c r="D37" s="34" t="s">
        <v>72</v>
      </c>
      <c r="E37" s="33">
        <v>2024</v>
      </c>
      <c r="F37" s="6">
        <v>171883.5</v>
      </c>
      <c r="G37" s="53" t="s">
        <v>123</v>
      </c>
      <c r="H37" s="37"/>
    </row>
    <row r="38" spans="1:16" x14ac:dyDescent="0.25">
      <c r="A38" s="39">
        <v>32</v>
      </c>
      <c r="B38" s="40" t="s">
        <v>9</v>
      </c>
      <c r="C38" s="41" t="s">
        <v>18</v>
      </c>
      <c r="D38" s="41" t="s">
        <v>73</v>
      </c>
      <c r="E38" s="40">
        <v>2024</v>
      </c>
      <c r="F38" s="6">
        <v>251623.27</v>
      </c>
      <c r="G38" s="53" t="s">
        <v>124</v>
      </c>
      <c r="H38" s="37"/>
    </row>
    <row r="39" spans="1:16" ht="29.25" customHeight="1" x14ac:dyDescent="0.25">
      <c r="A39" s="62" t="s">
        <v>99</v>
      </c>
      <c r="B39" s="63"/>
      <c r="C39" s="63"/>
      <c r="D39" s="63"/>
      <c r="E39" s="63"/>
      <c r="F39" s="7">
        <f>SUM(F7:F38)</f>
        <v>5330823.959999999</v>
      </c>
      <c r="G39" s="64"/>
      <c r="H39" s="65"/>
      <c r="J39" s="22"/>
      <c r="K39" s="2"/>
      <c r="L39" s="23"/>
      <c r="M39" s="22"/>
      <c r="N39" s="22"/>
      <c r="O39" s="22"/>
    </row>
    <row r="40" spans="1:16" x14ac:dyDescent="0.25">
      <c r="A40" s="32">
        <v>33</v>
      </c>
      <c r="B40" s="33" t="s">
        <v>19</v>
      </c>
      <c r="C40" s="34" t="s">
        <v>20</v>
      </c>
      <c r="D40" s="34" t="s">
        <v>78</v>
      </c>
      <c r="E40" s="33">
        <v>2024</v>
      </c>
      <c r="F40" s="4">
        <v>222016.82</v>
      </c>
      <c r="G40" s="36">
        <v>20511</v>
      </c>
      <c r="H40" s="37"/>
      <c r="J40" s="42"/>
      <c r="K40" s="8"/>
      <c r="L40" s="43"/>
      <c r="M40" s="42"/>
      <c r="N40" s="43"/>
      <c r="O40" s="9"/>
      <c r="P40" s="22"/>
    </row>
    <row r="41" spans="1:16" x14ac:dyDescent="0.25">
      <c r="A41" s="32">
        <v>34</v>
      </c>
      <c r="B41" s="33" t="s">
        <v>19</v>
      </c>
      <c r="C41" s="34" t="s">
        <v>20</v>
      </c>
      <c r="D41" s="34" t="s">
        <v>79</v>
      </c>
      <c r="E41" s="33">
        <v>2024</v>
      </c>
      <c r="F41" s="4">
        <v>292667.36</v>
      </c>
      <c r="G41" s="36">
        <v>20512</v>
      </c>
      <c r="H41" s="37"/>
      <c r="J41" s="10"/>
      <c r="K41" s="8"/>
      <c r="L41" s="43"/>
      <c r="M41" s="42"/>
      <c r="N41" s="43"/>
      <c r="O41" s="9"/>
      <c r="P41" s="22"/>
    </row>
    <row r="42" spans="1:16" x14ac:dyDescent="0.25">
      <c r="A42" s="32">
        <v>35</v>
      </c>
      <c r="B42" s="33" t="s">
        <v>19</v>
      </c>
      <c r="C42" s="34" t="s">
        <v>20</v>
      </c>
      <c r="D42" s="34" t="s">
        <v>80</v>
      </c>
      <c r="E42" s="33">
        <v>2024</v>
      </c>
      <c r="F42" s="4">
        <v>734063.41</v>
      </c>
      <c r="G42" s="36">
        <f>G41+1</f>
        <v>20513</v>
      </c>
      <c r="H42" s="37"/>
      <c r="J42" s="10"/>
      <c r="K42" s="8"/>
      <c r="L42" s="43"/>
      <c r="M42" s="42"/>
      <c r="N42" s="43"/>
      <c r="O42" s="9"/>
      <c r="P42" s="22"/>
    </row>
    <row r="43" spans="1:16" x14ac:dyDescent="0.25">
      <c r="A43" s="32">
        <v>36</v>
      </c>
      <c r="B43" s="33" t="s">
        <v>19</v>
      </c>
      <c r="C43" s="34" t="s">
        <v>20</v>
      </c>
      <c r="D43" s="34" t="s">
        <v>81</v>
      </c>
      <c r="E43" s="33">
        <v>2024</v>
      </c>
      <c r="F43" s="4">
        <v>22531.15</v>
      </c>
      <c r="G43" s="36">
        <f t="shared" ref="G43:G65" si="2">G42+1</f>
        <v>20514</v>
      </c>
      <c r="H43" s="37"/>
      <c r="J43" s="10"/>
      <c r="K43" s="8"/>
      <c r="L43" s="43"/>
      <c r="M43" s="42"/>
      <c r="N43" s="43"/>
      <c r="O43" s="9"/>
      <c r="P43" s="22"/>
    </row>
    <row r="44" spans="1:16" x14ac:dyDescent="0.25">
      <c r="A44" s="32">
        <v>37</v>
      </c>
      <c r="B44" s="33" t="str">
        <f>B43</f>
        <v>1.8.7.</v>
      </c>
      <c r="C44" s="44" t="str">
        <f>C43</f>
        <v>Conducta canalizare</v>
      </c>
      <c r="D44" s="34" t="s">
        <v>97</v>
      </c>
      <c r="E44" s="33">
        <v>2024</v>
      </c>
      <c r="F44" s="4">
        <v>553722.93000000005</v>
      </c>
      <c r="G44" s="36">
        <f t="shared" si="2"/>
        <v>20515</v>
      </c>
      <c r="H44" s="37"/>
      <c r="J44" s="10"/>
      <c r="K44" s="8"/>
      <c r="L44" s="43"/>
      <c r="M44" s="42"/>
      <c r="N44" s="43"/>
      <c r="O44" s="9"/>
      <c r="P44" s="22"/>
    </row>
    <row r="45" spans="1:16" x14ac:dyDescent="0.25">
      <c r="A45" s="32">
        <v>38</v>
      </c>
      <c r="B45" s="33" t="s">
        <v>19</v>
      </c>
      <c r="C45" s="34" t="s">
        <v>20</v>
      </c>
      <c r="D45" s="34" t="s">
        <v>83</v>
      </c>
      <c r="E45" s="33">
        <v>2024</v>
      </c>
      <c r="F45" s="4">
        <v>3208.63</v>
      </c>
      <c r="G45" s="36">
        <f t="shared" si="2"/>
        <v>20516</v>
      </c>
      <c r="H45" s="37"/>
      <c r="J45" s="10"/>
      <c r="K45" s="8"/>
      <c r="L45" s="43"/>
      <c r="M45" s="42"/>
      <c r="N45" s="43"/>
      <c r="O45" s="9"/>
      <c r="P45" s="22"/>
    </row>
    <row r="46" spans="1:16" x14ac:dyDescent="0.25">
      <c r="A46" s="32">
        <v>39</v>
      </c>
      <c r="B46" s="33" t="s">
        <v>19</v>
      </c>
      <c r="C46" s="34" t="s">
        <v>20</v>
      </c>
      <c r="D46" s="34" t="s">
        <v>82</v>
      </c>
      <c r="E46" s="33">
        <v>2024</v>
      </c>
      <c r="F46" s="4">
        <v>634223.77</v>
      </c>
      <c r="G46" s="36">
        <f t="shared" si="2"/>
        <v>20517</v>
      </c>
      <c r="H46" s="37"/>
      <c r="J46" s="10"/>
      <c r="K46" s="8"/>
      <c r="L46" s="43"/>
      <c r="M46" s="42"/>
      <c r="N46" s="43"/>
      <c r="O46" s="9"/>
      <c r="P46" s="22"/>
    </row>
    <row r="47" spans="1:16" x14ac:dyDescent="0.25">
      <c r="A47" s="32">
        <v>40</v>
      </c>
      <c r="B47" s="33" t="s">
        <v>19</v>
      </c>
      <c r="C47" s="34" t="s">
        <v>20</v>
      </c>
      <c r="D47" s="34" t="s">
        <v>84</v>
      </c>
      <c r="E47" s="33">
        <v>2024</v>
      </c>
      <c r="F47" s="4">
        <v>129254.26</v>
      </c>
      <c r="G47" s="36">
        <f t="shared" si="2"/>
        <v>20518</v>
      </c>
      <c r="H47" s="37"/>
      <c r="J47" s="10"/>
      <c r="K47" s="8"/>
      <c r="L47" s="43"/>
      <c r="M47" s="42"/>
      <c r="N47" s="43"/>
      <c r="O47" s="9"/>
      <c r="P47" s="22"/>
    </row>
    <row r="48" spans="1:16" x14ac:dyDescent="0.25">
      <c r="A48" s="32">
        <v>41</v>
      </c>
      <c r="B48" s="33" t="s">
        <v>19</v>
      </c>
      <c r="C48" s="34" t="s">
        <v>20</v>
      </c>
      <c r="D48" s="34" t="s">
        <v>85</v>
      </c>
      <c r="E48" s="33">
        <v>2024</v>
      </c>
      <c r="F48" s="4">
        <v>34015.22</v>
      </c>
      <c r="G48" s="36">
        <f t="shared" si="2"/>
        <v>20519</v>
      </c>
      <c r="H48" s="37"/>
      <c r="J48" s="10"/>
      <c r="K48" s="8"/>
      <c r="L48" s="43"/>
      <c r="M48" s="42"/>
      <c r="N48" s="43"/>
      <c r="O48" s="9"/>
      <c r="P48" s="22"/>
    </row>
    <row r="49" spans="1:16" x14ac:dyDescent="0.25">
      <c r="A49" s="32">
        <v>42</v>
      </c>
      <c r="B49" s="33" t="s">
        <v>19</v>
      </c>
      <c r="C49" s="34" t="s">
        <v>20</v>
      </c>
      <c r="D49" s="34" t="s">
        <v>86</v>
      </c>
      <c r="E49" s="33">
        <v>2024</v>
      </c>
      <c r="F49" s="4">
        <v>19156.59</v>
      </c>
      <c r="G49" s="36">
        <f t="shared" si="2"/>
        <v>20520</v>
      </c>
      <c r="H49" s="37"/>
      <c r="J49" s="10"/>
      <c r="K49" s="8"/>
      <c r="L49" s="43"/>
      <c r="M49" s="42"/>
      <c r="N49" s="43"/>
      <c r="O49" s="9"/>
      <c r="P49" s="22"/>
    </row>
    <row r="50" spans="1:16" x14ac:dyDescent="0.25">
      <c r="A50" s="32">
        <v>43</v>
      </c>
      <c r="B50" s="33" t="s">
        <v>19</v>
      </c>
      <c r="C50" s="34" t="s">
        <v>20</v>
      </c>
      <c r="D50" s="34" t="s">
        <v>87</v>
      </c>
      <c r="E50" s="33">
        <v>2024</v>
      </c>
      <c r="F50" s="4">
        <v>29594.47</v>
      </c>
      <c r="G50" s="36">
        <f t="shared" si="2"/>
        <v>20521</v>
      </c>
      <c r="H50" s="37"/>
      <c r="J50" s="10"/>
      <c r="K50" s="8"/>
      <c r="L50" s="43"/>
      <c r="M50" s="42"/>
      <c r="N50" s="43"/>
      <c r="O50" s="9"/>
      <c r="P50" s="22"/>
    </row>
    <row r="51" spans="1:16" ht="63" x14ac:dyDescent="0.25">
      <c r="A51" s="32">
        <v>44</v>
      </c>
      <c r="B51" s="33" t="s">
        <v>19</v>
      </c>
      <c r="C51" s="34" t="s">
        <v>43</v>
      </c>
      <c r="D51" s="34" t="s">
        <v>107</v>
      </c>
      <c r="E51" s="33">
        <v>2024</v>
      </c>
      <c r="F51" s="4">
        <v>421390.7</v>
      </c>
      <c r="G51" s="36">
        <f t="shared" si="2"/>
        <v>20522</v>
      </c>
      <c r="H51" s="37"/>
      <c r="J51" s="10"/>
      <c r="K51" s="8"/>
      <c r="L51" s="43"/>
      <c r="M51" s="42"/>
      <c r="N51" s="45"/>
      <c r="O51" s="9"/>
      <c r="P51" s="22"/>
    </row>
    <row r="52" spans="1:16" ht="63" x14ac:dyDescent="0.25">
      <c r="A52" s="32">
        <v>45</v>
      </c>
      <c r="B52" s="33" t="s">
        <v>19</v>
      </c>
      <c r="C52" s="34" t="s">
        <v>44</v>
      </c>
      <c r="D52" s="34" t="s">
        <v>108</v>
      </c>
      <c r="E52" s="33">
        <v>2024</v>
      </c>
      <c r="F52" s="4">
        <v>405552.97</v>
      </c>
      <c r="G52" s="36">
        <f t="shared" si="2"/>
        <v>20523</v>
      </c>
      <c r="H52" s="37"/>
      <c r="I52" s="66"/>
      <c r="J52" s="66"/>
      <c r="L52" s="1"/>
      <c r="N52" s="31"/>
      <c r="O52" s="31"/>
    </row>
    <row r="53" spans="1:16" ht="63" customHeight="1" x14ac:dyDescent="0.25">
      <c r="A53" s="32">
        <v>46</v>
      </c>
      <c r="B53" s="33" t="s">
        <v>19</v>
      </c>
      <c r="C53" s="34" t="s">
        <v>42</v>
      </c>
      <c r="D53" s="34" t="s">
        <v>109</v>
      </c>
      <c r="E53" s="33">
        <v>2024</v>
      </c>
      <c r="F53" s="4">
        <v>435712.11</v>
      </c>
      <c r="G53" s="36">
        <f t="shared" si="2"/>
        <v>20524</v>
      </c>
      <c r="H53" s="37"/>
      <c r="I53" s="66"/>
      <c r="J53" s="66"/>
      <c r="L53" s="1"/>
      <c r="N53" s="31"/>
      <c r="O53" s="31"/>
    </row>
    <row r="54" spans="1:16" ht="63" customHeight="1" x14ac:dyDescent="0.25">
      <c r="A54" s="32">
        <v>47</v>
      </c>
      <c r="B54" s="33" t="s">
        <v>19</v>
      </c>
      <c r="C54" s="34" t="s">
        <v>41</v>
      </c>
      <c r="D54" s="34" t="s">
        <v>110</v>
      </c>
      <c r="E54" s="33">
        <v>2024</v>
      </c>
      <c r="F54" s="4">
        <v>321721.67</v>
      </c>
      <c r="G54" s="36">
        <f t="shared" si="2"/>
        <v>20525</v>
      </c>
      <c r="H54" s="37"/>
      <c r="I54" s="66"/>
      <c r="J54" s="66"/>
      <c r="L54" s="31"/>
      <c r="O54" s="31"/>
    </row>
    <row r="55" spans="1:16" ht="63" customHeight="1" x14ac:dyDescent="0.25">
      <c r="A55" s="32">
        <v>48</v>
      </c>
      <c r="B55" s="33" t="s">
        <v>19</v>
      </c>
      <c r="C55" s="34" t="s">
        <v>40</v>
      </c>
      <c r="D55" s="34" t="s">
        <v>111</v>
      </c>
      <c r="E55" s="33">
        <v>2024</v>
      </c>
      <c r="F55" s="4">
        <v>311524.62</v>
      </c>
      <c r="G55" s="36">
        <f t="shared" si="2"/>
        <v>20526</v>
      </c>
      <c r="H55" s="37"/>
      <c r="I55" s="66"/>
      <c r="J55" s="66"/>
    </row>
    <row r="56" spans="1:16" ht="63" customHeight="1" x14ac:dyDescent="0.25">
      <c r="A56" s="32">
        <v>49</v>
      </c>
      <c r="B56" s="33" t="s">
        <v>19</v>
      </c>
      <c r="C56" s="34" t="s">
        <v>39</v>
      </c>
      <c r="D56" s="34" t="s">
        <v>112</v>
      </c>
      <c r="E56" s="33">
        <v>2024</v>
      </c>
      <c r="F56" s="4">
        <v>562578.48</v>
      </c>
      <c r="G56" s="36">
        <f t="shared" si="2"/>
        <v>20527</v>
      </c>
      <c r="H56" s="37"/>
      <c r="I56" s="66"/>
      <c r="J56" s="66"/>
    </row>
    <row r="57" spans="1:16" ht="78.75" x14ac:dyDescent="0.25">
      <c r="A57" s="32">
        <v>50</v>
      </c>
      <c r="B57" s="33" t="s">
        <v>21</v>
      </c>
      <c r="C57" s="34" t="s">
        <v>22</v>
      </c>
      <c r="D57" s="46" t="s">
        <v>113</v>
      </c>
      <c r="E57" s="33">
        <v>2024</v>
      </c>
      <c r="F57" s="4">
        <v>47729.69</v>
      </c>
      <c r="G57" s="36">
        <f t="shared" si="2"/>
        <v>20528</v>
      </c>
      <c r="H57" s="37"/>
    </row>
    <row r="58" spans="1:16" ht="63" x14ac:dyDescent="0.25">
      <c r="A58" s="32">
        <v>51</v>
      </c>
      <c r="B58" s="33" t="s">
        <v>21</v>
      </c>
      <c r="C58" s="34" t="s">
        <v>23</v>
      </c>
      <c r="D58" s="34" t="s">
        <v>114</v>
      </c>
      <c r="E58" s="33">
        <v>2024</v>
      </c>
      <c r="F58" s="4">
        <v>47729.69</v>
      </c>
      <c r="G58" s="36">
        <f t="shared" si="2"/>
        <v>20529</v>
      </c>
      <c r="H58" s="37"/>
    </row>
    <row r="59" spans="1:16" ht="63" x14ac:dyDescent="0.25">
      <c r="A59" s="32">
        <v>52</v>
      </c>
      <c r="B59" s="33" t="s">
        <v>21</v>
      </c>
      <c r="C59" s="34" t="s">
        <v>24</v>
      </c>
      <c r="D59" s="34" t="s">
        <v>115</v>
      </c>
      <c r="E59" s="33">
        <v>2024</v>
      </c>
      <c r="F59" s="4">
        <v>47729.69</v>
      </c>
      <c r="G59" s="36">
        <f t="shared" si="2"/>
        <v>20530</v>
      </c>
      <c r="H59" s="37"/>
    </row>
    <row r="60" spans="1:16" ht="63" x14ac:dyDescent="0.25">
      <c r="A60" s="32">
        <v>53</v>
      </c>
      <c r="B60" s="33" t="s">
        <v>21</v>
      </c>
      <c r="C60" s="34" t="s">
        <v>25</v>
      </c>
      <c r="D60" s="34" t="s">
        <v>116</v>
      </c>
      <c r="E60" s="33">
        <v>2024</v>
      </c>
      <c r="F60" s="4">
        <v>47729.69</v>
      </c>
      <c r="G60" s="36">
        <f t="shared" si="2"/>
        <v>20531</v>
      </c>
      <c r="H60" s="37"/>
    </row>
    <row r="61" spans="1:16" ht="78.75" customHeight="1" x14ac:dyDescent="0.25">
      <c r="A61" s="32">
        <v>54</v>
      </c>
      <c r="B61" s="33" t="s">
        <v>21</v>
      </c>
      <c r="C61" s="34" t="s">
        <v>26</v>
      </c>
      <c r="D61" s="34" t="s">
        <v>117</v>
      </c>
      <c r="E61" s="33">
        <v>2024</v>
      </c>
      <c r="F61" s="4">
        <v>47729.69</v>
      </c>
      <c r="G61" s="36">
        <f t="shared" si="2"/>
        <v>20532</v>
      </c>
      <c r="H61" s="37"/>
    </row>
    <row r="62" spans="1:16" ht="78" customHeight="1" x14ac:dyDescent="0.25">
      <c r="A62" s="32">
        <v>55</v>
      </c>
      <c r="B62" s="33" t="s">
        <v>21</v>
      </c>
      <c r="C62" s="34" t="s">
        <v>48</v>
      </c>
      <c r="D62" s="34" t="s">
        <v>118</v>
      </c>
      <c r="E62" s="33">
        <v>2024</v>
      </c>
      <c r="F62" s="4">
        <v>47729.69</v>
      </c>
      <c r="G62" s="36">
        <f t="shared" si="2"/>
        <v>20533</v>
      </c>
      <c r="H62" s="37"/>
    </row>
    <row r="63" spans="1:16" ht="110.25" x14ac:dyDescent="0.25">
      <c r="A63" s="32">
        <v>56</v>
      </c>
      <c r="B63" s="33" t="s">
        <v>93</v>
      </c>
      <c r="C63" s="34" t="s">
        <v>91</v>
      </c>
      <c r="D63" s="47" t="s">
        <v>94</v>
      </c>
      <c r="E63" s="33">
        <v>2024</v>
      </c>
      <c r="F63" s="4">
        <v>866803.46000000008</v>
      </c>
      <c r="G63" s="36">
        <f t="shared" si="2"/>
        <v>20534</v>
      </c>
      <c r="H63" s="37"/>
    </row>
    <row r="64" spans="1:16" ht="68.25" customHeight="1" x14ac:dyDescent="0.25">
      <c r="A64" s="32">
        <v>57</v>
      </c>
      <c r="B64" s="33" t="s">
        <v>28</v>
      </c>
      <c r="C64" s="34" t="s">
        <v>31</v>
      </c>
      <c r="D64" s="47" t="s">
        <v>92</v>
      </c>
      <c r="E64" s="33">
        <v>2024</v>
      </c>
      <c r="F64" s="4">
        <v>1292898.3500000001</v>
      </c>
      <c r="G64" s="36">
        <f t="shared" si="2"/>
        <v>20535</v>
      </c>
      <c r="H64" s="37"/>
    </row>
    <row r="65" spans="1:12" ht="86.25" customHeight="1" x14ac:dyDescent="0.25">
      <c r="A65" s="32">
        <v>58</v>
      </c>
      <c r="B65" s="33" t="s">
        <v>27</v>
      </c>
      <c r="C65" s="34" t="s">
        <v>29</v>
      </c>
      <c r="D65" s="34" t="s">
        <v>119</v>
      </c>
      <c r="E65" s="33">
        <v>2024</v>
      </c>
      <c r="F65" s="4">
        <v>317831.15000000002</v>
      </c>
      <c r="G65" s="36">
        <f t="shared" si="2"/>
        <v>20536</v>
      </c>
      <c r="H65" s="37"/>
    </row>
    <row r="66" spans="1:12" x14ac:dyDescent="0.25">
      <c r="A66" s="32">
        <v>59</v>
      </c>
      <c r="B66" s="33"/>
      <c r="C66" s="34" t="s">
        <v>30</v>
      </c>
      <c r="D66" s="34" t="s">
        <v>53</v>
      </c>
      <c r="E66" s="33">
        <v>2024</v>
      </c>
      <c r="F66" s="4">
        <v>0</v>
      </c>
      <c r="G66" s="36"/>
      <c r="H66" s="37"/>
    </row>
    <row r="67" spans="1:12" x14ac:dyDescent="0.25">
      <c r="A67" s="32">
        <v>60</v>
      </c>
      <c r="B67" s="33" t="s">
        <v>15</v>
      </c>
      <c r="C67" s="34" t="s">
        <v>32</v>
      </c>
      <c r="D67" s="34" t="s">
        <v>52</v>
      </c>
      <c r="E67" s="33">
        <v>2024</v>
      </c>
      <c r="F67" s="4">
        <v>19715.11</v>
      </c>
      <c r="G67" s="36">
        <v>20537</v>
      </c>
      <c r="H67" s="37"/>
      <c r="I67" s="31"/>
    </row>
    <row r="68" spans="1:12" x14ac:dyDescent="0.25">
      <c r="A68" s="32">
        <v>61</v>
      </c>
      <c r="B68" s="33" t="s">
        <v>34</v>
      </c>
      <c r="C68" s="34" t="s">
        <v>33</v>
      </c>
      <c r="D68" s="34" t="s">
        <v>88</v>
      </c>
      <c r="E68" s="33">
        <v>2024</v>
      </c>
      <c r="F68" s="4">
        <v>162926.24</v>
      </c>
      <c r="G68" s="53" t="s">
        <v>125</v>
      </c>
      <c r="H68" s="37"/>
    </row>
    <row r="69" spans="1:12" x14ac:dyDescent="0.25">
      <c r="A69" s="32">
        <v>62</v>
      </c>
      <c r="B69" s="33" t="s">
        <v>34</v>
      </c>
      <c r="C69" s="34" t="s">
        <v>33</v>
      </c>
      <c r="D69" s="34" t="s">
        <v>89</v>
      </c>
      <c r="E69" s="33">
        <v>2024</v>
      </c>
      <c r="F69" s="4">
        <v>298185.76</v>
      </c>
      <c r="G69" s="53" t="s">
        <v>126</v>
      </c>
      <c r="H69" s="37"/>
    </row>
    <row r="70" spans="1:12" x14ac:dyDescent="0.25">
      <c r="A70" s="32">
        <v>63</v>
      </c>
      <c r="B70" s="33" t="s">
        <v>34</v>
      </c>
      <c r="C70" s="34" t="s">
        <v>33</v>
      </c>
      <c r="D70" s="34" t="s">
        <v>90</v>
      </c>
      <c r="E70" s="33">
        <v>2024</v>
      </c>
      <c r="F70" s="4">
        <v>436519.36</v>
      </c>
      <c r="G70" s="53" t="s">
        <v>127</v>
      </c>
      <c r="H70" s="37"/>
    </row>
    <row r="71" spans="1:12" x14ac:dyDescent="0.25">
      <c r="A71" s="56" t="s">
        <v>98</v>
      </c>
      <c r="B71" s="57"/>
      <c r="C71" s="57"/>
      <c r="D71" s="58"/>
      <c r="E71" s="33"/>
      <c r="F71" s="48">
        <f>SUM(F40:F70)</f>
        <v>8814192.7300000042</v>
      </c>
      <c r="G71" s="49"/>
      <c r="H71" s="37"/>
    </row>
    <row r="72" spans="1:12" ht="16.5" thickBot="1" x14ac:dyDescent="0.3">
      <c r="A72" s="59" t="s">
        <v>96</v>
      </c>
      <c r="B72" s="60"/>
      <c r="C72" s="60"/>
      <c r="D72" s="60"/>
      <c r="E72" s="61"/>
      <c r="F72" s="50">
        <f>F39+F71</f>
        <v>14145016.690000003</v>
      </c>
      <c r="G72" s="51"/>
      <c r="H72" s="52"/>
      <c r="K72" s="31"/>
      <c r="L72" s="31"/>
    </row>
    <row r="75" spans="1:12" ht="15.75" customHeight="1" x14ac:dyDescent="0.25">
      <c r="C75" s="14" t="s">
        <v>131</v>
      </c>
      <c r="E75" s="67" t="s">
        <v>132</v>
      </c>
      <c r="F75" s="67"/>
      <c r="G75" s="67"/>
      <c r="H75" s="67"/>
    </row>
    <row r="76" spans="1:12" x14ac:dyDescent="0.25">
      <c r="C76" s="14" t="s">
        <v>133</v>
      </c>
      <c r="E76" s="67"/>
      <c r="F76" s="67"/>
      <c r="G76" s="67"/>
      <c r="H76" s="67"/>
    </row>
    <row r="77" spans="1:12" x14ac:dyDescent="0.25">
      <c r="E77" s="67"/>
      <c r="F77" s="67"/>
      <c r="G77" s="67"/>
      <c r="H77" s="67"/>
    </row>
    <row r="78" spans="1:12" x14ac:dyDescent="0.25">
      <c r="E78" s="67"/>
      <c r="F78" s="67"/>
      <c r="G78" s="67"/>
      <c r="H78" s="67"/>
    </row>
    <row r="79" spans="1:12" x14ac:dyDescent="0.25">
      <c r="E79" s="67"/>
      <c r="F79" s="67"/>
      <c r="G79" s="67"/>
      <c r="H79" s="67"/>
    </row>
    <row r="80" spans="1:12" x14ac:dyDescent="0.25">
      <c r="E80" s="67"/>
      <c r="F80" s="67"/>
      <c r="G80" s="67"/>
      <c r="H80" s="67"/>
    </row>
    <row r="81" spans="5:8" x14ac:dyDescent="0.25">
      <c r="E81" s="67"/>
      <c r="F81" s="67"/>
      <c r="G81" s="67"/>
      <c r="H81" s="67"/>
    </row>
  </sheetData>
  <mergeCells count="12">
    <mergeCell ref="I52:J52"/>
    <mergeCell ref="I53:J53"/>
    <mergeCell ref="I54:J54"/>
    <mergeCell ref="I55:J55"/>
    <mergeCell ref="I56:J56"/>
    <mergeCell ref="B2:D2"/>
    <mergeCell ref="A4:H4"/>
    <mergeCell ref="A71:D71"/>
    <mergeCell ref="A72:E72"/>
    <mergeCell ref="A39:E39"/>
    <mergeCell ref="G39:H39"/>
    <mergeCell ref="E75:H81"/>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Nelu Bidian</dc:creator>
  <cp:lastModifiedBy>Bianca Ramona</cp:lastModifiedBy>
  <cp:lastPrinted>2025-04-10T07:59:41Z</cp:lastPrinted>
  <dcterms:created xsi:type="dcterms:W3CDTF">2025-02-03T16:17:06Z</dcterms:created>
  <dcterms:modified xsi:type="dcterms:W3CDTF">2025-04-10T08:01:48Z</dcterms:modified>
</cp:coreProperties>
</file>