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B3C196D5-2F5D-458F-893A-6F83C5EDB7C9}" xr6:coauthVersionLast="47" xr6:coauthVersionMax="47" xr10:uidLastSave="{00000000-0000-0000-0000-000000000000}"/>
  <bookViews>
    <workbookView xWindow="-120" yWindow="-120" windowWidth="29040" windowHeight="15720" xr2:uid="{19CD09C5-A955-4013-99F6-CF982111312D}"/>
  </bookViews>
  <sheets>
    <sheet name="progr investit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D33" i="1"/>
  <c r="E33" i="1"/>
  <c r="D56" i="1"/>
  <c r="E56" i="1"/>
  <c r="F57" i="1"/>
  <c r="F56" i="1" s="1"/>
  <c r="E58" i="1"/>
  <c r="D59" i="1"/>
  <c r="F59" i="1" s="1"/>
  <c r="F60" i="1"/>
  <c r="D61" i="1"/>
  <c r="E61" i="1"/>
  <c r="F62" i="1"/>
  <c r="F63" i="1"/>
  <c r="F64" i="1"/>
  <c r="F65" i="1"/>
  <c r="F66" i="1"/>
  <c r="F67" i="1"/>
  <c r="F68" i="1"/>
  <c r="A69" i="1"/>
  <c r="A70" i="1" s="1"/>
  <c r="A71" i="1" s="1"/>
  <c r="A72" i="1" s="1"/>
  <c r="A73" i="1" s="1"/>
  <c r="A74" i="1" s="1"/>
  <c r="A75" i="1" s="1"/>
  <c r="A76" i="1" s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61" i="1" l="1"/>
  <c r="F33" i="1"/>
  <c r="D58" i="1"/>
  <c r="F58" i="1" s="1"/>
  <c r="D89" i="1"/>
  <c r="E89" i="1"/>
  <c r="F89" i="1" l="1"/>
</calcChain>
</file>

<file path=xl/sharedStrings.xml><?xml version="1.0" encoding="utf-8"?>
<sst xmlns="http://schemas.openxmlformats.org/spreadsheetml/2006/main" count="111" uniqueCount="102">
  <si>
    <t>pag.2</t>
  </si>
  <si>
    <t>BORCAN ALIN PAUL</t>
  </si>
  <si>
    <t>BIRĂU DĂNUȚ</t>
  </si>
  <si>
    <t xml:space="preserve">    ȘEF SERVICIU,</t>
  </si>
  <si>
    <t xml:space="preserve">      PRIMAR, </t>
  </si>
  <si>
    <t>TOTAL PROGRAM INVESTIȚII SPITALUL DE URGENȚĂ  TÂRGU CĂRBUNEȘTI</t>
  </si>
  <si>
    <t>Dispozitiv vizualizare vene copii</t>
  </si>
  <si>
    <t>Cardiograf cu imprimare</t>
  </si>
  <si>
    <t>Uretero renoscop cu accesorii</t>
  </si>
  <si>
    <t>Robot curățat cartofi</t>
  </si>
  <si>
    <t>Motor Drill cu acumulatori</t>
  </si>
  <si>
    <t>Mașină spălat rufe profesională</t>
  </si>
  <si>
    <t>Masă operație ginecologie</t>
  </si>
  <si>
    <t>Linie transfuzie sânge</t>
  </si>
  <si>
    <t xml:space="preserve">Licență </t>
  </si>
  <si>
    <t>Dermatom medical</t>
  </si>
  <si>
    <t>Calandru spălătorie</t>
  </si>
  <si>
    <t>Aspiratoare secreții -3 buc</t>
  </si>
  <si>
    <t>Aparat sigilare vasculară</t>
  </si>
  <si>
    <t xml:space="preserve">Aparat anestezie </t>
  </si>
  <si>
    <t>Analizator automat de electroforeză</t>
  </si>
  <si>
    <t>C. Alte cheltuieli de investiții  - dotări independente</t>
  </si>
  <si>
    <t>660601-710102</t>
  </si>
  <si>
    <t>III</t>
  </si>
  <si>
    <t>Execuție secții de chirurgie și psihiatrie</t>
  </si>
  <si>
    <t>B.Lucrări (proiecte) noi</t>
  </si>
  <si>
    <t>660601-710101</t>
  </si>
  <si>
    <t>II</t>
  </si>
  <si>
    <t xml:space="preserve"> Modernizarea cabinetului de planificare familială din cadrul Spitalului de Urgență Târgu Cărbunești-PNRR</t>
  </si>
  <si>
    <t>66100601-60</t>
  </si>
  <si>
    <t>I</t>
  </si>
  <si>
    <t>Influențe +/-</t>
  </si>
  <si>
    <t xml:space="preserve">Denumire obiectiv de investiții </t>
  </si>
  <si>
    <t>Subcapitol bugetar</t>
  </si>
  <si>
    <t>Nr. crt.</t>
  </si>
  <si>
    <t>mii lei</t>
  </si>
  <si>
    <t>PROGRAM DE INVESTIȚII PROPUSE A SE REALIZA  DIN BUGETUL INSTITUȚIILOR PUBLICE ȘI  ACTIVITĂȚILOR FINANȚATE INTEGRAL SAU PARȚIAL DIN VENITURI PROPRII  PE ANUL 2025</t>
  </si>
  <si>
    <t>pag.1</t>
  </si>
  <si>
    <t>TOTAL PROGRAM INVESTIȚII BUGETUL LOCAL</t>
  </si>
  <si>
    <t>PT + Execuție amenajare parcări zona Pădurea Mamului (etapa a III-a)</t>
  </si>
  <si>
    <t>840303-710101</t>
  </si>
  <si>
    <t>Realizare zid de sprijin pe DC 27 pe o lungime de 40 m, Tg Carbunesti</t>
  </si>
  <si>
    <t>840301-710101</t>
  </si>
  <si>
    <t>Modernizarea sistemului de iluminat public stradal, în orașul Târgu Cărbunești, județul Gorj</t>
  </si>
  <si>
    <t>700600-710101</t>
  </si>
  <si>
    <t>700600-5842</t>
  </si>
  <si>
    <t>Cofinanțare as.teh. -Proiect regional de dezvolt.a infrastructurii de apă și apă uzată din jud.Gorj în perioada 2014-2020</t>
  </si>
  <si>
    <t>700501-710130</t>
  </si>
  <si>
    <t>Centrale termice</t>
  </si>
  <si>
    <t>700301-710102</t>
  </si>
  <si>
    <t xml:space="preserve">PT+Execuție amenajare loc de agrement zona Pădurea Mamului </t>
  </si>
  <si>
    <t>670503-710101</t>
  </si>
  <si>
    <t xml:space="preserve">Extindere secții chirurgie și psihiatrie </t>
  </si>
  <si>
    <t>651130-710130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</si>
  <si>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</si>
  <si>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t>651130-60.01/60.03</t>
  </si>
  <si>
    <t>650402-710101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</si>
  <si>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</si>
  <si>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700600/60.01/60.03</t>
  </si>
  <si>
    <t>655000-710101</t>
  </si>
  <si>
    <t>655000-6101/6103</t>
  </si>
  <si>
    <t>Reabilitare, modernizare, dotare corpuri C1, C2 si construire acoperis tip șarpantă corp C2, Școala Gimnazială nr. 1”George Uscătescu” Târgu Cărbunești</t>
  </si>
  <si>
    <t>650401-710101</t>
  </si>
  <si>
    <t>Modernizare teren sport Școala Gimnazială nr. 1 George Uscătescu</t>
  </si>
  <si>
    <t>Instalație de fitroventilație pentru adăposturi de protecție civilă</t>
  </si>
  <si>
    <t>610500-710102</t>
  </si>
  <si>
    <t xml:space="preserve">Centrală alarmare </t>
  </si>
  <si>
    <t>610500-710103</t>
  </si>
  <si>
    <t xml:space="preserve">Planul de Mobilitate Urbană Durabilă Oraș Târgu Cărbunești </t>
  </si>
  <si>
    <t>510103-710130</t>
  </si>
  <si>
    <t>PT+executie modernizare loc de joacă zona ANL Nestor Vornicesu</t>
  </si>
  <si>
    <t>510103 -710101</t>
  </si>
  <si>
    <t xml:space="preserve">PROGRAM DE INVESTIȚII PROPUSE A SE REALIZA ÎN ANUL  2025 DIN BUGETUL LOCAL AL ORAȘULUI TÂRGU CĂRBUNEȘTI </t>
  </si>
  <si>
    <t>CUI : 4898681</t>
  </si>
  <si>
    <t xml:space="preserve">                                                       </t>
  </si>
  <si>
    <t>JUDETUL GORJ</t>
  </si>
  <si>
    <t>Sistem Wireless de alarmare la capul pacientului</t>
  </si>
  <si>
    <t>660601-710130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</si>
  <si>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</si>
  <si>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Reabilitare și  modernizare DS 7 drum Zarafi</t>
  </si>
  <si>
    <t>700700-710101</t>
  </si>
  <si>
    <t>Pensă prindere mare angulată 15 grade sus 3.4 MM</t>
  </si>
  <si>
    <t>Pensă prindere mare dreapta 3.4 MM</t>
  </si>
  <si>
    <t>Lampă scialitică - 1 buc</t>
  </si>
  <si>
    <t>A. Lucrări în continuare</t>
  </si>
  <si>
    <t>Trusă uretrotromie plus rezecție urologie0</t>
  </si>
  <si>
    <t>Generator 125 VA</t>
  </si>
  <si>
    <t>EKG 12 canale</t>
  </si>
  <si>
    <t>UPS</t>
  </si>
  <si>
    <t>Scaun ORL electric</t>
  </si>
  <si>
    <t>Pensă apucătoare angulată 45 grade dreapta 3.4 MM</t>
  </si>
  <si>
    <t>Pensă apucătoare angulată 45 grade stânga 3.4 MM</t>
  </si>
  <si>
    <t>Inovația digitală pentru optimizarea serviciilor la Spitalul de Urgență Târgu Cărbunești(6001=234.35 lei, 6003=1233.40 lei)</t>
  </si>
  <si>
    <t>Buget rectificat prin HCL nr.  80 din 27.10.2025</t>
  </si>
  <si>
    <t>Influențe trim IV</t>
  </si>
  <si>
    <t>Nr crt</t>
  </si>
  <si>
    <t>Buget rectificat prin HCL nr.  …. din ….. .2025</t>
  </si>
  <si>
    <t>Înființare distribuție gaze naturale în satele Pojogeni, Ștefănești și Cărbunești-sat, aparținătoare orașului Târgu Cărbunești, județul Gorj</t>
  </si>
  <si>
    <r>
      <rPr>
        <sz val="10"/>
        <rFont val="Times New Roman"/>
        <family val="1"/>
      </rP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</si>
  <si>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 xml:space="preserve">Reabilitare energetică Liceul Teoretic ”Tudor Arghezi” , oraș Târgu Cărbunești, județul Gorj </t>
  </si>
  <si>
    <t>Buget rectificat prin HCL nr.  …... din ….......2025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</si>
  <si>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Proiectul de hotărâre  nr. .... din .........2025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</si>
</sst>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10"/>
      <color rgb="FFFF0000"/>
      <name val="Times New Roman"/>
      <family val="1"/>
    </font>
    <font>
      <sz val="9"/>
      <color indexed="8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sz val="11"/>
      <color theme="1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indexed="8"/>
      <name val="Times New Roman"/>
      <family val="1"/>
    </font>
    <font>
      <sz val="9"/>
      <color theme="1"/>
      <name val="Times New Roman"/>
      <family val="1"/>
    </font>
    <font>
      <sz val="7"/>
      <name val="Times New Roman"/>
      <family val="1"/>
    </font>
    <font>
      <sz val="11"/>
      <color theme="1"/>
      <name val="Times New Roman"/>
      <family val="1"/>
      <charset val="238"/>
    </font>
    <font>
      <sz val="7"/>
      <color rgb="FFFF0000"/>
      <name val="Times New Roman"/>
      <family val="1"/>
    </font>
    <font>
      <sz val="10"/>
      <color indexed="8"/>
      <name val="Times New Roman"/>
      <family val="1"/>
    </font>
    <font>
      <b/>
      <i/>
      <sz val="11"/>
      <name val="Times New Roman"/>
      <family val="1"/>
    </font>
    <font>
      <sz val="12"/>
      <name val="Times New Roman"/>
      <family val="1"/>
    </font>
    <font>
      <b/>
      <i/>
      <sz val="11"/>
      <color theme="1"/>
      <name val="Times New Roman"/>
      <family val="1"/>
    </font>
    <font>
      <b/>
      <i/>
      <sz val="8"/>
      <color indexed="8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5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" fontId="8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2" fontId="10" fillId="0" borderId="0" xfId="0" applyNumberFormat="1" applyFont="1" applyAlignment="1">
      <alignment horizontal="center"/>
    </xf>
    <xf numFmtId="0" fontId="10" fillId="0" borderId="0" xfId="0" applyFont="1"/>
    <xf numFmtId="2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2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" fillId="0" borderId="8" xfId="0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/>
    </xf>
    <xf numFmtId="2" fontId="17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2" fontId="14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2" fillId="0" borderId="0" xfId="0" applyFont="1"/>
    <xf numFmtId="0" fontId="2" fillId="0" borderId="0" xfId="0" applyFont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4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0" fontId="20" fillId="0" borderId="6" xfId="0" applyFont="1" applyBorder="1" applyAlignment="1">
      <alignment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FA66-9CA1-4635-9B0C-803BF8BB0A97}">
  <dimension ref="A1:F110"/>
  <sheetViews>
    <sheetView tabSelected="1" view="pageBreakPreview" topLeftCell="A53" zoomScale="96" zoomScaleNormal="100" zoomScaleSheetLayoutView="96" workbookViewId="0">
      <selection activeCell="D77" sqref="D77"/>
    </sheetView>
  </sheetViews>
  <sheetFormatPr defaultRowHeight="15" x14ac:dyDescent="0.25"/>
  <cols>
    <col min="1" max="1" width="4.5703125" style="1" customWidth="1"/>
    <col min="2" max="2" width="16.140625" customWidth="1"/>
    <col min="3" max="3" width="53" customWidth="1"/>
    <col min="4" max="4" width="16" customWidth="1"/>
    <col min="5" max="5" width="8.85546875" customWidth="1"/>
    <col min="6" max="6" width="15.85546875" customWidth="1"/>
    <col min="7" max="7" width="12.140625" customWidth="1"/>
    <col min="8" max="8" width="10.85546875" customWidth="1"/>
  </cols>
  <sheetData>
    <row r="1" spans="1:6" ht="15.75" x14ac:dyDescent="0.25">
      <c r="A1" s="52" t="s">
        <v>101</v>
      </c>
      <c r="B1" s="52"/>
      <c r="C1" s="52"/>
      <c r="D1" s="52"/>
      <c r="E1" s="52"/>
      <c r="F1" s="52"/>
    </row>
    <row r="2" spans="1:6" ht="15.75" x14ac:dyDescent="0.25">
      <c r="A2" s="52" t="s">
        <v>75</v>
      </c>
      <c r="B2" s="52"/>
      <c r="C2" s="52" t="s">
        <v>74</v>
      </c>
      <c r="D2" s="2"/>
      <c r="E2" s="2"/>
    </row>
    <row r="3" spans="1:6" ht="15.75" x14ac:dyDescent="0.25">
      <c r="A3" s="52" t="s">
        <v>73</v>
      </c>
      <c r="B3" s="52"/>
      <c r="C3" s="52"/>
      <c r="D3" s="52"/>
      <c r="E3" s="52"/>
      <c r="F3" s="52"/>
    </row>
    <row r="4" spans="1:6" ht="38.25" customHeight="1" x14ac:dyDescent="0.25">
      <c r="A4" s="78" t="s">
        <v>72</v>
      </c>
      <c r="B4" s="78"/>
      <c r="C4" s="78"/>
      <c r="D4" s="78"/>
      <c r="E4" s="78"/>
      <c r="F4" s="78"/>
    </row>
    <row r="5" spans="1:6" ht="15.75" x14ac:dyDescent="0.25">
      <c r="A5" s="52"/>
      <c r="B5" s="54"/>
      <c r="C5" s="52"/>
      <c r="D5" s="53"/>
      <c r="E5" s="53"/>
      <c r="F5" s="52" t="s">
        <v>35</v>
      </c>
    </row>
    <row r="6" spans="1:6" ht="15" customHeight="1" x14ac:dyDescent="0.25">
      <c r="A6" s="79" t="s">
        <v>34</v>
      </c>
      <c r="B6" s="79" t="s">
        <v>33</v>
      </c>
      <c r="C6" s="81" t="s">
        <v>32</v>
      </c>
      <c r="D6" s="83" t="s">
        <v>93</v>
      </c>
      <c r="E6" s="83" t="s">
        <v>31</v>
      </c>
      <c r="F6" s="83" t="s">
        <v>100</v>
      </c>
    </row>
    <row r="7" spans="1:6" ht="29.25" customHeight="1" x14ac:dyDescent="0.25">
      <c r="A7" s="80"/>
      <c r="B7" s="80"/>
      <c r="C7" s="82"/>
      <c r="D7" s="84"/>
      <c r="E7" s="84"/>
      <c r="F7" s="84"/>
    </row>
    <row r="8" spans="1:6" x14ac:dyDescent="0.25">
      <c r="A8" s="33">
        <v>1</v>
      </c>
      <c r="B8" s="51" t="s">
        <v>71</v>
      </c>
      <c r="C8" s="35" t="s">
        <v>70</v>
      </c>
      <c r="D8" s="44">
        <v>200</v>
      </c>
      <c r="E8" s="47">
        <v>-40</v>
      </c>
      <c r="F8" s="50">
        <f t="shared" ref="F8:F13" si="0">D8+E8</f>
        <v>160</v>
      </c>
    </row>
    <row r="9" spans="1:6" x14ac:dyDescent="0.25">
      <c r="A9" s="33">
        <v>2</v>
      </c>
      <c r="B9" s="36" t="s">
        <v>69</v>
      </c>
      <c r="C9" s="37" t="s">
        <v>68</v>
      </c>
      <c r="D9" s="44">
        <v>50</v>
      </c>
      <c r="E9" s="47"/>
      <c r="F9" s="50">
        <f t="shared" si="0"/>
        <v>50</v>
      </c>
    </row>
    <row r="10" spans="1:6" x14ac:dyDescent="0.25">
      <c r="A10" s="33">
        <v>3</v>
      </c>
      <c r="B10" s="36" t="s">
        <v>67</v>
      </c>
      <c r="C10" s="49" t="s">
        <v>66</v>
      </c>
      <c r="D10" s="44">
        <v>5</v>
      </c>
      <c r="E10" s="34"/>
      <c r="F10" s="38">
        <f t="shared" si="0"/>
        <v>5</v>
      </c>
    </row>
    <row r="11" spans="1:6" x14ac:dyDescent="0.25">
      <c r="A11" s="33">
        <v>4</v>
      </c>
      <c r="B11" s="36" t="s">
        <v>65</v>
      </c>
      <c r="C11" s="31" t="s">
        <v>64</v>
      </c>
      <c r="D11" s="44">
        <v>5</v>
      </c>
      <c r="E11" s="34"/>
      <c r="F11" s="38">
        <f t="shared" si="0"/>
        <v>5</v>
      </c>
    </row>
    <row r="12" spans="1:6" x14ac:dyDescent="0.25">
      <c r="A12" s="33">
        <v>5</v>
      </c>
      <c r="B12" s="36" t="s">
        <v>62</v>
      </c>
      <c r="C12" s="39" t="s">
        <v>63</v>
      </c>
      <c r="D12" s="44">
        <v>593.03</v>
      </c>
      <c r="E12" s="48">
        <v>-25</v>
      </c>
      <c r="F12" s="38">
        <f t="shared" si="0"/>
        <v>568.03</v>
      </c>
    </row>
    <row r="13" spans="1:6" ht="38.25" x14ac:dyDescent="0.25">
      <c r="A13" s="45">
        <v>6</v>
      </c>
      <c r="B13" s="36" t="s">
        <v>62</v>
      </c>
      <c r="C13" s="39" t="s">
        <v>61</v>
      </c>
      <c r="D13" s="44">
        <v>25</v>
      </c>
      <c r="E13" s="48"/>
      <c r="F13" s="38">
        <f t="shared" si="0"/>
        <v>25</v>
      </c>
    </row>
    <row r="14" spans="1:6" x14ac:dyDescent="0.25">
      <c r="A14" s="74">
        <v>7</v>
      </c>
      <c r="B14" s="36" t="s">
        <v>60</v>
      </c>
      <c r="C14" s="76" t="s">
        <v>78</v>
      </c>
      <c r="D14" s="44">
        <v>2046.4</v>
      </c>
      <c r="E14" s="47"/>
      <c r="F14" s="38">
        <f>SUM(D14:E14)</f>
        <v>2046.4</v>
      </c>
    </row>
    <row r="15" spans="1:6" x14ac:dyDescent="0.25">
      <c r="A15" s="75"/>
      <c r="B15" s="36" t="s">
        <v>59</v>
      </c>
      <c r="C15" s="77"/>
      <c r="D15" s="44">
        <v>46.26</v>
      </c>
      <c r="E15" s="46"/>
      <c r="F15" s="38">
        <f>SUM(D15:E15)</f>
        <v>46.26</v>
      </c>
    </row>
    <row r="16" spans="1:6" x14ac:dyDescent="0.25">
      <c r="A16" s="74">
        <v>8</v>
      </c>
      <c r="B16" s="36" t="s">
        <v>58</v>
      </c>
      <c r="C16" s="76" t="s">
        <v>57</v>
      </c>
      <c r="D16" s="44">
        <v>873.95</v>
      </c>
      <c r="E16" s="34"/>
      <c r="F16" s="38">
        <f t="shared" ref="F16:F22" si="1">D16+E16</f>
        <v>873.95</v>
      </c>
    </row>
    <row r="17" spans="1:6" x14ac:dyDescent="0.25">
      <c r="A17" s="75"/>
      <c r="B17" s="36" t="s">
        <v>44</v>
      </c>
      <c r="C17" s="77"/>
      <c r="D17" s="44">
        <v>15</v>
      </c>
      <c r="E17" s="34"/>
      <c r="F17" s="38">
        <f t="shared" si="1"/>
        <v>15</v>
      </c>
    </row>
    <row r="18" spans="1:6" ht="27" x14ac:dyDescent="0.25">
      <c r="A18" s="45">
        <v>9</v>
      </c>
      <c r="B18" s="36" t="s">
        <v>56</v>
      </c>
      <c r="C18" s="71" t="s">
        <v>99</v>
      </c>
      <c r="D18" s="44">
        <v>5</v>
      </c>
      <c r="E18" s="34">
        <v>65</v>
      </c>
      <c r="F18" s="38">
        <f t="shared" si="1"/>
        <v>70</v>
      </c>
    </row>
    <row r="19" spans="1:6" ht="27" customHeight="1" x14ac:dyDescent="0.25">
      <c r="A19" s="74">
        <v>10</v>
      </c>
      <c r="B19" s="36" t="s">
        <v>55</v>
      </c>
      <c r="C19" s="76" t="s">
        <v>54</v>
      </c>
      <c r="D19" s="44">
        <v>371.85</v>
      </c>
      <c r="E19" s="43"/>
      <c r="F19" s="38">
        <f t="shared" si="1"/>
        <v>371.85</v>
      </c>
    </row>
    <row r="20" spans="1:6" ht="27" customHeight="1" x14ac:dyDescent="0.25">
      <c r="A20" s="75"/>
      <c r="B20" s="36" t="s">
        <v>53</v>
      </c>
      <c r="C20" s="77"/>
      <c r="D20" s="44">
        <v>37</v>
      </c>
      <c r="E20" s="34"/>
      <c r="F20" s="38">
        <f t="shared" si="1"/>
        <v>37</v>
      </c>
    </row>
    <row r="21" spans="1:6" x14ac:dyDescent="0.25">
      <c r="A21" s="33">
        <v>11</v>
      </c>
      <c r="B21" s="36" t="s">
        <v>26</v>
      </c>
      <c r="C21" s="37" t="s">
        <v>52</v>
      </c>
      <c r="D21" s="44">
        <v>5</v>
      </c>
      <c r="E21" s="43"/>
      <c r="F21" s="42">
        <f t="shared" si="1"/>
        <v>5</v>
      </c>
    </row>
    <row r="22" spans="1:6" x14ac:dyDescent="0.25">
      <c r="A22" s="33">
        <v>12</v>
      </c>
      <c r="B22" s="36" t="s">
        <v>51</v>
      </c>
      <c r="C22" s="37" t="s">
        <v>50</v>
      </c>
      <c r="D22" s="44">
        <v>250</v>
      </c>
      <c r="E22" s="43"/>
      <c r="F22" s="42">
        <f t="shared" si="1"/>
        <v>250</v>
      </c>
    </row>
    <row r="23" spans="1:6" x14ac:dyDescent="0.25">
      <c r="A23" s="33">
        <v>13</v>
      </c>
      <c r="B23" s="36" t="s">
        <v>49</v>
      </c>
      <c r="C23" s="37" t="s">
        <v>48</v>
      </c>
      <c r="D23" s="34">
        <v>60</v>
      </c>
      <c r="E23" s="43"/>
      <c r="F23" s="42">
        <f>SUM(D23:E23)</f>
        <v>60</v>
      </c>
    </row>
    <row r="24" spans="1:6" ht="25.5" x14ac:dyDescent="0.25">
      <c r="A24" s="33">
        <v>14</v>
      </c>
      <c r="B24" s="36" t="s">
        <v>47</v>
      </c>
      <c r="C24" s="39" t="s">
        <v>46</v>
      </c>
      <c r="D24" s="34">
        <v>232.23</v>
      </c>
      <c r="E24" s="34"/>
      <c r="F24" s="38">
        <f>SUM(D24:E24)</f>
        <v>232.23</v>
      </c>
    </row>
    <row r="25" spans="1:6" ht="27" customHeight="1" x14ac:dyDescent="0.25">
      <c r="A25" s="74">
        <v>15</v>
      </c>
      <c r="B25" s="36" t="s">
        <v>45</v>
      </c>
      <c r="C25" s="85" t="s">
        <v>98</v>
      </c>
      <c r="D25" s="34">
        <v>5209.43</v>
      </c>
      <c r="E25" s="34"/>
      <c r="F25" s="38">
        <f t="shared" ref="F25:F31" si="2">D25+E25</f>
        <v>5209.43</v>
      </c>
    </row>
    <row r="26" spans="1:6" ht="27" customHeight="1" x14ac:dyDescent="0.25">
      <c r="A26" s="75"/>
      <c r="B26" s="36" t="s">
        <v>44</v>
      </c>
      <c r="C26" s="86"/>
      <c r="D26" s="34">
        <v>123.8</v>
      </c>
      <c r="E26" s="34"/>
      <c r="F26" s="38">
        <f t="shared" si="2"/>
        <v>123.8</v>
      </c>
    </row>
    <row r="27" spans="1:6" ht="33.75" customHeight="1" x14ac:dyDescent="0.25">
      <c r="A27" s="41">
        <v>16</v>
      </c>
      <c r="B27" s="36" t="s">
        <v>44</v>
      </c>
      <c r="C27" s="70" t="s">
        <v>43</v>
      </c>
      <c r="D27" s="34">
        <v>7</v>
      </c>
      <c r="E27" s="34"/>
      <c r="F27" s="38">
        <f t="shared" si="2"/>
        <v>7</v>
      </c>
    </row>
    <row r="28" spans="1:6" ht="30" customHeight="1" x14ac:dyDescent="0.25">
      <c r="A28" s="33">
        <v>17</v>
      </c>
      <c r="B28" s="36" t="s">
        <v>80</v>
      </c>
      <c r="C28" s="40" t="s">
        <v>97</v>
      </c>
      <c r="D28" s="34">
        <v>200</v>
      </c>
      <c r="E28" s="34"/>
      <c r="F28" s="38">
        <f t="shared" si="2"/>
        <v>200</v>
      </c>
    </row>
    <row r="29" spans="1:6" ht="19.5" customHeight="1" x14ac:dyDescent="0.25">
      <c r="A29" s="33">
        <v>18</v>
      </c>
      <c r="B29" s="36" t="s">
        <v>42</v>
      </c>
      <c r="C29" s="39" t="s">
        <v>79</v>
      </c>
      <c r="D29" s="34">
        <v>765.59</v>
      </c>
      <c r="E29" s="34"/>
      <c r="F29" s="38">
        <f t="shared" si="2"/>
        <v>765.59</v>
      </c>
    </row>
    <row r="30" spans="1:6" ht="27.75" customHeight="1" x14ac:dyDescent="0.25">
      <c r="A30" s="33">
        <v>19</v>
      </c>
      <c r="B30" s="36" t="s">
        <v>42</v>
      </c>
      <c r="C30" s="37" t="s">
        <v>41</v>
      </c>
      <c r="D30" s="34">
        <v>880</v>
      </c>
      <c r="E30" s="34"/>
      <c r="F30" s="34">
        <f t="shared" si="2"/>
        <v>880</v>
      </c>
    </row>
    <row r="31" spans="1:6" ht="18" customHeight="1" x14ac:dyDescent="0.25">
      <c r="A31" s="33">
        <v>20</v>
      </c>
      <c r="B31" s="36" t="s">
        <v>40</v>
      </c>
      <c r="C31" s="35" t="s">
        <v>39</v>
      </c>
      <c r="D31" s="34">
        <v>250</v>
      </c>
      <c r="E31" s="34"/>
      <c r="F31" s="34">
        <f t="shared" si="2"/>
        <v>250</v>
      </c>
    </row>
    <row r="32" spans="1:6" x14ac:dyDescent="0.25">
      <c r="A32" s="33"/>
      <c r="B32" s="32"/>
      <c r="C32" s="31"/>
      <c r="D32" s="30"/>
      <c r="E32" s="30"/>
      <c r="F32" s="30"/>
    </row>
    <row r="33" spans="1:6" x14ac:dyDescent="0.25">
      <c r="A33" s="29"/>
      <c r="B33" s="29" t="s">
        <v>38</v>
      </c>
      <c r="C33" s="29"/>
      <c r="D33" s="28">
        <f>SUM(D8:D31)</f>
        <v>12256.54</v>
      </c>
      <c r="E33" s="28">
        <f>SUM(E8:E32)</f>
        <v>0</v>
      </c>
      <c r="F33" s="28">
        <f>SUM(F8:F31)</f>
        <v>12256.54</v>
      </c>
    </row>
    <row r="34" spans="1:6" x14ac:dyDescent="0.25">
      <c r="A34" s="27"/>
      <c r="B34" s="27"/>
      <c r="C34" s="27"/>
      <c r="D34" s="26"/>
      <c r="E34" s="26"/>
      <c r="F34" s="26"/>
    </row>
    <row r="35" spans="1:6" x14ac:dyDescent="0.25">
      <c r="A35" s="27"/>
      <c r="B35" s="27"/>
      <c r="C35" s="27"/>
      <c r="D35" s="26"/>
      <c r="E35" s="26"/>
      <c r="F35" s="26"/>
    </row>
    <row r="36" spans="1:6" x14ac:dyDescent="0.25">
      <c r="A36" s="27"/>
      <c r="B36" s="27"/>
      <c r="C36" s="27"/>
      <c r="D36" s="26"/>
      <c r="E36" s="26"/>
      <c r="F36" s="26"/>
    </row>
    <row r="37" spans="1:6" x14ac:dyDescent="0.25">
      <c r="A37" s="27"/>
      <c r="B37" s="27"/>
      <c r="C37" s="27"/>
      <c r="D37" s="26"/>
      <c r="E37" s="26"/>
      <c r="F37" s="26"/>
    </row>
    <row r="38" spans="1:6" x14ac:dyDescent="0.25">
      <c r="A38" s="27"/>
      <c r="B38" s="27"/>
      <c r="C38" s="27"/>
      <c r="D38" s="26"/>
      <c r="E38" s="26"/>
      <c r="F38" s="26"/>
    </row>
    <row r="39" spans="1:6" x14ac:dyDescent="0.25">
      <c r="A39" s="27"/>
      <c r="B39" s="27"/>
      <c r="C39" s="27"/>
      <c r="D39" s="26"/>
      <c r="E39" s="26"/>
      <c r="F39" s="26"/>
    </row>
    <row r="40" spans="1:6" x14ac:dyDescent="0.25">
      <c r="A40" s="27"/>
      <c r="B40" s="27"/>
      <c r="C40" s="27"/>
      <c r="D40" s="26"/>
      <c r="E40" s="26"/>
      <c r="F40" s="26"/>
    </row>
    <row r="41" spans="1:6" x14ac:dyDescent="0.25">
      <c r="A41" s="27"/>
      <c r="B41" s="27"/>
      <c r="C41" s="27"/>
      <c r="D41" s="26"/>
      <c r="E41" s="26"/>
      <c r="F41" s="26"/>
    </row>
    <row r="42" spans="1:6" x14ac:dyDescent="0.25">
      <c r="A42" s="27"/>
      <c r="B42" s="27"/>
      <c r="C42" s="27"/>
      <c r="D42" s="26"/>
      <c r="E42" s="26"/>
      <c r="F42" s="26"/>
    </row>
    <row r="43" spans="1:6" x14ac:dyDescent="0.25">
      <c r="A43" s="27"/>
      <c r="B43" s="27"/>
      <c r="C43" s="27"/>
      <c r="D43" s="26"/>
      <c r="E43" s="26"/>
      <c r="F43" s="26"/>
    </row>
    <row r="44" spans="1:6" x14ac:dyDescent="0.25">
      <c r="A44" s="27"/>
      <c r="B44" s="27"/>
      <c r="C44" s="27"/>
      <c r="D44" s="26"/>
      <c r="E44" s="26"/>
      <c r="F44" s="26"/>
    </row>
    <row r="45" spans="1:6" x14ac:dyDescent="0.25">
      <c r="A45" s="27"/>
      <c r="B45" s="27"/>
      <c r="C45" s="27"/>
      <c r="D45" s="26"/>
      <c r="E45" s="26"/>
      <c r="F45" s="26"/>
    </row>
    <row r="46" spans="1:6" x14ac:dyDescent="0.25">
      <c r="A46" s="27"/>
      <c r="B46" s="27"/>
      <c r="C46" s="27"/>
      <c r="D46" s="26"/>
      <c r="E46" s="26"/>
      <c r="F46" s="26"/>
    </row>
    <row r="47" spans="1:6" x14ac:dyDescent="0.25">
      <c r="A47" s="27"/>
      <c r="B47" s="27"/>
      <c r="C47" s="27"/>
      <c r="D47" s="26"/>
      <c r="E47" s="26"/>
      <c r="F47" s="26"/>
    </row>
    <row r="48" spans="1:6" x14ac:dyDescent="0.25">
      <c r="A48" s="27"/>
      <c r="B48" s="27"/>
      <c r="C48" s="27"/>
      <c r="D48" s="26"/>
      <c r="E48" s="26"/>
      <c r="F48" s="26"/>
    </row>
    <row r="49" spans="1:6" x14ac:dyDescent="0.25">
      <c r="A49" s="87" t="s">
        <v>37</v>
      </c>
      <c r="B49" s="87"/>
      <c r="C49" s="87"/>
      <c r="D49" s="87"/>
      <c r="E49" s="87"/>
      <c r="F49" s="87"/>
    </row>
    <row r="50" spans="1:6" x14ac:dyDescent="0.25">
      <c r="A50" s="56"/>
      <c r="B50" s="56"/>
      <c r="C50" s="56"/>
      <c r="D50" s="56"/>
      <c r="E50" s="56"/>
      <c r="F50" s="56"/>
    </row>
    <row r="51" spans="1:6" x14ac:dyDescent="0.25">
      <c r="A51" s="56"/>
      <c r="B51" s="56"/>
      <c r="C51" s="56"/>
      <c r="D51" s="56"/>
      <c r="E51" s="56"/>
      <c r="F51" s="56"/>
    </row>
    <row r="52" spans="1:6" x14ac:dyDescent="0.25">
      <c r="A52" s="27"/>
      <c r="B52" s="27"/>
      <c r="C52" s="27"/>
      <c r="D52" s="26"/>
      <c r="E52" s="26"/>
      <c r="F52" s="26"/>
    </row>
    <row r="53" spans="1:6" ht="39" customHeight="1" x14ac:dyDescent="0.25">
      <c r="A53" s="88" t="s">
        <v>36</v>
      </c>
      <c r="B53" s="88"/>
      <c r="C53" s="88"/>
      <c r="D53" s="88"/>
      <c r="E53" s="88"/>
      <c r="F53" s="88"/>
    </row>
    <row r="54" spans="1:6" x14ac:dyDescent="0.25">
      <c r="A54" s="2"/>
      <c r="B54" s="2"/>
      <c r="C54" s="2"/>
      <c r="D54" s="2"/>
      <c r="E54" s="2"/>
      <c r="F54" s="2" t="s">
        <v>35</v>
      </c>
    </row>
    <row r="55" spans="1:6" ht="36" x14ac:dyDescent="0.25">
      <c r="A55" s="9" t="s">
        <v>95</v>
      </c>
      <c r="B55" s="9" t="s">
        <v>33</v>
      </c>
      <c r="C55" s="9" t="s">
        <v>32</v>
      </c>
      <c r="D55" s="68" t="s">
        <v>93</v>
      </c>
      <c r="E55" s="69" t="s">
        <v>94</v>
      </c>
      <c r="F55" s="68" t="s">
        <v>96</v>
      </c>
    </row>
    <row r="56" spans="1:6" x14ac:dyDescent="0.25">
      <c r="A56" s="25" t="s">
        <v>30</v>
      </c>
      <c r="B56" s="25" t="s">
        <v>29</v>
      </c>
      <c r="C56" s="25" t="s">
        <v>84</v>
      </c>
      <c r="D56" s="24">
        <f>D57</f>
        <v>12</v>
      </c>
      <c r="E56" s="24">
        <f>E57</f>
        <v>0</v>
      </c>
      <c r="F56" s="24">
        <f>F57</f>
        <v>12</v>
      </c>
    </row>
    <row r="57" spans="1:6" ht="25.5" x14ac:dyDescent="0.25">
      <c r="A57" s="23"/>
      <c r="B57" s="23"/>
      <c r="C57" s="23" t="s">
        <v>28</v>
      </c>
      <c r="D57" s="22">
        <v>12</v>
      </c>
      <c r="E57" s="22"/>
      <c r="F57" s="22">
        <f>D57+E57</f>
        <v>12</v>
      </c>
    </row>
    <row r="58" spans="1:6" x14ac:dyDescent="0.25">
      <c r="A58" s="25" t="s">
        <v>27</v>
      </c>
      <c r="B58" s="25" t="s">
        <v>26</v>
      </c>
      <c r="C58" s="25" t="s">
        <v>25</v>
      </c>
      <c r="D58" s="24">
        <f>D59</f>
        <v>1467.75</v>
      </c>
      <c r="E58" s="24">
        <f>E60</f>
        <v>0</v>
      </c>
      <c r="F58" s="24">
        <f>D58+E58</f>
        <v>1467.75</v>
      </c>
    </row>
    <row r="59" spans="1:6" x14ac:dyDescent="0.25">
      <c r="A59" s="23"/>
      <c r="B59" s="23"/>
      <c r="C59" s="23" t="s">
        <v>24</v>
      </c>
      <c r="D59" s="22">
        <f>D60</f>
        <v>1467.75</v>
      </c>
      <c r="E59" s="22"/>
      <c r="F59" s="22">
        <f>SUM(D59:E59)</f>
        <v>1467.75</v>
      </c>
    </row>
    <row r="60" spans="1:6" ht="25.5" x14ac:dyDescent="0.25">
      <c r="A60" s="23"/>
      <c r="B60" s="23"/>
      <c r="C60" s="23" t="s">
        <v>92</v>
      </c>
      <c r="D60" s="22">
        <v>1467.75</v>
      </c>
      <c r="E60" s="22"/>
      <c r="F60" s="22">
        <f>SUM(D60:E60)</f>
        <v>1467.75</v>
      </c>
    </row>
    <row r="61" spans="1:6" x14ac:dyDescent="0.25">
      <c r="A61" s="21" t="s">
        <v>23</v>
      </c>
      <c r="B61" s="20" t="s">
        <v>22</v>
      </c>
      <c r="C61" s="20" t="s">
        <v>21</v>
      </c>
      <c r="D61" s="19">
        <f>D62+D63+D64+D65+D66+D67+D68+D69+D70+D71+D72+D73+D74+D75+D76+D77+D87+D78+D79+D80+D81+D82+D83+D84+D85+D86</f>
        <v>978.09000000000015</v>
      </c>
      <c r="E61" s="19">
        <f>E62+E63+E64+E65+E66+E67+E68+E69+E70+E71+E72+E73+E74+E75+E76+E77+E87+E78+E79+E80+E81+E82+E83+E84+E85+E86</f>
        <v>0</v>
      </c>
      <c r="F61" s="19">
        <f>E61+D61</f>
        <v>978.09000000000015</v>
      </c>
    </row>
    <row r="62" spans="1:6" x14ac:dyDescent="0.25">
      <c r="A62" s="10">
        <v>1</v>
      </c>
      <c r="B62" s="14"/>
      <c r="C62" s="17" t="s">
        <v>20</v>
      </c>
      <c r="D62" s="18">
        <v>43</v>
      </c>
      <c r="E62" s="11"/>
      <c r="F62" s="11">
        <f t="shared" ref="F62:F87" si="3">D62+E62</f>
        <v>43</v>
      </c>
    </row>
    <row r="63" spans="1:6" x14ac:dyDescent="0.25">
      <c r="A63" s="10">
        <v>2</v>
      </c>
      <c r="B63" s="14"/>
      <c r="C63" s="17" t="s">
        <v>19</v>
      </c>
      <c r="D63" s="12">
        <v>179.5</v>
      </c>
      <c r="E63" s="11"/>
      <c r="F63" s="11">
        <f t="shared" si="3"/>
        <v>179.5</v>
      </c>
    </row>
    <row r="64" spans="1:6" x14ac:dyDescent="0.25">
      <c r="A64" s="10">
        <v>3</v>
      </c>
      <c r="B64" s="14"/>
      <c r="C64" s="15" t="s">
        <v>18</v>
      </c>
      <c r="D64" s="12">
        <v>65.09</v>
      </c>
      <c r="E64" s="11"/>
      <c r="F64" s="11">
        <f t="shared" si="3"/>
        <v>65.09</v>
      </c>
    </row>
    <row r="65" spans="1:6" x14ac:dyDescent="0.25">
      <c r="A65" s="10">
        <v>4</v>
      </c>
      <c r="B65" s="14"/>
      <c r="C65" s="15" t="s">
        <v>17</v>
      </c>
      <c r="D65" s="12">
        <v>18</v>
      </c>
      <c r="E65" s="16"/>
      <c r="F65" s="11">
        <f t="shared" si="3"/>
        <v>18</v>
      </c>
    </row>
    <row r="66" spans="1:6" x14ac:dyDescent="0.25">
      <c r="A66" s="10">
        <v>5</v>
      </c>
      <c r="B66" s="14"/>
      <c r="C66" s="15" t="s">
        <v>16</v>
      </c>
      <c r="D66" s="12">
        <v>0</v>
      </c>
      <c r="E66" s="11"/>
      <c r="F66" s="11">
        <f t="shared" si="3"/>
        <v>0</v>
      </c>
    </row>
    <row r="67" spans="1:6" x14ac:dyDescent="0.25">
      <c r="A67" s="10">
        <v>6</v>
      </c>
      <c r="B67" s="14"/>
      <c r="C67" s="13" t="s">
        <v>15</v>
      </c>
      <c r="D67" s="12">
        <v>60</v>
      </c>
      <c r="E67" s="11"/>
      <c r="F67" s="11">
        <f t="shared" si="3"/>
        <v>60</v>
      </c>
    </row>
    <row r="68" spans="1:6" x14ac:dyDescent="0.25">
      <c r="A68" s="10">
        <v>7</v>
      </c>
      <c r="B68" s="14"/>
      <c r="C68" s="13" t="s">
        <v>83</v>
      </c>
      <c r="D68" s="12">
        <v>77.8</v>
      </c>
      <c r="E68" s="11"/>
      <c r="F68" s="11">
        <f t="shared" si="3"/>
        <v>77.8</v>
      </c>
    </row>
    <row r="69" spans="1:6" x14ac:dyDescent="0.25">
      <c r="A69" s="10">
        <f t="shared" ref="A69:A76" si="4">A68+1</f>
        <v>8</v>
      </c>
      <c r="B69" s="14"/>
      <c r="C69" s="13" t="s">
        <v>14</v>
      </c>
      <c r="D69" s="12">
        <v>3</v>
      </c>
      <c r="E69" s="11"/>
      <c r="F69" s="11">
        <f t="shared" si="3"/>
        <v>3</v>
      </c>
    </row>
    <row r="70" spans="1:6" x14ac:dyDescent="0.25">
      <c r="A70" s="10">
        <f t="shared" si="4"/>
        <v>9</v>
      </c>
      <c r="B70" s="14"/>
      <c r="C70" s="13" t="s">
        <v>13</v>
      </c>
      <c r="D70" s="12">
        <v>0</v>
      </c>
      <c r="E70" s="11"/>
      <c r="F70" s="11">
        <f t="shared" si="3"/>
        <v>0</v>
      </c>
    </row>
    <row r="71" spans="1:6" x14ac:dyDescent="0.25">
      <c r="A71" s="10">
        <f t="shared" si="4"/>
        <v>10</v>
      </c>
      <c r="B71" s="14"/>
      <c r="C71" s="13" t="s">
        <v>12</v>
      </c>
      <c r="D71" s="12">
        <v>38</v>
      </c>
      <c r="E71" s="11"/>
      <c r="F71" s="11">
        <f t="shared" si="3"/>
        <v>38</v>
      </c>
    </row>
    <row r="72" spans="1:6" x14ac:dyDescent="0.25">
      <c r="A72" s="10">
        <f t="shared" si="4"/>
        <v>11</v>
      </c>
      <c r="B72" s="14"/>
      <c r="C72" s="13" t="s">
        <v>11</v>
      </c>
      <c r="D72" s="12">
        <v>70</v>
      </c>
      <c r="E72" s="11"/>
      <c r="F72" s="11">
        <f t="shared" si="3"/>
        <v>70</v>
      </c>
    </row>
    <row r="73" spans="1:6" x14ac:dyDescent="0.25">
      <c r="A73" s="10">
        <f t="shared" si="4"/>
        <v>12</v>
      </c>
      <c r="B73" s="14"/>
      <c r="C73" s="13" t="s">
        <v>10</v>
      </c>
      <c r="D73" s="12">
        <v>29</v>
      </c>
      <c r="E73" s="11"/>
      <c r="F73" s="11">
        <f t="shared" si="3"/>
        <v>29</v>
      </c>
    </row>
    <row r="74" spans="1:6" x14ac:dyDescent="0.25">
      <c r="A74" s="10">
        <f t="shared" si="4"/>
        <v>13</v>
      </c>
      <c r="B74" s="14"/>
      <c r="C74" s="13" t="s">
        <v>9</v>
      </c>
      <c r="D74" s="12">
        <v>13</v>
      </c>
      <c r="E74" s="11"/>
      <c r="F74" s="11">
        <f t="shared" si="3"/>
        <v>13</v>
      </c>
    </row>
    <row r="75" spans="1:6" x14ac:dyDescent="0.25">
      <c r="A75" s="10">
        <f t="shared" si="4"/>
        <v>14</v>
      </c>
      <c r="B75" s="14"/>
      <c r="C75" s="13" t="s">
        <v>8</v>
      </c>
      <c r="D75" s="12">
        <v>0</v>
      </c>
      <c r="E75" s="11"/>
      <c r="F75" s="11">
        <f t="shared" si="3"/>
        <v>0</v>
      </c>
    </row>
    <row r="76" spans="1:6" x14ac:dyDescent="0.25">
      <c r="A76" s="10">
        <f t="shared" si="4"/>
        <v>15</v>
      </c>
      <c r="B76" s="14"/>
      <c r="C76" s="13" t="s">
        <v>7</v>
      </c>
      <c r="D76" s="12">
        <v>5</v>
      </c>
      <c r="E76" s="11"/>
      <c r="F76" s="11">
        <f t="shared" si="3"/>
        <v>5</v>
      </c>
    </row>
    <row r="77" spans="1:6" x14ac:dyDescent="0.25">
      <c r="A77" s="67">
        <v>16</v>
      </c>
      <c r="B77" s="66"/>
      <c r="C77" s="13" t="s">
        <v>6</v>
      </c>
      <c r="D77" s="65">
        <v>18</v>
      </c>
      <c r="E77" s="61"/>
      <c r="F77" s="61">
        <f t="shared" si="3"/>
        <v>18</v>
      </c>
    </row>
    <row r="78" spans="1:6" x14ac:dyDescent="0.25">
      <c r="A78" s="67">
        <v>17</v>
      </c>
      <c r="B78" s="66"/>
      <c r="C78" s="13" t="s">
        <v>82</v>
      </c>
      <c r="D78" s="65">
        <v>4.0999999999999996</v>
      </c>
      <c r="E78" s="61"/>
      <c r="F78" s="61">
        <f t="shared" si="3"/>
        <v>4.0999999999999996</v>
      </c>
    </row>
    <row r="79" spans="1:6" x14ac:dyDescent="0.25">
      <c r="A79" s="64">
        <v>18</v>
      </c>
      <c r="B79" s="63"/>
      <c r="C79" s="13" t="s">
        <v>81</v>
      </c>
      <c r="D79" s="62">
        <v>4.0999999999999996</v>
      </c>
      <c r="E79" s="62"/>
      <c r="F79" s="61">
        <f t="shared" si="3"/>
        <v>4.0999999999999996</v>
      </c>
    </row>
    <row r="80" spans="1:6" x14ac:dyDescent="0.25">
      <c r="A80" s="10">
        <v>19</v>
      </c>
      <c r="B80" s="14"/>
      <c r="C80" s="13" t="s">
        <v>91</v>
      </c>
      <c r="D80" s="12">
        <v>5</v>
      </c>
      <c r="E80" s="11"/>
      <c r="F80" s="61">
        <f t="shared" si="3"/>
        <v>5</v>
      </c>
    </row>
    <row r="81" spans="1:6" x14ac:dyDescent="0.25">
      <c r="A81" s="10">
        <v>20</v>
      </c>
      <c r="B81" s="14"/>
      <c r="C81" s="59" t="s">
        <v>90</v>
      </c>
      <c r="D81" s="12">
        <v>5</v>
      </c>
      <c r="E81" s="11"/>
      <c r="F81" s="11">
        <f t="shared" si="3"/>
        <v>5</v>
      </c>
    </row>
    <row r="82" spans="1:6" x14ac:dyDescent="0.25">
      <c r="A82" s="60">
        <v>21</v>
      </c>
      <c r="B82" s="14"/>
      <c r="C82" s="59" t="s">
        <v>89</v>
      </c>
      <c r="D82" s="58">
        <v>18</v>
      </c>
      <c r="E82" s="57"/>
      <c r="F82" s="11">
        <f t="shared" si="3"/>
        <v>18</v>
      </c>
    </row>
    <row r="83" spans="1:6" x14ac:dyDescent="0.25">
      <c r="A83" s="60">
        <v>22</v>
      </c>
      <c r="B83" s="14"/>
      <c r="C83" s="59" t="s">
        <v>88</v>
      </c>
      <c r="D83" s="58">
        <v>7</v>
      </c>
      <c r="E83" s="57"/>
      <c r="F83" s="11">
        <f t="shared" si="3"/>
        <v>7</v>
      </c>
    </row>
    <row r="84" spans="1:6" x14ac:dyDescent="0.25">
      <c r="A84" s="60">
        <v>23</v>
      </c>
      <c r="B84" s="14"/>
      <c r="C84" s="59" t="s">
        <v>87</v>
      </c>
      <c r="D84" s="58">
        <v>15</v>
      </c>
      <c r="E84" s="57"/>
      <c r="F84" s="11">
        <f t="shared" si="3"/>
        <v>15</v>
      </c>
    </row>
    <row r="85" spans="1:6" x14ac:dyDescent="0.25">
      <c r="A85" s="60">
        <v>24</v>
      </c>
      <c r="B85" s="14"/>
      <c r="C85" s="59" t="s">
        <v>86</v>
      </c>
      <c r="D85" s="58">
        <v>130</v>
      </c>
      <c r="E85" s="57"/>
      <c r="F85" s="11">
        <f t="shared" si="3"/>
        <v>130</v>
      </c>
    </row>
    <row r="86" spans="1:6" x14ac:dyDescent="0.25">
      <c r="A86" s="60">
        <v>25</v>
      </c>
      <c r="B86" s="14"/>
      <c r="C86" s="59" t="s">
        <v>85</v>
      </c>
      <c r="D86" s="58">
        <v>73</v>
      </c>
      <c r="E86" s="57"/>
      <c r="F86" s="11">
        <f t="shared" si="3"/>
        <v>73</v>
      </c>
    </row>
    <row r="87" spans="1:6" x14ac:dyDescent="0.25">
      <c r="A87" s="60">
        <v>26</v>
      </c>
      <c r="B87" s="55" t="s">
        <v>77</v>
      </c>
      <c r="C87" s="59" t="s">
        <v>76</v>
      </c>
      <c r="D87" s="58">
        <v>97.5</v>
      </c>
      <c r="E87" s="57"/>
      <c r="F87" s="11">
        <f t="shared" si="3"/>
        <v>97.5</v>
      </c>
    </row>
    <row r="88" spans="1:6" x14ac:dyDescent="0.25">
      <c r="A88" s="10"/>
      <c r="B88" s="14"/>
      <c r="C88" s="9"/>
      <c r="D88" s="8"/>
      <c r="E88" s="8"/>
      <c r="F88" s="8"/>
    </row>
    <row r="89" spans="1:6" x14ac:dyDescent="0.25">
      <c r="A89" s="7"/>
      <c r="B89" s="72" t="s">
        <v>5</v>
      </c>
      <c r="C89" s="73"/>
      <c r="D89" s="6">
        <f>D56+D58+D61</f>
        <v>2457.84</v>
      </c>
      <c r="E89" s="6">
        <f>E61+E58+E56</f>
        <v>0</v>
      </c>
      <c r="F89" s="6">
        <f>SUM(D89:E89)</f>
        <v>2457.84</v>
      </c>
    </row>
    <row r="91" spans="1:6" x14ac:dyDescent="0.25">
      <c r="A91"/>
      <c r="B91" s="3" t="s">
        <v>4</v>
      </c>
      <c r="C91" s="3"/>
      <c r="D91" s="3"/>
      <c r="E91" s="5" t="s">
        <v>3</v>
      </c>
      <c r="F91" s="5"/>
    </row>
    <row r="92" spans="1:6" x14ac:dyDescent="0.25">
      <c r="A92"/>
      <c r="B92" s="3" t="s">
        <v>2</v>
      </c>
      <c r="C92" s="3"/>
      <c r="D92" s="3"/>
      <c r="E92" s="5" t="s">
        <v>1</v>
      </c>
      <c r="F92" s="5"/>
    </row>
    <row r="93" spans="1:6" x14ac:dyDescent="0.25">
      <c r="A93"/>
      <c r="B93" s="4"/>
      <c r="C93" s="2"/>
      <c r="D93" s="2"/>
      <c r="E93" s="2"/>
      <c r="F93" s="2"/>
    </row>
    <row r="94" spans="1:6" x14ac:dyDescent="0.25">
      <c r="A94"/>
      <c r="B94" s="4"/>
      <c r="C94" s="2"/>
      <c r="D94" s="2"/>
      <c r="E94" s="2"/>
      <c r="F94" s="2"/>
    </row>
    <row r="95" spans="1:6" x14ac:dyDescent="0.25">
      <c r="A95"/>
      <c r="B95" s="4"/>
      <c r="C95" s="2"/>
      <c r="D95" s="2"/>
      <c r="E95" s="2"/>
      <c r="F95" s="2"/>
    </row>
    <row r="96" spans="1:6" x14ac:dyDescent="0.25">
      <c r="A96"/>
      <c r="B96" s="4"/>
      <c r="C96" s="2"/>
      <c r="D96" s="2"/>
      <c r="E96" s="2"/>
      <c r="F96" s="2"/>
    </row>
    <row r="97" spans="1:6" x14ac:dyDescent="0.25">
      <c r="A97"/>
      <c r="B97" s="4"/>
      <c r="C97" s="2"/>
      <c r="D97" s="2"/>
      <c r="E97" s="2"/>
      <c r="F97" s="2"/>
    </row>
    <row r="98" spans="1:6" x14ac:dyDescent="0.25">
      <c r="A98"/>
      <c r="B98" s="4"/>
      <c r="C98" s="2"/>
      <c r="D98" s="2"/>
      <c r="E98" s="2"/>
      <c r="F98" s="2"/>
    </row>
    <row r="99" spans="1:6" x14ac:dyDescent="0.25">
      <c r="A99"/>
      <c r="B99" s="4"/>
      <c r="C99" s="2"/>
      <c r="D99" s="2"/>
      <c r="E99" s="2"/>
      <c r="F99" s="2"/>
    </row>
    <row r="100" spans="1:6" x14ac:dyDescent="0.25">
      <c r="A100"/>
      <c r="B100" s="4"/>
      <c r="C100" s="2"/>
      <c r="D100" s="2"/>
      <c r="E100" s="2"/>
      <c r="F100" s="2"/>
    </row>
    <row r="101" spans="1:6" x14ac:dyDescent="0.25">
      <c r="A101"/>
      <c r="B101" s="4"/>
      <c r="C101" s="2"/>
      <c r="D101" s="2"/>
      <c r="E101" s="2"/>
      <c r="F101" s="2"/>
    </row>
    <row r="102" spans="1:6" x14ac:dyDescent="0.25">
      <c r="A102"/>
      <c r="B102" s="4"/>
      <c r="C102" s="2"/>
      <c r="D102" s="2"/>
      <c r="E102" s="2"/>
      <c r="F102" s="2"/>
    </row>
    <row r="103" spans="1:6" x14ac:dyDescent="0.25">
      <c r="A103"/>
      <c r="B103" s="4"/>
      <c r="C103" s="2"/>
      <c r="D103" s="2"/>
      <c r="E103" s="2"/>
      <c r="F103" s="2"/>
    </row>
    <row r="104" spans="1:6" x14ac:dyDescent="0.25">
      <c r="A104"/>
      <c r="B104" s="4"/>
      <c r="C104" s="2"/>
      <c r="D104" s="2"/>
      <c r="E104" s="2"/>
      <c r="F104" s="2"/>
    </row>
    <row r="105" spans="1:6" x14ac:dyDescent="0.25">
      <c r="A105"/>
      <c r="B105" s="4"/>
      <c r="C105" s="2"/>
      <c r="D105" s="2"/>
      <c r="E105" s="2"/>
      <c r="F105" s="2"/>
    </row>
    <row r="106" spans="1:6" x14ac:dyDescent="0.25">
      <c r="A106"/>
      <c r="B106" s="4"/>
      <c r="C106" s="2"/>
      <c r="D106" s="2"/>
      <c r="E106" s="2"/>
      <c r="F106" s="2"/>
    </row>
    <row r="107" spans="1:6" x14ac:dyDescent="0.25">
      <c r="A107"/>
      <c r="B107" s="4"/>
      <c r="C107" s="2"/>
      <c r="D107" s="2"/>
      <c r="E107" s="2"/>
      <c r="F107" s="2"/>
    </row>
    <row r="108" spans="1:6" x14ac:dyDescent="0.25">
      <c r="A108"/>
      <c r="B108" s="4"/>
      <c r="C108" s="4" t="s">
        <v>0</v>
      </c>
      <c r="D108" s="2"/>
      <c r="E108" s="2"/>
      <c r="F108" s="2"/>
    </row>
    <row r="109" spans="1:6" x14ac:dyDescent="0.25">
      <c r="A109"/>
      <c r="B109" s="4"/>
      <c r="C109" s="4"/>
      <c r="D109" s="2"/>
      <c r="E109" s="2"/>
      <c r="F109" s="2"/>
    </row>
    <row r="110" spans="1:6" x14ac:dyDescent="0.25">
      <c r="A110"/>
      <c r="B110" s="4"/>
      <c r="C110" s="2"/>
      <c r="D110" s="2"/>
      <c r="E110" s="2"/>
      <c r="F110" s="2"/>
    </row>
  </sheetData>
  <mergeCells count="18">
    <mergeCell ref="B89:C89"/>
    <mergeCell ref="A16:A17"/>
    <mergeCell ref="C16:C17"/>
    <mergeCell ref="A19:A20"/>
    <mergeCell ref="C19:C20"/>
    <mergeCell ref="A25:A26"/>
    <mergeCell ref="C25:C26"/>
    <mergeCell ref="A49:F49"/>
    <mergeCell ref="A53:F53"/>
    <mergeCell ref="A4:F4"/>
    <mergeCell ref="A6:A7"/>
    <mergeCell ref="B6:B7"/>
    <mergeCell ref="C6:C7"/>
    <mergeCell ref="D6:D7"/>
    <mergeCell ref="E6:E7"/>
    <mergeCell ref="F6:F7"/>
    <mergeCell ref="A14:A15"/>
    <mergeCell ref="C14:C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investitii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2025-11-11T08:13:10Z</dcterms:created>
  <dcterms:modified xsi:type="dcterms:W3CDTF">2025-11-11T08:21:36Z</dcterms:modified>
</cp:coreProperties>
</file>