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extraordinară 24.11.2025\Rectificare buget 24.11.2025\"/>
    </mc:Choice>
  </mc:AlternateContent>
  <xr:revisionPtr revIDLastSave="0" documentId="13_ncr:1_{92023E47-D9C3-46C9-A9B3-6D75F62BC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.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2" l="1"/>
  <c r="G47" i="12"/>
  <c r="F44" i="12"/>
  <c r="G20" i="12"/>
  <c r="G30" i="12"/>
  <c r="F19" i="12"/>
  <c r="G25" i="12"/>
  <c r="G29" i="12"/>
  <c r="G36" i="12"/>
  <c r="F34" i="12"/>
  <c r="G24" i="12"/>
  <c r="G26" i="12"/>
  <c r="G40" i="12"/>
  <c r="F43" i="12" l="1"/>
  <c r="F48" i="12"/>
  <c r="F39" i="12"/>
  <c r="G39" i="12" s="1"/>
  <c r="F37" i="12"/>
  <c r="G28" i="12"/>
  <c r="G27" i="12"/>
  <c r="G46" i="12" l="1"/>
  <c r="G45" i="12"/>
  <c r="G21" i="12" l="1"/>
  <c r="G22" i="12"/>
  <c r="G23" i="12"/>
  <c r="F41" i="12"/>
  <c r="F33" i="12" s="1"/>
  <c r="G49" i="12"/>
  <c r="G48" i="12"/>
  <c r="G31" i="12"/>
  <c r="G32" i="12"/>
  <c r="G42" i="12" l="1"/>
  <c r="G41" i="12" l="1"/>
  <c r="G37" i="12" l="1"/>
  <c r="G35" i="12"/>
  <c r="F50" i="12"/>
  <c r="G19" i="12"/>
  <c r="G34" i="12" l="1"/>
  <c r="G38" i="12"/>
  <c r="E50" i="12"/>
  <c r="G44" i="12"/>
  <c r="G43" i="12" l="1"/>
  <c r="G33" i="12" l="1"/>
  <c r="G50" i="12" l="1"/>
</calcChain>
</file>

<file path=xl/sharedStrings.xml><?xml version="1.0" encoding="utf-8"?>
<sst xmlns="http://schemas.openxmlformats.org/spreadsheetml/2006/main" count="65" uniqueCount="59">
  <si>
    <t>TOTAL VENITURI, din care:</t>
  </si>
  <si>
    <t>TOTAL CHELTUIELI, din care:</t>
  </si>
  <si>
    <t>EXCEDENT</t>
  </si>
  <si>
    <t>Buget rectificat</t>
  </si>
  <si>
    <t>BUGET LOCAL</t>
  </si>
  <si>
    <t>Cod indicator bugetar</t>
  </si>
  <si>
    <t xml:space="preserve">Influente                 +/-   </t>
  </si>
  <si>
    <t>Bunuri si servicii</t>
  </si>
  <si>
    <t>Cultura, recreere si religie</t>
  </si>
  <si>
    <t>67.02</t>
  </si>
  <si>
    <t>Autoritati executive</t>
  </si>
  <si>
    <t>Cheltuieli de personal</t>
  </si>
  <si>
    <t>Sanatate</t>
  </si>
  <si>
    <t>66.02</t>
  </si>
  <si>
    <t>Active nefinanciare</t>
  </si>
  <si>
    <t>Varsaminte din sectiunea de functionare pentru finantarea sectiunii de dezvoltare a bugetului local</t>
  </si>
  <si>
    <t>37.02.03</t>
  </si>
  <si>
    <t>Varsaminte din sectiunea de functionare</t>
  </si>
  <si>
    <t>37.02.04</t>
  </si>
  <si>
    <t>Protectia mediului</t>
  </si>
  <si>
    <t>74.02</t>
  </si>
  <si>
    <t>67.02-71</t>
  </si>
  <si>
    <t>74.02-20</t>
  </si>
  <si>
    <t>70.02</t>
  </si>
  <si>
    <t>Locuinte, servicii si dezvoltare publica</t>
  </si>
  <si>
    <t>Impozit pe terenuri de la persoane fizice</t>
  </si>
  <si>
    <t>07.02.01.01</t>
  </si>
  <si>
    <t>07.02.01.02</t>
  </si>
  <si>
    <t>Impozit si taxa pe teren de la persoane juridice</t>
  </si>
  <si>
    <t>07.02.02.01</t>
  </si>
  <si>
    <t>Impozitul asupra mijloacelor de transport detinute de persoane fizice</t>
  </si>
  <si>
    <t>16.02.02.01</t>
  </si>
  <si>
    <t>Impozitul asupra mijloacelor de transport detinute de persoane juridice</t>
  </si>
  <si>
    <t>16.02.02.02</t>
  </si>
  <si>
    <t>Impozit pe terenuri de la persoane juridice</t>
  </si>
  <si>
    <t>07.02.02.02</t>
  </si>
  <si>
    <t>Alte servicii publice generale</t>
  </si>
  <si>
    <t>54.02-51</t>
  </si>
  <si>
    <t>Transferuri intre unitati ale administratiei publice</t>
  </si>
  <si>
    <t>51.02-10</t>
  </si>
  <si>
    <t>66.02-51</t>
  </si>
  <si>
    <t>Ordine publica si siguranta nationala</t>
  </si>
  <si>
    <t>61.02</t>
  </si>
  <si>
    <t>61.02 - 20</t>
  </si>
  <si>
    <t>70.02-20</t>
  </si>
  <si>
    <t>07.02.50</t>
  </si>
  <si>
    <t>Alte impozite si taxe pe proprietate</t>
  </si>
  <si>
    <t>51.02 - 20</t>
  </si>
  <si>
    <t>Taxe si tarife pentru eliberarea de licente si autorizatii de functionare</t>
  </si>
  <si>
    <t>16.02.03</t>
  </si>
  <si>
    <t>Taxe judiciare de timbru si alte taxe de timbru</t>
  </si>
  <si>
    <t>07.02.03</t>
  </si>
  <si>
    <t>Impozit pe veniturile din transferul proprietatilor imobiliare din patrimoniul personal</t>
  </si>
  <si>
    <t>Alte impozite si taxe</t>
  </si>
  <si>
    <t>18.02.50</t>
  </si>
  <si>
    <t>03.02.18</t>
  </si>
  <si>
    <t>Buget aprobat prin HCL nr. 143/14.10.2025</t>
  </si>
  <si>
    <t>70.02-71</t>
  </si>
  <si>
    <t xml:space="preserve">Primar,
Elena - Valerica LASCONI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</si>
</sst>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8"/>
      <color rgb="FF201F35"/>
      <name val="Verdana"/>
      <family val="2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4" fontId="0" fillId="0" borderId="0" xfId="0" applyNumberFormat="1"/>
    <xf numFmtId="49" fontId="3" fillId="0" borderId="1" xfId="0" applyNumberFormat="1" applyFont="1" applyBorder="1" applyAlignment="1">
      <alignment vertical="center" wrapText="1"/>
    </xf>
    <xf numFmtId="0" fontId="5" fillId="0" borderId="0" xfId="0" applyFont="1"/>
    <xf numFmtId="4" fontId="5" fillId="0" borderId="0" xfId="0" applyNumberFormat="1" applyFont="1"/>
    <xf numFmtId="49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013E-8CF1-47D0-AFC8-EF2519691992}">
  <sheetPr>
    <pageSetUpPr fitToPage="1"/>
  </sheetPr>
  <dimension ref="B14:K59"/>
  <sheetViews>
    <sheetView tabSelected="1" zoomScale="120" zoomScaleNormal="120" workbookViewId="0">
      <selection activeCell="E2" sqref="E1:E1048576"/>
    </sheetView>
  </sheetViews>
  <sheetFormatPr defaultRowHeight="15" x14ac:dyDescent="0.25"/>
  <cols>
    <col min="3" max="3" width="44.85546875" customWidth="1"/>
    <col min="4" max="4" width="14.7109375" customWidth="1"/>
    <col min="5" max="5" width="15.42578125" style="21" bestFit="1" customWidth="1"/>
    <col min="6" max="6" width="9.42578125" style="21" bestFit="1" customWidth="1"/>
    <col min="7" max="7" width="14" style="21" customWidth="1"/>
  </cols>
  <sheetData>
    <row r="14" spans="2:7" x14ac:dyDescent="0.25">
      <c r="B14" s="31"/>
      <c r="C14" s="31"/>
      <c r="D14" s="31"/>
      <c r="E14" s="31"/>
      <c r="F14" s="31"/>
      <c r="G14" s="31"/>
    </row>
    <row r="15" spans="2:7" x14ac:dyDescent="0.25">
      <c r="B15" s="32" t="s">
        <v>4</v>
      </c>
      <c r="C15" s="32"/>
      <c r="D15" s="32"/>
      <c r="E15" s="32"/>
      <c r="F15" s="32"/>
      <c r="G15" s="32"/>
    </row>
    <row r="17" spans="3:11" ht="50.25" customHeight="1" x14ac:dyDescent="0.25">
      <c r="C17" s="34"/>
      <c r="D17" s="34" t="s">
        <v>5</v>
      </c>
      <c r="E17" s="35" t="s">
        <v>56</v>
      </c>
      <c r="F17" s="35" t="s">
        <v>6</v>
      </c>
      <c r="G17" s="35" t="s">
        <v>3</v>
      </c>
    </row>
    <row r="18" spans="3:11" x14ac:dyDescent="0.25">
      <c r="C18" s="34"/>
      <c r="D18" s="34"/>
      <c r="E18" s="36"/>
      <c r="F18" s="36"/>
      <c r="G18" s="36"/>
    </row>
    <row r="19" spans="3:11" x14ac:dyDescent="0.25">
      <c r="C19" s="2" t="s">
        <v>0</v>
      </c>
      <c r="D19" s="3"/>
      <c r="E19" s="22">
        <v>321598.76</v>
      </c>
      <c r="F19" s="22">
        <f>SUM(F20:F32)</f>
        <v>1443</v>
      </c>
      <c r="G19" s="22">
        <f>E19+F19</f>
        <v>323041.76</v>
      </c>
    </row>
    <row r="20" spans="3:11" ht="25.5" x14ac:dyDescent="0.25">
      <c r="C20" s="16" t="s">
        <v>52</v>
      </c>
      <c r="D20" s="19" t="s">
        <v>55</v>
      </c>
      <c r="E20" s="25">
        <v>434.67</v>
      </c>
      <c r="F20" s="25">
        <v>35</v>
      </c>
      <c r="G20" s="23">
        <f t="shared" ref="G20:G30" si="0">E20+F20</f>
        <v>469.67</v>
      </c>
    </row>
    <row r="21" spans="3:11" x14ac:dyDescent="0.25">
      <c r="C21" s="16" t="s">
        <v>25</v>
      </c>
      <c r="D21" s="19" t="s">
        <v>26</v>
      </c>
      <c r="E21" s="23">
        <v>3021.64</v>
      </c>
      <c r="F21" s="23">
        <v>277</v>
      </c>
      <c r="G21" s="23">
        <f t="shared" si="0"/>
        <v>3298.64</v>
      </c>
    </row>
    <row r="22" spans="3:11" x14ac:dyDescent="0.25">
      <c r="C22" s="16" t="s">
        <v>28</v>
      </c>
      <c r="D22" s="19" t="s">
        <v>27</v>
      </c>
      <c r="E22" s="23">
        <v>3084.55</v>
      </c>
      <c r="F22" s="23">
        <v>383</v>
      </c>
      <c r="G22" s="23">
        <f t="shared" si="0"/>
        <v>3467.55</v>
      </c>
    </row>
    <row r="23" spans="3:11" x14ac:dyDescent="0.25">
      <c r="C23" s="16" t="s">
        <v>25</v>
      </c>
      <c r="D23" s="19" t="s">
        <v>29</v>
      </c>
      <c r="E23" s="23">
        <v>1192.1500000000001</v>
      </c>
      <c r="F23" s="23">
        <v>137</v>
      </c>
      <c r="G23" s="23">
        <f t="shared" si="0"/>
        <v>1329.15</v>
      </c>
    </row>
    <row r="24" spans="3:11" x14ac:dyDescent="0.25">
      <c r="C24" s="16" t="s">
        <v>34</v>
      </c>
      <c r="D24" s="19" t="s">
        <v>35</v>
      </c>
      <c r="E24" s="23">
        <v>637.92999999999995</v>
      </c>
      <c r="F24" s="23">
        <v>47</v>
      </c>
      <c r="G24" s="23">
        <f t="shared" si="0"/>
        <v>684.93</v>
      </c>
    </row>
    <row r="25" spans="3:11" x14ac:dyDescent="0.25">
      <c r="C25" s="16" t="s">
        <v>50</v>
      </c>
      <c r="D25" s="19" t="s">
        <v>51</v>
      </c>
      <c r="E25" s="23">
        <v>544.15</v>
      </c>
      <c r="F25" s="23">
        <v>11</v>
      </c>
      <c r="G25" s="23">
        <f t="shared" si="0"/>
        <v>555.15</v>
      </c>
    </row>
    <row r="26" spans="3:11" x14ac:dyDescent="0.25">
      <c r="C26" s="16" t="s">
        <v>46</v>
      </c>
      <c r="D26" s="19" t="s">
        <v>45</v>
      </c>
      <c r="E26" s="23">
        <v>109.18</v>
      </c>
      <c r="F26" s="23">
        <v>30</v>
      </c>
      <c r="G26" s="23">
        <f t="shared" si="0"/>
        <v>139.18</v>
      </c>
    </row>
    <row r="27" spans="3:11" ht="25.5" x14ac:dyDescent="0.25">
      <c r="C27" s="16" t="s">
        <v>30</v>
      </c>
      <c r="D27" s="19" t="s">
        <v>31</v>
      </c>
      <c r="E27" s="23">
        <v>2058.38</v>
      </c>
      <c r="F27" s="23">
        <v>360</v>
      </c>
      <c r="G27" s="23">
        <f t="shared" si="0"/>
        <v>2418.38</v>
      </c>
      <c r="K27" s="20"/>
    </row>
    <row r="28" spans="3:11" ht="25.5" x14ac:dyDescent="0.25">
      <c r="C28" s="16" t="s">
        <v>32</v>
      </c>
      <c r="D28" s="19" t="s">
        <v>33</v>
      </c>
      <c r="E28" s="23">
        <v>843.33</v>
      </c>
      <c r="F28" s="23">
        <v>93</v>
      </c>
      <c r="G28" s="23">
        <f t="shared" si="0"/>
        <v>936.33</v>
      </c>
      <c r="K28" s="20"/>
    </row>
    <row r="29" spans="3:11" ht="25.5" x14ac:dyDescent="0.25">
      <c r="C29" s="16" t="s">
        <v>48</v>
      </c>
      <c r="D29" s="19" t="s">
        <v>49</v>
      </c>
      <c r="E29" s="23">
        <v>297.68</v>
      </c>
      <c r="F29" s="23">
        <v>51</v>
      </c>
      <c r="G29" s="23">
        <f t="shared" si="0"/>
        <v>348.68</v>
      </c>
      <c r="K29" s="20"/>
    </row>
    <row r="30" spans="3:11" x14ac:dyDescent="0.25">
      <c r="C30" s="16" t="s">
        <v>53</v>
      </c>
      <c r="D30" s="19" t="s">
        <v>54</v>
      </c>
      <c r="E30" s="23">
        <v>147.61000000000001</v>
      </c>
      <c r="F30" s="23">
        <v>19</v>
      </c>
      <c r="G30" s="23">
        <f t="shared" si="0"/>
        <v>166.61</v>
      </c>
      <c r="K30" s="20"/>
    </row>
    <row r="31" spans="3:11" ht="25.5" x14ac:dyDescent="0.25">
      <c r="C31" s="16" t="s">
        <v>15</v>
      </c>
      <c r="D31" s="15" t="s">
        <v>16</v>
      </c>
      <c r="E31" s="23">
        <v>-7543</v>
      </c>
      <c r="F31" s="23">
        <v>-328</v>
      </c>
      <c r="G31" s="23">
        <f t="shared" ref="G31:G32" si="1">E31+F31</f>
        <v>-7871</v>
      </c>
    </row>
    <row r="32" spans="3:11" x14ac:dyDescent="0.25">
      <c r="C32" s="16" t="s">
        <v>17</v>
      </c>
      <c r="D32" s="15" t="s">
        <v>18</v>
      </c>
      <c r="E32" s="23">
        <v>7543</v>
      </c>
      <c r="F32" s="23">
        <v>328</v>
      </c>
      <c r="G32" s="23">
        <f t="shared" si="1"/>
        <v>7871</v>
      </c>
    </row>
    <row r="33" spans="3:9" x14ac:dyDescent="0.25">
      <c r="C33" s="2" t="s">
        <v>1</v>
      </c>
      <c r="D33" s="3"/>
      <c r="E33" s="22">
        <v>330029.45</v>
      </c>
      <c r="F33" s="22">
        <f>F43+F34+F37+F41+F48+F45+F39</f>
        <v>1443</v>
      </c>
      <c r="G33" s="22">
        <f t="shared" ref="G33:G50" si="2">E33+F33</f>
        <v>331472.45</v>
      </c>
    </row>
    <row r="34" spans="3:9" s="11" customFormat="1" x14ac:dyDescent="0.25">
      <c r="C34" s="17" t="s">
        <v>10</v>
      </c>
      <c r="D34" s="18">
        <v>51.02</v>
      </c>
      <c r="E34" s="26">
        <v>13275.91</v>
      </c>
      <c r="F34" s="26">
        <f>F35+F36</f>
        <v>-167</v>
      </c>
      <c r="G34" s="24">
        <f t="shared" si="2"/>
        <v>13108.91</v>
      </c>
    </row>
    <row r="35" spans="3:9" s="11" customFormat="1" x14ac:dyDescent="0.25">
      <c r="C35" s="10" t="s">
        <v>11</v>
      </c>
      <c r="D35" s="15" t="s">
        <v>39</v>
      </c>
      <c r="E35" s="25">
        <v>8735.7999999999993</v>
      </c>
      <c r="F35" s="28">
        <v>-328</v>
      </c>
      <c r="G35" s="25">
        <f t="shared" si="2"/>
        <v>8407.7999999999993</v>
      </c>
    </row>
    <row r="36" spans="3:9" s="11" customFormat="1" x14ac:dyDescent="0.25">
      <c r="C36" s="10" t="s">
        <v>7</v>
      </c>
      <c r="D36" s="15" t="s">
        <v>47</v>
      </c>
      <c r="E36" s="25">
        <v>3297.41</v>
      </c>
      <c r="F36" s="28">
        <v>161</v>
      </c>
      <c r="G36" s="25">
        <f t="shared" si="2"/>
        <v>3458.41</v>
      </c>
    </row>
    <row r="37" spans="3:9" s="11" customFormat="1" x14ac:dyDescent="0.25">
      <c r="C37" s="17" t="s">
        <v>36</v>
      </c>
      <c r="D37" s="18">
        <v>54.02</v>
      </c>
      <c r="E37" s="26">
        <v>1527</v>
      </c>
      <c r="F37" s="26">
        <f>F38</f>
        <v>77</v>
      </c>
      <c r="G37" s="24">
        <f t="shared" si="2"/>
        <v>1604</v>
      </c>
    </row>
    <row r="38" spans="3:9" x14ac:dyDescent="0.25">
      <c r="C38" s="10" t="s">
        <v>38</v>
      </c>
      <c r="D38" s="15" t="s">
        <v>37</v>
      </c>
      <c r="E38" s="25">
        <v>1250</v>
      </c>
      <c r="F38" s="25">
        <v>77</v>
      </c>
      <c r="G38" s="25">
        <f t="shared" si="2"/>
        <v>1327</v>
      </c>
    </row>
    <row r="39" spans="3:9" s="11" customFormat="1" x14ac:dyDescent="0.25">
      <c r="C39" s="13" t="s">
        <v>41</v>
      </c>
      <c r="D39" s="18" t="s">
        <v>42</v>
      </c>
      <c r="E39" s="26">
        <v>3788</v>
      </c>
      <c r="F39" s="26">
        <f>F40</f>
        <v>15</v>
      </c>
      <c r="G39" s="24">
        <f t="shared" si="2"/>
        <v>3803</v>
      </c>
    </row>
    <row r="40" spans="3:9" x14ac:dyDescent="0.25">
      <c r="C40" s="10" t="s">
        <v>7</v>
      </c>
      <c r="D40" s="15" t="s">
        <v>43</v>
      </c>
      <c r="E40" s="25">
        <v>133</v>
      </c>
      <c r="F40" s="25">
        <v>15</v>
      </c>
      <c r="G40" s="25">
        <f t="shared" si="2"/>
        <v>148</v>
      </c>
    </row>
    <row r="41" spans="3:9" s="11" customFormat="1" x14ac:dyDescent="0.25">
      <c r="C41" s="13" t="s">
        <v>12</v>
      </c>
      <c r="D41" s="18" t="s">
        <v>13</v>
      </c>
      <c r="E41" s="26">
        <v>55039.11</v>
      </c>
      <c r="F41" s="26">
        <f>F42</f>
        <v>10</v>
      </c>
      <c r="G41" s="24">
        <f t="shared" si="2"/>
        <v>55049.11</v>
      </c>
    </row>
    <row r="42" spans="3:9" x14ac:dyDescent="0.25">
      <c r="C42" s="10" t="s">
        <v>38</v>
      </c>
      <c r="D42" s="15" t="s">
        <v>40</v>
      </c>
      <c r="E42" s="25">
        <v>889.85</v>
      </c>
      <c r="F42" s="25">
        <v>10</v>
      </c>
      <c r="G42" s="25">
        <f t="shared" si="2"/>
        <v>899.85</v>
      </c>
    </row>
    <row r="43" spans="3:9" s="11" customFormat="1" x14ac:dyDescent="0.25">
      <c r="C43" s="13" t="s">
        <v>8</v>
      </c>
      <c r="D43" s="14" t="s">
        <v>9</v>
      </c>
      <c r="E43" s="26">
        <v>16030.15</v>
      </c>
      <c r="F43" s="26">
        <f>F44</f>
        <v>303</v>
      </c>
      <c r="G43" s="24">
        <f t="shared" si="2"/>
        <v>16333.15</v>
      </c>
      <c r="I43" s="12"/>
    </row>
    <row r="44" spans="3:9" x14ac:dyDescent="0.25">
      <c r="C44" s="10" t="s">
        <v>14</v>
      </c>
      <c r="D44" s="1" t="s">
        <v>21</v>
      </c>
      <c r="E44" s="25">
        <v>5860</v>
      </c>
      <c r="F44" s="28">
        <f>145+158</f>
        <v>303</v>
      </c>
      <c r="G44" s="25">
        <f t="shared" si="2"/>
        <v>6163</v>
      </c>
      <c r="I44" s="9"/>
    </row>
    <row r="45" spans="3:9" s="11" customFormat="1" x14ac:dyDescent="0.25">
      <c r="C45" s="13" t="s">
        <v>24</v>
      </c>
      <c r="D45" s="18" t="s">
        <v>23</v>
      </c>
      <c r="E45" s="26">
        <v>86548</v>
      </c>
      <c r="F45" s="29">
        <f>F46+F47</f>
        <v>205</v>
      </c>
      <c r="G45" s="26">
        <f t="shared" si="2"/>
        <v>86753</v>
      </c>
      <c r="I45" s="12"/>
    </row>
    <row r="46" spans="3:9" x14ac:dyDescent="0.25">
      <c r="C46" s="10" t="s">
        <v>7</v>
      </c>
      <c r="D46" s="15" t="s">
        <v>44</v>
      </c>
      <c r="E46" s="25">
        <v>1740</v>
      </c>
      <c r="F46" s="28">
        <v>180</v>
      </c>
      <c r="G46" s="25">
        <f t="shared" si="2"/>
        <v>1920</v>
      </c>
      <c r="I46" s="9"/>
    </row>
    <row r="47" spans="3:9" x14ac:dyDescent="0.25">
      <c r="C47" s="10" t="s">
        <v>14</v>
      </c>
      <c r="D47" s="1" t="s">
        <v>57</v>
      </c>
      <c r="E47" s="25">
        <v>6788.54</v>
      </c>
      <c r="F47" s="28">
        <v>25</v>
      </c>
      <c r="G47" s="25">
        <f t="shared" si="2"/>
        <v>6813.54</v>
      </c>
      <c r="I47" s="9"/>
    </row>
    <row r="48" spans="3:9" s="11" customFormat="1" x14ac:dyDescent="0.25">
      <c r="C48" s="13" t="s">
        <v>19</v>
      </c>
      <c r="D48" s="14" t="s">
        <v>20</v>
      </c>
      <c r="E48" s="26">
        <v>18617.14</v>
      </c>
      <c r="F48" s="29">
        <f>F49</f>
        <v>1000</v>
      </c>
      <c r="G48" s="26">
        <f t="shared" si="2"/>
        <v>19617.14</v>
      </c>
      <c r="I48" s="12"/>
    </row>
    <row r="49" spans="2:9" x14ac:dyDescent="0.25">
      <c r="C49" s="10" t="s">
        <v>7</v>
      </c>
      <c r="D49" s="1" t="s">
        <v>22</v>
      </c>
      <c r="E49" s="25">
        <v>6962.65</v>
      </c>
      <c r="F49" s="28">
        <v>1000</v>
      </c>
      <c r="G49" s="25">
        <f t="shared" si="2"/>
        <v>7962.65</v>
      </c>
      <c r="I49" s="9"/>
    </row>
    <row r="50" spans="2:9" x14ac:dyDescent="0.25">
      <c r="C50" s="4" t="s">
        <v>2</v>
      </c>
      <c r="D50" s="5"/>
      <c r="E50" s="30">
        <f>E19-E33</f>
        <v>-8430.6900000000023</v>
      </c>
      <c r="F50" s="30">
        <f>F19-F33</f>
        <v>0</v>
      </c>
      <c r="G50" s="27">
        <f t="shared" si="2"/>
        <v>-8430.6900000000023</v>
      </c>
    </row>
    <row r="52" spans="2:9" x14ac:dyDescent="0.25">
      <c r="B52" s="38" t="s">
        <v>58</v>
      </c>
      <c r="C52" s="39"/>
      <c r="D52" s="39"/>
      <c r="E52" s="39"/>
      <c r="F52" s="39"/>
      <c r="G52" s="39"/>
      <c r="H52" s="39"/>
    </row>
    <row r="53" spans="2:9" x14ac:dyDescent="0.25">
      <c r="B53" s="39"/>
      <c r="C53" s="39"/>
      <c r="D53" s="39"/>
      <c r="E53" s="39"/>
      <c r="F53" s="39"/>
      <c r="G53" s="39"/>
      <c r="H53" s="39"/>
    </row>
    <row r="54" spans="2:9" x14ac:dyDescent="0.25">
      <c r="B54" s="39"/>
      <c r="C54" s="39"/>
      <c r="D54" s="39"/>
      <c r="E54" s="39"/>
      <c r="F54" s="39"/>
      <c r="G54" s="39"/>
      <c r="H54" s="39"/>
    </row>
    <row r="55" spans="2:9" x14ac:dyDescent="0.25">
      <c r="C55" s="6"/>
      <c r="D55" s="7"/>
      <c r="E55" s="6"/>
      <c r="F55" s="37"/>
      <c r="G55" s="37"/>
      <c r="H55" s="37"/>
      <c r="I55" s="37"/>
    </row>
    <row r="56" spans="2:9" x14ac:dyDescent="0.25">
      <c r="C56" s="6"/>
      <c r="D56" s="6"/>
      <c r="E56" s="6"/>
      <c r="F56" s="6"/>
      <c r="G56" s="6"/>
    </row>
    <row r="57" spans="2:9" x14ac:dyDescent="0.25">
      <c r="C57" s="6"/>
      <c r="D57" s="6"/>
      <c r="E57" s="8"/>
      <c r="F57" s="6"/>
      <c r="G57" s="6"/>
    </row>
    <row r="58" spans="2:9" x14ac:dyDescent="0.25">
      <c r="C58" s="6"/>
      <c r="D58" s="6"/>
      <c r="E58" s="6"/>
      <c r="F58" s="6"/>
      <c r="G58" s="6"/>
    </row>
    <row r="59" spans="2:9" x14ac:dyDescent="0.25">
      <c r="C59" s="7"/>
      <c r="D59" s="6"/>
      <c r="E59" s="6"/>
      <c r="F59" s="33"/>
      <c r="G59" s="33"/>
    </row>
  </sheetData>
  <mergeCells count="10">
    <mergeCell ref="B14:G14"/>
    <mergeCell ref="B15:G15"/>
    <mergeCell ref="F59:G59"/>
    <mergeCell ref="C17:C18"/>
    <mergeCell ref="D17:D18"/>
    <mergeCell ref="E17:E18"/>
    <mergeCell ref="F17:F18"/>
    <mergeCell ref="G17:G18"/>
    <mergeCell ref="F55:I55"/>
    <mergeCell ref="B52:H54"/>
  </mergeCells>
  <phoneticPr fontId="2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2025-11-24T07:20:20Z</cp:lastPrinted>
  <dcterms:created xsi:type="dcterms:W3CDTF">2020-09-04T06:20:51Z</dcterms:created>
  <dcterms:modified xsi:type="dcterms:W3CDTF">2025-11-24T11:55:39Z</dcterms:modified>
</cp:coreProperties>
</file>