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extraordinară 24.11.2025\Rectificare buget 24.11.2025\"/>
    </mc:Choice>
  </mc:AlternateContent>
  <xr:revisionPtr revIDLastSave="0" documentId="13_ncr:1_{43274266-2EB1-4433-AAF4-05AEFAEC9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2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6" l="1"/>
  <c r="F32" i="16" s="1"/>
  <c r="F31" i="16"/>
  <c r="F20" i="16"/>
  <c r="F22" i="16"/>
  <c r="F23" i="16"/>
  <c r="E19" i="16" l="1"/>
  <c r="E30" i="16"/>
  <c r="E29" i="16" s="1"/>
  <c r="F21" i="16"/>
  <c r="F26" i="16"/>
  <c r="F28" i="16"/>
  <c r="F33" i="16"/>
  <c r="E27" i="16"/>
  <c r="F27" i="16" s="1"/>
  <c r="E25" i="16"/>
  <c r="F25" i="16" s="1"/>
  <c r="E24" i="16" l="1"/>
  <c r="F24" i="16" s="1"/>
  <c r="E34" i="16"/>
  <c r="F30" i="16"/>
  <c r="F29" i="16" l="1"/>
  <c r="D34" i="16" l="1"/>
  <c r="F19" i="16" l="1"/>
  <c r="F34" i="16" l="1"/>
</calcChain>
</file>

<file path=xl/sharedStrings.xml><?xml version="1.0" encoding="utf-8"?>
<sst xmlns="http://schemas.openxmlformats.org/spreadsheetml/2006/main" count="34" uniqueCount="33">
  <si>
    <t>TOTAL VENITURI, din care:</t>
  </si>
  <si>
    <t>TOTAL CHELTUIELI, din care:</t>
  </si>
  <si>
    <t>EXCEDENT</t>
  </si>
  <si>
    <t>Buget rectificat</t>
  </si>
  <si>
    <t>Bunuri si servicii</t>
  </si>
  <si>
    <t>Cheltuieli de personal</t>
  </si>
  <si>
    <t>Sanatate</t>
  </si>
  <si>
    <t>Active nefinanciare</t>
  </si>
  <si>
    <t xml:space="preserve">Bugetului instituțiilor si activităților finanțate integral sau parțial din venituri proprii și subvenții </t>
  </si>
  <si>
    <t xml:space="preserve">Influente                          +/-   </t>
  </si>
  <si>
    <t>66.10</t>
  </si>
  <si>
    <t>66.10 - 20</t>
  </si>
  <si>
    <t>66.10 - 85</t>
  </si>
  <si>
    <t>Plati efectuate in anii precedenti si recuperate in anul curent in sectiunea de functionare a bugetului local</t>
  </si>
  <si>
    <t>Alte servicii publice generale</t>
  </si>
  <si>
    <t>65.10</t>
  </si>
  <si>
    <t>65.10 - 20</t>
  </si>
  <si>
    <t>Invatamant</t>
  </si>
  <si>
    <t>54.10 - 10</t>
  </si>
  <si>
    <t>54.10</t>
  </si>
  <si>
    <t>Donatii si sponsorizari</t>
  </si>
  <si>
    <t>37.10.01</t>
  </si>
  <si>
    <t>Alte venituri din prestari de servicii si alte activitati</t>
  </si>
  <si>
    <t>33.10.50</t>
  </si>
  <si>
    <t>Subventii pentru institutii publice</t>
  </si>
  <si>
    <t>43.10.09</t>
  </si>
  <si>
    <t>Subventii din bugetele locale pentru finantarea cheltuielilor curente din domeniul sanatatii</t>
  </si>
  <si>
    <t>43.10.10</t>
  </si>
  <si>
    <t>66.10 - 71</t>
  </si>
  <si>
    <t>Buget aprobat prin HCL nr. 143/14.10.2025</t>
  </si>
  <si>
    <t>66.10 - 56</t>
  </si>
  <si>
    <t>Programe finantate din Fondul european de Dezvoltare regionala(FEDR),aferente cadrului financiar 2021-2027</t>
  </si>
  <si>
    <t>Primar,
Elena - Valerica LASCONI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</si>
</sst>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7" fillId="3" borderId="1" xfId="0" applyFont="1" applyFill="1" applyBorder="1" applyAlignment="1">
      <alignment vertical="center" wrapText="1"/>
    </xf>
    <xf numFmtId="0" fontId="9" fillId="0" borderId="0" xfId="0" applyFont="1"/>
    <xf numFmtId="49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/>
    <xf numFmtId="2" fontId="5" fillId="2" borderId="1" xfId="0" applyNumberFormat="1" applyFont="1" applyFill="1" applyBorder="1"/>
    <xf numFmtId="49" fontId="8" fillId="3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2" fontId="10" fillId="2" borderId="1" xfId="0" applyNumberFormat="1" applyFont="1" applyFill="1" applyBorder="1"/>
    <xf numFmtId="2" fontId="0" fillId="0" borderId="0" xfId="0" applyNumberFormat="1"/>
    <xf numFmtId="49" fontId="7" fillId="3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2" fontId="10" fillId="3" borderId="1" xfId="0" applyNumberFormat="1" applyFont="1" applyFill="1" applyBorder="1"/>
    <xf numFmtId="49" fontId="4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11" fillId="3" borderId="1" xfId="0" applyNumberFormat="1" applyFont="1" applyFill="1" applyBorder="1"/>
    <xf numFmtId="0" fontId="0" fillId="2" borderId="1" xfId="0" applyFill="1" applyBorder="1"/>
    <xf numFmtId="0" fontId="1" fillId="0" borderId="0" xfId="0" applyFont="1" applyAlignment="1">
      <alignment horizontal="left"/>
    </xf>
    <xf numFmtId="0" fontId="12" fillId="0" borderId="0" xfId="0" applyFont="1"/>
    <xf numFmtId="4" fontId="1" fillId="0" borderId="0" xfId="0" applyNumberFormat="1" applyFont="1" applyAlignment="1">
      <alignment horizontal="center"/>
    </xf>
    <xf numFmtId="2" fontId="0" fillId="3" borderId="1" xfId="0" applyNumberFormat="1" applyFill="1" applyBorder="1"/>
    <xf numFmtId="49" fontId="5" fillId="2" borderId="1" xfId="0" applyNumberFormat="1" applyFont="1" applyFill="1" applyBorder="1"/>
    <xf numFmtId="2" fontId="5" fillId="3" borderId="1" xfId="0" applyNumberFormat="1" applyFont="1" applyFill="1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49" fontId="5" fillId="2" borderId="0" xfId="0" applyNumberFormat="1" applyFont="1" applyFill="1"/>
    <xf numFmtId="0" fontId="0" fillId="2" borderId="0" xfId="0" applyFill="1"/>
    <xf numFmtId="2" fontId="5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C0DF-6A24-40B2-9CF0-85CAD6EC681B}">
  <sheetPr>
    <pageSetUpPr fitToPage="1"/>
  </sheetPr>
  <dimension ref="A14:K42"/>
  <sheetViews>
    <sheetView tabSelected="1" topLeftCell="A16" workbookViewId="0">
      <selection activeCell="A35" sqref="A35:XFD35"/>
    </sheetView>
  </sheetViews>
  <sheetFormatPr defaultRowHeight="15" x14ac:dyDescent="0.25"/>
  <cols>
    <col min="1" max="1" width="21.42578125" customWidth="1"/>
    <col min="2" max="2" width="36.7109375" customWidth="1"/>
    <col min="3" max="3" width="12.5703125" customWidth="1"/>
    <col min="4" max="4" width="15.85546875" customWidth="1"/>
    <col min="5" max="5" width="12.140625" customWidth="1"/>
    <col min="6" max="6" width="10.140625" bestFit="1" customWidth="1"/>
    <col min="7" max="7" width="14" customWidth="1"/>
  </cols>
  <sheetData>
    <row r="14" spans="2:6" ht="49.5" customHeight="1" x14ac:dyDescent="0.25">
      <c r="B14" s="36"/>
      <c r="C14" s="36"/>
      <c r="D14" s="36"/>
      <c r="E14" s="36"/>
      <c r="F14" s="36"/>
    </row>
    <row r="15" spans="2:6" ht="15.75" x14ac:dyDescent="0.3">
      <c r="B15" s="4" t="s">
        <v>8</v>
      </c>
    </row>
    <row r="17" spans="2:10" ht="15" customHeight="1" x14ac:dyDescent="0.25">
      <c r="B17" s="30"/>
      <c r="C17" s="30"/>
      <c r="D17" s="31" t="s">
        <v>29</v>
      </c>
      <c r="E17" s="31" t="s">
        <v>9</v>
      </c>
      <c r="F17" s="30" t="s">
        <v>3</v>
      </c>
    </row>
    <row r="18" spans="2:10" ht="21" customHeight="1" x14ac:dyDescent="0.25">
      <c r="B18" s="30"/>
      <c r="C18" s="30"/>
      <c r="D18" s="32"/>
      <c r="E18" s="32"/>
      <c r="F18" s="30"/>
    </row>
    <row r="19" spans="2:10" x14ac:dyDescent="0.25">
      <c r="B19" s="5" t="s">
        <v>0</v>
      </c>
      <c r="C19" s="6"/>
      <c r="D19" s="7">
        <v>155737.20000000001</v>
      </c>
      <c r="E19" s="7">
        <f>SUM(E20:E23)</f>
        <v>154.07999999999998</v>
      </c>
      <c r="F19" s="7">
        <f>D19+E19</f>
        <v>155891.28</v>
      </c>
    </row>
    <row r="20" spans="2:10" ht="25.5" x14ac:dyDescent="0.25">
      <c r="B20" s="8" t="s">
        <v>22</v>
      </c>
      <c r="C20" s="26" t="s">
        <v>23</v>
      </c>
      <c r="D20" s="22">
        <v>221.53</v>
      </c>
      <c r="E20" s="22">
        <v>43.31</v>
      </c>
      <c r="F20" s="17">
        <f t="shared" ref="F20:F33" si="0">D20+E20</f>
        <v>264.84000000000003</v>
      </c>
    </row>
    <row r="21" spans="2:10" s="25" customFormat="1" x14ac:dyDescent="0.25">
      <c r="B21" s="8" t="s">
        <v>20</v>
      </c>
      <c r="C21" s="26" t="s">
        <v>21</v>
      </c>
      <c r="D21" s="22">
        <v>67.53</v>
      </c>
      <c r="E21" s="22">
        <v>23.77</v>
      </c>
      <c r="F21" s="17">
        <f t="shared" si="0"/>
        <v>91.3</v>
      </c>
    </row>
    <row r="22" spans="2:10" s="25" customFormat="1" x14ac:dyDescent="0.25">
      <c r="B22" s="8" t="s">
        <v>24</v>
      </c>
      <c r="C22" s="26" t="s">
        <v>25</v>
      </c>
      <c r="D22" s="22">
        <v>4750</v>
      </c>
      <c r="E22" s="22">
        <v>77</v>
      </c>
      <c r="F22" s="17">
        <f t="shared" si="0"/>
        <v>4827</v>
      </c>
    </row>
    <row r="23" spans="2:10" s="25" customFormat="1" ht="38.25" x14ac:dyDescent="0.25">
      <c r="B23" s="8" t="s">
        <v>26</v>
      </c>
      <c r="C23" s="26" t="s">
        <v>27</v>
      </c>
      <c r="D23" s="22">
        <v>725</v>
      </c>
      <c r="E23" s="22">
        <v>10</v>
      </c>
      <c r="F23" s="17">
        <f t="shared" si="0"/>
        <v>735</v>
      </c>
    </row>
    <row r="24" spans="2:10" x14ac:dyDescent="0.25">
      <c r="B24" s="5" t="s">
        <v>1</v>
      </c>
      <c r="C24" s="9"/>
      <c r="D24" s="10">
        <v>160437.78</v>
      </c>
      <c r="E24" s="10">
        <f>E29+E27+E25</f>
        <v>333.78</v>
      </c>
      <c r="F24" s="7">
        <f t="shared" si="0"/>
        <v>160771.56</v>
      </c>
      <c r="J24" s="11"/>
    </row>
    <row r="25" spans="2:10" x14ac:dyDescent="0.25">
      <c r="B25" s="3" t="s">
        <v>14</v>
      </c>
      <c r="C25" s="13" t="s">
        <v>19</v>
      </c>
      <c r="D25" s="14">
        <v>1403.54</v>
      </c>
      <c r="E25" s="14">
        <f>E26</f>
        <v>77</v>
      </c>
      <c r="F25" s="24">
        <f t="shared" si="0"/>
        <v>1480.54</v>
      </c>
      <c r="J25" s="11"/>
    </row>
    <row r="26" spans="2:10" x14ac:dyDescent="0.25">
      <c r="B26" s="8" t="s">
        <v>5</v>
      </c>
      <c r="C26" s="16" t="s">
        <v>18</v>
      </c>
      <c r="D26" s="17">
        <v>1250</v>
      </c>
      <c r="E26" s="17">
        <v>77</v>
      </c>
      <c r="F26" s="17">
        <f t="shared" si="0"/>
        <v>1327</v>
      </c>
      <c r="J26" s="11"/>
    </row>
    <row r="27" spans="2:10" x14ac:dyDescent="0.25">
      <c r="B27" s="12" t="s">
        <v>17</v>
      </c>
      <c r="C27" s="13" t="s">
        <v>15</v>
      </c>
      <c r="D27" s="14">
        <v>2088.59</v>
      </c>
      <c r="E27" s="14">
        <f>E28</f>
        <v>43.31</v>
      </c>
      <c r="F27" s="24">
        <f t="shared" si="0"/>
        <v>2131.9</v>
      </c>
      <c r="J27" s="11"/>
    </row>
    <row r="28" spans="2:10" x14ac:dyDescent="0.25">
      <c r="B28" s="8" t="s">
        <v>4</v>
      </c>
      <c r="C28" s="16" t="s">
        <v>16</v>
      </c>
      <c r="D28" s="17">
        <v>2080.59</v>
      </c>
      <c r="E28" s="17">
        <v>43.31</v>
      </c>
      <c r="F28" s="17">
        <f t="shared" si="0"/>
        <v>2123.9</v>
      </c>
      <c r="J28" s="11"/>
    </row>
    <row r="29" spans="2:10" x14ac:dyDescent="0.25">
      <c r="B29" s="12" t="s">
        <v>6</v>
      </c>
      <c r="C29" s="13" t="s">
        <v>10</v>
      </c>
      <c r="D29" s="14">
        <v>153259.32999999999</v>
      </c>
      <c r="E29" s="14">
        <f>E30+E33+E32+E31</f>
        <v>213.46999999999997</v>
      </c>
      <c r="F29" s="24">
        <f t="shared" si="0"/>
        <v>153472.79999999999</v>
      </c>
      <c r="J29" s="11"/>
    </row>
    <row r="30" spans="2:10" x14ac:dyDescent="0.25">
      <c r="B30" s="8" t="s">
        <v>4</v>
      </c>
      <c r="C30" s="16" t="s">
        <v>11</v>
      </c>
      <c r="D30" s="22">
        <v>36059.31</v>
      </c>
      <c r="E30" s="22">
        <f>15+23.77+10</f>
        <v>48.769999999999996</v>
      </c>
      <c r="F30" s="17">
        <f t="shared" si="0"/>
        <v>36108.079999999994</v>
      </c>
      <c r="J30" s="11"/>
    </row>
    <row r="31" spans="2:10" ht="38.25" x14ac:dyDescent="0.25">
      <c r="B31" s="8" t="s">
        <v>31</v>
      </c>
      <c r="C31" s="16" t="s">
        <v>30</v>
      </c>
      <c r="D31" s="22">
        <v>14844.46</v>
      </c>
      <c r="E31" s="22">
        <v>5.7</v>
      </c>
      <c r="F31" s="17">
        <f t="shared" si="0"/>
        <v>14850.16</v>
      </c>
      <c r="J31" s="11"/>
    </row>
    <row r="32" spans="2:10" x14ac:dyDescent="0.25">
      <c r="B32" s="8" t="s">
        <v>7</v>
      </c>
      <c r="C32" s="16" t="s">
        <v>28</v>
      </c>
      <c r="D32" s="22">
        <v>1960.63</v>
      </c>
      <c r="E32" s="22">
        <f>71+103</f>
        <v>174</v>
      </c>
      <c r="F32" s="17">
        <f t="shared" si="0"/>
        <v>2134.63</v>
      </c>
      <c r="J32" s="11"/>
    </row>
    <row r="33" spans="1:11" ht="38.25" x14ac:dyDescent="0.25">
      <c r="B33" s="15" t="s">
        <v>13</v>
      </c>
      <c r="C33" s="16" t="s">
        <v>12</v>
      </c>
      <c r="D33" s="17">
        <v>-357.67</v>
      </c>
      <c r="E33" s="17">
        <v>-15</v>
      </c>
      <c r="F33" s="17">
        <f t="shared" si="0"/>
        <v>-372.67</v>
      </c>
      <c r="J33" s="11"/>
    </row>
    <row r="34" spans="1:11" x14ac:dyDescent="0.25">
      <c r="B34" s="23" t="s">
        <v>2</v>
      </c>
      <c r="C34" s="18"/>
      <c r="D34" s="7">
        <f>D19-D24</f>
        <v>-4700.5799999999872</v>
      </c>
      <c r="E34" s="7">
        <f>E19-E24</f>
        <v>-179.7</v>
      </c>
      <c r="F34" s="7">
        <f t="shared" ref="F34" si="1">F19-F24</f>
        <v>-4880.2799999999988</v>
      </c>
    </row>
    <row r="35" spans="1:11" x14ac:dyDescent="0.25">
      <c r="B35" s="27"/>
      <c r="C35" s="28"/>
      <c r="D35" s="29"/>
      <c r="E35" s="29"/>
      <c r="F35" s="29"/>
    </row>
    <row r="37" spans="1:11" x14ac:dyDescent="0.25">
      <c r="A37" s="33" t="s">
        <v>32</v>
      </c>
      <c r="B37" s="34"/>
      <c r="C37" s="34"/>
      <c r="D37" s="34"/>
      <c r="E37" s="34"/>
      <c r="F37" s="34"/>
      <c r="G37" s="34"/>
      <c r="I37" s="20"/>
      <c r="J37" s="2"/>
      <c r="K37" s="2"/>
    </row>
    <row r="38" spans="1:11" x14ac:dyDescent="0.25">
      <c r="A38" s="34"/>
      <c r="B38" s="34"/>
      <c r="C38" s="34"/>
      <c r="D38" s="34"/>
      <c r="E38" s="34"/>
      <c r="F38" s="34"/>
      <c r="G38" s="34"/>
      <c r="I38" s="35"/>
      <c r="J38" s="35"/>
      <c r="K38" s="35"/>
    </row>
    <row r="39" spans="1:11" x14ac:dyDescent="0.25">
      <c r="A39" s="34"/>
      <c r="B39" s="34"/>
      <c r="C39" s="34"/>
      <c r="D39" s="34"/>
      <c r="E39" s="34"/>
      <c r="F39" s="34"/>
      <c r="G39" s="34"/>
      <c r="H39" s="1"/>
      <c r="I39" s="1"/>
      <c r="J39" s="1"/>
      <c r="K39" s="1"/>
    </row>
    <row r="40" spans="1:11" x14ac:dyDescent="0.25">
      <c r="B40" s="1"/>
      <c r="C40" s="1"/>
      <c r="D40" s="21"/>
      <c r="E40" s="1"/>
      <c r="F40" s="2"/>
      <c r="G40" s="1"/>
      <c r="H40" s="1"/>
      <c r="I40" s="1"/>
      <c r="J40" s="1"/>
      <c r="K40" s="1"/>
    </row>
    <row r="41" spans="1:11" x14ac:dyDescent="0.25">
      <c r="B41" s="1"/>
      <c r="C41" s="1"/>
      <c r="D41" s="1"/>
      <c r="E41" s="19"/>
      <c r="F41" s="19"/>
      <c r="G41" s="19"/>
      <c r="H41" s="19"/>
    </row>
    <row r="42" spans="1:11" x14ac:dyDescent="0.25">
      <c r="B42" s="2"/>
      <c r="C42" s="1"/>
      <c r="D42" s="35"/>
      <c r="E42" s="35"/>
      <c r="F42" s="35"/>
      <c r="G42" s="2"/>
      <c r="H42" s="2"/>
    </row>
  </sheetData>
  <mergeCells count="9">
    <mergeCell ref="I38:K38"/>
    <mergeCell ref="D42:F42"/>
    <mergeCell ref="B14:F14"/>
    <mergeCell ref="B17:B18"/>
    <mergeCell ref="C17:C18"/>
    <mergeCell ref="D17:D18"/>
    <mergeCell ref="E17:E18"/>
    <mergeCell ref="F17:F18"/>
    <mergeCell ref="A37:G39"/>
  </mergeCells>
  <phoneticPr fontId="2" type="noConversion"/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2025-11-24T07:20:20Z</cp:lastPrinted>
  <dcterms:created xsi:type="dcterms:W3CDTF">2020-09-04T06:20:51Z</dcterms:created>
  <dcterms:modified xsi:type="dcterms:W3CDTF">2025-11-24T11:57:06Z</dcterms:modified>
</cp:coreProperties>
</file>