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8" yWindow="-108" windowWidth="23256" windowHeight="12456"/>
  </bookViews>
  <sheets>
    <sheet name="buget 2025-2026 (2)" sheetId="1" r:id="rId1"/>
  </sheets>
  <definedNames>
    <definedName name="_xlnm.Print_Area" localSheetId="0">'buget 2025-2026 (2)'!$A$1:$G$22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/>
  <c r="E13"/>
  <c r="G13" s="1"/>
  <c r="C13"/>
  <c r="E12"/>
  <c r="G12" s="1"/>
  <c r="C12"/>
  <c r="E11"/>
  <c r="G11" s="1"/>
  <c r="C11"/>
  <c r="E10"/>
  <c r="G10" s="1"/>
  <c r="C10"/>
  <c r="E9"/>
  <c r="G9" s="1"/>
  <c r="C9"/>
  <c r="E8"/>
  <c r="G8" s="1"/>
  <c r="C8"/>
  <c r="E7"/>
  <c r="G7" s="1"/>
  <c r="C7"/>
  <c r="E6"/>
  <c r="G6" s="1"/>
  <c r="E15" s="1"/>
  <c r="C6"/>
  <c r="G15" l="1"/>
  <c r="G16" s="1"/>
</calcChain>
</file>

<file path=xl/sharedStrings.xml><?xml version="1.0" encoding="utf-8"?>
<sst xmlns="http://schemas.openxmlformats.org/spreadsheetml/2006/main" count="37" uniqueCount="30">
  <si>
    <t>DESCRIERE</t>
  </si>
  <si>
    <t>UNITATE</t>
  </si>
  <si>
    <t>Ore / zi / luna (medie 21 zile/luna)</t>
  </si>
  <si>
    <t xml:space="preserve">  COST UNITAR / tarifar</t>
  </si>
  <si>
    <t>TOTAL LUNI</t>
  </si>
  <si>
    <t>RESURSE UMANE ( SALARII CU TOATE TAXELE INCLUSE)</t>
  </si>
  <si>
    <t xml:space="preserve">      </t>
  </si>
  <si>
    <t>Cadru didactic (part time) - 1  - 2 ore/zi</t>
  </si>
  <si>
    <t>Pers.</t>
  </si>
  <si>
    <t>Cadru didactic (part time) - 2  - 2 ore/zi</t>
  </si>
  <si>
    <t>Cadru didactic (part time) - 3  - 2 ore/zi</t>
  </si>
  <si>
    <t>Cadru didactic (part time) - 4  - 2 ore/zi</t>
  </si>
  <si>
    <t>Cadru didactic (part time) - 5  - 2 ore/zi</t>
  </si>
  <si>
    <t>Cadru didactic (part time) - 6  - 2 ore/zi</t>
  </si>
  <si>
    <t>Cadru didactic (part time) - 7 - 1 ora/zi</t>
  </si>
  <si>
    <t>Cadru didactic (part time) - 8 - 1 ora/zi</t>
  </si>
  <si>
    <t xml:space="preserve">                              ALTE CHELTUIELI</t>
  </si>
  <si>
    <t xml:space="preserve">                                                     TOTAL</t>
  </si>
  <si>
    <t>COMUNA NICOLAE BALCESCU</t>
  </si>
  <si>
    <t xml:space="preserve">PREȘEDINTE,  </t>
  </si>
  <si>
    <t>PRIMAR,</t>
  </si>
  <si>
    <t>GABRIELA ACHIHAI</t>
  </si>
  <si>
    <t>FUNDAȚIA DE SPRIJIN COMUNITAR</t>
  </si>
  <si>
    <r>
      <t xml:space="preserve">BUGET pentru an scolar 2025 - 2026 pentru perioada </t>
    </r>
    <r>
      <rPr>
        <b/>
        <sz val="12"/>
        <color theme="1"/>
        <rFont val="Calibri"/>
        <family val="2"/>
        <charset val="238"/>
        <scheme val="minor"/>
      </rPr>
      <t>ian -iun 2026</t>
    </r>
  </si>
  <si>
    <t>Comunicare/  Contabilitate FSC/ Resurse Umane/ CAM 2.25% pentru personalul care isi desfasoara activitatea la „Programul de Tip AfterSchool” ( costuri legate de colaborarea dintre FSC și Primăria Nicolae Balcescu în vederea atingerii obiectivelor propuse).</t>
  </si>
  <si>
    <t>Cost orar cu taxe incluse</t>
  </si>
  <si>
    <t>NR. luni</t>
  </si>
  <si>
    <t>Nota: In timpul vacantelor cadrele didactice nu realizeaza activitati de tip after school.</t>
  </si>
  <si>
    <t>Marcelin-Iosif TRIFESCU</t>
  </si>
  <si>
    <t xml:space="preserve">Anexa 1 la contractul de prestări servicii nr. 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</si>
</sst>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0">
    <xf numFmtId="0" fontId="0" fillId="0" borderId="0" xfId="0"/>
    <xf numFmtId="166" fontId="0" fillId="0" borderId="0" xfId="1" applyNumberFormat="1" applyFont="1"/>
    <xf numFmtId="166" fontId="0" fillId="0" borderId="0" xfId="0" applyNumberFormat="1"/>
    <xf numFmtId="164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166" fontId="2" fillId="0" borderId="3" xfId="1" applyNumberFormat="1" applyFont="1" applyBorder="1" applyAlignment="1">
      <alignment vertical="top" wrapText="1"/>
    </xf>
    <xf numFmtId="0" fontId="3" fillId="0" borderId="4" xfId="0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166" fontId="0" fillId="0" borderId="6" xfId="1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166" fontId="0" fillId="0" borderId="8" xfId="0" applyNumberFormat="1" applyBorder="1" applyAlignment="1">
      <alignment horizontal="center" vertical="center" wrapText="1"/>
    </xf>
    <xf numFmtId="166" fontId="0" fillId="0" borderId="8" xfId="1" applyNumberFormat="1" applyFont="1" applyBorder="1" applyAlignment="1">
      <alignment horizontal="center" vertical="center" wrapText="1"/>
    </xf>
    <xf numFmtId="166" fontId="0" fillId="0" borderId="9" xfId="1" applyNumberFormat="1" applyFont="1" applyBorder="1" applyAlignment="1">
      <alignment horizontal="center" vertical="center" wrapText="1"/>
    </xf>
    <xf numFmtId="165" fontId="0" fillId="0" borderId="0" xfId="1" applyFont="1"/>
    <xf numFmtId="9" fontId="0" fillId="0" borderId="0" xfId="0" applyNumberFormat="1"/>
    <xf numFmtId="0" fontId="3" fillId="0" borderId="7" xfId="0" applyFont="1" applyBorder="1" applyAlignment="1">
      <alignment horizontal="right" vertical="center" wrapText="1"/>
    </xf>
    <xf numFmtId="167" fontId="0" fillId="0" borderId="8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66" fontId="0" fillId="0" borderId="10" xfId="1" applyNumberFormat="1" applyFon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6" fontId="2" fillId="0" borderId="3" xfId="1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2" fontId="0" fillId="0" borderId="0" xfId="0" applyNumberFormat="1"/>
    <xf numFmtId="0" fontId="6" fillId="0" borderId="0" xfId="0" applyFont="1"/>
    <xf numFmtId="0" fontId="7" fillId="0" borderId="0" xfId="0" applyFont="1"/>
    <xf numFmtId="166" fontId="7" fillId="0" borderId="0" xfId="1" applyNumberFormat="1" applyFont="1"/>
    <xf numFmtId="0" fontId="8" fillId="0" borderId="0" xfId="0" applyFont="1"/>
    <xf numFmtId="0" fontId="2" fillId="2" borderId="0" xfId="0" applyFont="1" applyFill="1"/>
    <xf numFmtId="0" fontId="0" fillId="2" borderId="0" xfId="0" applyFill="1"/>
    <xf numFmtId="166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tabSelected="1" view="pageLayout" zoomScaleNormal="85" workbookViewId="0">
      <selection activeCell="I11" sqref="I11"/>
    </sheetView>
  </sheetViews>
  <sheetFormatPr defaultRowHeight="14.4"/>
  <cols>
    <col min="1" max="1" width="49.109375" customWidth="1"/>
    <col min="2" max="2" width="10" customWidth="1"/>
    <col min="3" max="3" width="9.77734375" customWidth="1"/>
    <col min="4" max="4" width="8.6640625" customWidth="1"/>
    <col min="5" max="5" width="8.44140625" customWidth="1"/>
    <col min="6" max="6" width="7.21875" customWidth="1"/>
    <col min="7" max="7" width="10.5546875" style="1" customWidth="1"/>
    <col min="8" max="8" width="12.44140625" customWidth="1"/>
    <col min="9" max="9" width="10.33203125" bestFit="1" customWidth="1"/>
    <col min="10" max="10" width="10.5546875" bestFit="1" customWidth="1"/>
    <col min="11" max="11" width="9.33203125" bestFit="1" customWidth="1"/>
  </cols>
  <sheetData>
    <row r="1" spans="1:13" ht="15.6">
      <c r="A1" s="36" t="s">
        <v>23</v>
      </c>
      <c r="E1" s="37" t="s">
        <v>29</v>
      </c>
      <c r="F1" s="38"/>
      <c r="G1" s="39"/>
      <c r="H1" s="38"/>
    </row>
    <row r="2" spans="1:13">
      <c r="H2" s="2"/>
      <c r="I2" s="3"/>
      <c r="J2" s="3"/>
    </row>
    <row r="3" spans="1:13" ht="15" thickBot="1"/>
    <row r="4" spans="1:13" ht="58.2" thickBot="1">
      <c r="A4" s="4" t="s">
        <v>0</v>
      </c>
      <c r="B4" s="5" t="s">
        <v>1</v>
      </c>
      <c r="C4" s="5" t="s">
        <v>2</v>
      </c>
      <c r="D4" s="5" t="s">
        <v>25</v>
      </c>
      <c r="E4" s="5" t="s">
        <v>3</v>
      </c>
      <c r="F4" s="5" t="s">
        <v>26</v>
      </c>
      <c r="G4" s="6" t="s">
        <v>4</v>
      </c>
      <c r="K4" s="3"/>
    </row>
    <row r="5" spans="1:13" ht="25.5" customHeight="1">
      <c r="A5" s="7" t="s">
        <v>5</v>
      </c>
      <c r="B5" s="8"/>
      <c r="C5" s="8"/>
      <c r="D5" s="8"/>
      <c r="E5" s="8"/>
      <c r="F5" s="8" t="s">
        <v>6</v>
      </c>
      <c r="G5" s="9"/>
      <c r="J5" s="10"/>
      <c r="K5" s="2"/>
      <c r="M5" s="2"/>
    </row>
    <row r="6" spans="1:13" ht="19.8" customHeight="1">
      <c r="A6" s="11" t="s">
        <v>7</v>
      </c>
      <c r="B6" s="12" t="s">
        <v>8</v>
      </c>
      <c r="C6" s="12">
        <f t="shared" ref="C6:C11" si="0">2*21</f>
        <v>42</v>
      </c>
      <c r="D6" s="13">
        <v>90</v>
      </c>
      <c r="E6" s="14">
        <f t="shared" ref="E6:E11" si="1">2*90*21</f>
        <v>3780</v>
      </c>
      <c r="F6" s="13">
        <v>5</v>
      </c>
      <c r="G6" s="15">
        <f t="shared" ref="G6:G13" si="2">E6*F6</f>
        <v>18900</v>
      </c>
      <c r="I6" s="16"/>
      <c r="K6" s="2"/>
      <c r="L6" s="17"/>
    </row>
    <row r="7" spans="1:13" ht="19.8" customHeight="1">
      <c r="A7" s="11" t="s">
        <v>9</v>
      </c>
      <c r="B7" s="12" t="s">
        <v>8</v>
      </c>
      <c r="C7" s="12">
        <f t="shared" si="0"/>
        <v>42</v>
      </c>
      <c r="D7" s="13">
        <v>90</v>
      </c>
      <c r="E7" s="14">
        <f t="shared" si="1"/>
        <v>3780</v>
      </c>
      <c r="F7" s="13">
        <v>5</v>
      </c>
      <c r="G7" s="15">
        <f t="shared" si="2"/>
        <v>18900</v>
      </c>
      <c r="I7" s="16"/>
      <c r="K7" s="2"/>
      <c r="L7" s="17"/>
    </row>
    <row r="8" spans="1:13" ht="19.8" customHeight="1">
      <c r="A8" s="11" t="s">
        <v>10</v>
      </c>
      <c r="B8" s="12" t="s">
        <v>8</v>
      </c>
      <c r="C8" s="12">
        <f t="shared" si="0"/>
        <v>42</v>
      </c>
      <c r="D8" s="13">
        <v>90</v>
      </c>
      <c r="E8" s="14">
        <f t="shared" si="1"/>
        <v>3780</v>
      </c>
      <c r="F8" s="13">
        <v>5</v>
      </c>
      <c r="G8" s="15">
        <f t="shared" si="2"/>
        <v>18900</v>
      </c>
      <c r="I8" s="16"/>
      <c r="K8" s="2"/>
      <c r="L8" s="17"/>
    </row>
    <row r="9" spans="1:13" ht="19.8" customHeight="1">
      <c r="A9" s="11" t="s">
        <v>11</v>
      </c>
      <c r="B9" s="12" t="s">
        <v>8</v>
      </c>
      <c r="C9" s="12">
        <f t="shared" si="0"/>
        <v>42</v>
      </c>
      <c r="D9" s="13">
        <v>90</v>
      </c>
      <c r="E9" s="14">
        <f t="shared" si="1"/>
        <v>3780</v>
      </c>
      <c r="F9" s="13">
        <v>5</v>
      </c>
      <c r="G9" s="15">
        <f t="shared" si="2"/>
        <v>18900</v>
      </c>
      <c r="I9" s="16"/>
      <c r="K9" s="2"/>
      <c r="L9" s="17"/>
    </row>
    <row r="10" spans="1:13" ht="19.8" customHeight="1">
      <c r="A10" s="11" t="s">
        <v>12</v>
      </c>
      <c r="B10" s="12" t="s">
        <v>8</v>
      </c>
      <c r="C10" s="12">
        <f t="shared" si="0"/>
        <v>42</v>
      </c>
      <c r="D10" s="13">
        <v>90</v>
      </c>
      <c r="E10" s="14">
        <f t="shared" si="1"/>
        <v>3780</v>
      </c>
      <c r="F10" s="13">
        <v>5</v>
      </c>
      <c r="G10" s="15">
        <f t="shared" si="2"/>
        <v>18900</v>
      </c>
      <c r="I10" s="16"/>
      <c r="K10" s="2"/>
      <c r="L10" s="17"/>
    </row>
    <row r="11" spans="1:13" ht="19.8" customHeight="1">
      <c r="A11" s="11" t="s">
        <v>13</v>
      </c>
      <c r="B11" s="12" t="s">
        <v>8</v>
      </c>
      <c r="C11" s="12">
        <f t="shared" si="0"/>
        <v>42</v>
      </c>
      <c r="D11" s="13">
        <v>90</v>
      </c>
      <c r="E11" s="14">
        <f t="shared" si="1"/>
        <v>3780</v>
      </c>
      <c r="F11" s="13">
        <v>5</v>
      </c>
      <c r="G11" s="15">
        <f t="shared" si="2"/>
        <v>18900</v>
      </c>
      <c r="I11" s="16"/>
      <c r="K11" s="2"/>
      <c r="L11" s="17"/>
    </row>
    <row r="12" spans="1:13" ht="19.8" customHeight="1">
      <c r="A12" s="11" t="s">
        <v>14</v>
      </c>
      <c r="B12" s="12" t="s">
        <v>8</v>
      </c>
      <c r="C12" s="12">
        <f>1*21</f>
        <v>21</v>
      </c>
      <c r="D12" s="13">
        <v>90</v>
      </c>
      <c r="E12" s="14">
        <f>1*90*21</f>
        <v>1890</v>
      </c>
      <c r="F12" s="13">
        <v>5</v>
      </c>
      <c r="G12" s="15">
        <f t="shared" si="2"/>
        <v>9450</v>
      </c>
      <c r="I12" s="17"/>
      <c r="K12" s="2"/>
      <c r="L12" s="17"/>
    </row>
    <row r="13" spans="1:13" ht="19.8" customHeight="1">
      <c r="A13" s="11" t="s">
        <v>15</v>
      </c>
      <c r="B13" s="12" t="s">
        <v>8</v>
      </c>
      <c r="C13" s="12">
        <f>1*21</f>
        <v>21</v>
      </c>
      <c r="D13" s="13">
        <v>90</v>
      </c>
      <c r="E13" s="14">
        <f>1*90*21</f>
        <v>1890</v>
      </c>
      <c r="F13" s="13">
        <v>5</v>
      </c>
      <c r="G13" s="15">
        <f t="shared" si="2"/>
        <v>9450</v>
      </c>
      <c r="H13" s="2"/>
      <c r="I13" s="17"/>
      <c r="K13" s="2"/>
      <c r="L13" s="17"/>
    </row>
    <row r="14" spans="1:13" ht="16.8" customHeight="1">
      <c r="A14" s="18" t="s">
        <v>16</v>
      </c>
      <c r="B14" s="12"/>
      <c r="C14" s="12"/>
      <c r="D14" s="12"/>
      <c r="E14" s="14"/>
      <c r="F14" s="19"/>
      <c r="G14" s="15">
        <f t="shared" ref="G14" si="3">E14*F14</f>
        <v>0</v>
      </c>
    </row>
    <row r="15" spans="1:13" ht="72.599999999999994" thickBot="1">
      <c r="A15" s="11" t="s">
        <v>24</v>
      </c>
      <c r="B15" s="20"/>
      <c r="C15" s="20"/>
      <c r="D15" s="21"/>
      <c r="E15" s="22">
        <f>SUM(G6:G13)*18%/5</f>
        <v>4762.8</v>
      </c>
      <c r="F15" s="23">
        <v>5</v>
      </c>
      <c r="G15" s="15">
        <f>E15*F15</f>
        <v>23814</v>
      </c>
      <c r="I15" s="2"/>
      <c r="J15" s="3"/>
    </row>
    <row r="16" spans="1:13" s="28" customFormat="1" ht="31.8" customHeight="1" thickBot="1">
      <c r="A16" s="24" t="s">
        <v>17</v>
      </c>
      <c r="B16" s="25"/>
      <c r="C16" s="25"/>
      <c r="D16" s="25"/>
      <c r="E16" s="25"/>
      <c r="F16" s="25"/>
      <c r="G16" s="26">
        <f>SUM(G6:G15)</f>
        <v>156114</v>
      </c>
      <c r="H16" s="27"/>
      <c r="I16" s="27"/>
      <c r="J16" s="27"/>
    </row>
    <row r="19" spans="1:10">
      <c r="A19" s="29" t="s">
        <v>18</v>
      </c>
      <c r="D19" s="30" t="s">
        <v>19</v>
      </c>
      <c r="E19" s="31"/>
    </row>
    <row r="20" spans="1:10">
      <c r="A20" s="29"/>
      <c r="D20" s="30"/>
      <c r="E20" s="31"/>
      <c r="J20" s="32"/>
    </row>
    <row r="21" spans="1:10">
      <c r="A21" s="29" t="s">
        <v>20</v>
      </c>
      <c r="D21" s="30" t="s">
        <v>21</v>
      </c>
      <c r="E21" s="31"/>
    </row>
    <row r="22" spans="1:10">
      <c r="A22" s="29" t="s">
        <v>28</v>
      </c>
      <c r="D22" s="30" t="s">
        <v>22</v>
      </c>
      <c r="E22" s="31"/>
    </row>
    <row r="23" spans="1:10">
      <c r="B23" s="31"/>
      <c r="C23" s="31"/>
      <c r="D23" s="31"/>
      <c r="E23" s="31"/>
    </row>
    <row r="25" spans="1:10" s="34" customFormat="1">
      <c r="A25" s="33" t="s">
        <v>27</v>
      </c>
      <c r="G25" s="35"/>
    </row>
  </sheetData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buget 2025-2026 (2)</vt:lpstr>
      <vt:lpstr>'buget 2025-2026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Admin</cp:lastModifiedBy>
  <cp:lastPrinted>2026-01-09T07:28:07Z</cp:lastPrinted>
  <dcterms:created xsi:type="dcterms:W3CDTF">2026-01-08T13:48:29Z</dcterms:created>
  <dcterms:modified xsi:type="dcterms:W3CDTF">2026-01-09T08:21:26Z</dcterms:modified>
</cp:coreProperties>
</file>