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173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  <c r="C50" i="1"/>
  <c r="C38" i="1" l="1"/>
  <c r="B38" i="1" l="1"/>
  <c r="C81" i="1" l="1"/>
  <c r="B81" i="1"/>
  <c r="C78" i="1"/>
  <c r="B78" i="1"/>
  <c r="C42" i="1"/>
  <c r="B42" i="1"/>
  <c r="C90" i="1" l="1"/>
  <c r="B90" i="1"/>
  <c r="C86" i="1"/>
  <c r="B86" i="1"/>
  <c r="C73" i="1"/>
  <c r="B73" i="1"/>
  <c r="C68" i="1"/>
  <c r="B68" i="1"/>
  <c r="C61" i="1"/>
  <c r="B61" i="1"/>
  <c r="C54" i="1"/>
  <c r="B54" i="1"/>
  <c r="C34" i="1"/>
  <c r="B34" i="1"/>
  <c r="B91" i="1" l="1"/>
  <c r="C91" i="1"/>
  <c r="C22" i="1"/>
  <c r="B22" i="1"/>
</calcChain>
</file>

<file path=xl/sharedStrings.xml><?xml version="1.0" encoding="utf-8"?>
<sst xmlns="http://schemas.openxmlformats.org/spreadsheetml/2006/main" count="94" uniqueCount="82">
  <si>
    <t>CAPITOLE</t>
  </si>
  <si>
    <t>VENITURI</t>
  </si>
  <si>
    <t>TOTAL VENITURI</t>
  </si>
  <si>
    <t>TOTAL CAPITOL 51.02.</t>
  </si>
  <si>
    <t>TOTAL CAPITOL 54.02.</t>
  </si>
  <si>
    <t>TOTAL CAPITOL 61.02</t>
  </si>
  <si>
    <t>CHELTUIELI</t>
  </si>
  <si>
    <t>* Cheltuieli de personal</t>
  </si>
  <si>
    <t>TOTAL CAPITOL 65.02</t>
  </si>
  <si>
    <t>TOTAL CAPITOL 66.02</t>
  </si>
  <si>
    <t>TOTAL CAPITOL 67.02</t>
  </si>
  <si>
    <t>TOTAL CAPITOL 68.02</t>
  </si>
  <si>
    <t>TOTAL CAPITOL 70.02</t>
  </si>
  <si>
    <t>TOTAL CAPITOL 74.02</t>
  </si>
  <si>
    <t>TOTAL CAPITOL 83.02</t>
  </si>
  <si>
    <t>Cap.84.02. Transporturi</t>
  </si>
  <si>
    <t>TOTAL CAPITOL 84.02</t>
  </si>
  <si>
    <t>Cap.87.02. Infoturism</t>
  </si>
  <si>
    <t>TOTAL CAPITOL 87.02</t>
  </si>
  <si>
    <t>TOTAL CHELTUIELI</t>
  </si>
  <si>
    <r>
      <rPr>
        <b/>
        <sz val="11"/>
        <color theme="1"/>
        <rFont val="Calibri"/>
        <family val="2"/>
        <scheme val="minor"/>
      </rPr>
      <t>Cap.11.02.</t>
    </r>
    <r>
      <rPr>
        <sz val="11"/>
        <color theme="1"/>
        <rFont val="Calibri"/>
        <family val="2"/>
        <scheme val="minor"/>
      </rPr>
      <t xml:space="preserve"> Sume defalcate din TVA</t>
    </r>
  </si>
  <si>
    <r>
      <rPr>
        <b/>
        <sz val="11"/>
        <color theme="1"/>
        <rFont val="Calibri"/>
        <family val="2"/>
        <scheme val="minor"/>
      </rPr>
      <t>Cap.15.02.</t>
    </r>
    <r>
      <rPr>
        <sz val="11"/>
        <color theme="1"/>
        <rFont val="Calibri"/>
        <family val="2"/>
        <scheme val="minor"/>
      </rPr>
      <t xml:space="preserve"> Taxe pe servicii specifice - Impozit pe spectacol</t>
    </r>
  </si>
  <si>
    <r>
      <rPr>
        <b/>
        <sz val="11"/>
        <color theme="1"/>
        <rFont val="Calibri"/>
        <family val="2"/>
        <scheme val="minor"/>
      </rPr>
      <t>Cap.30.02</t>
    </r>
    <r>
      <rPr>
        <sz val="11"/>
        <color theme="1"/>
        <rFont val="Calibri"/>
        <family val="2"/>
        <scheme val="minor"/>
      </rPr>
      <t>. Venituri din proprietate</t>
    </r>
  </si>
  <si>
    <r>
      <rPr>
        <b/>
        <sz val="11"/>
        <color theme="1"/>
        <rFont val="Calibri"/>
        <family val="2"/>
        <scheme val="minor"/>
      </rPr>
      <t>Cap.36.02.</t>
    </r>
    <r>
      <rPr>
        <sz val="11"/>
        <color theme="1"/>
        <rFont val="Calibri"/>
        <family val="2"/>
        <scheme val="minor"/>
      </rPr>
      <t xml:space="preserve"> Diverse venituri</t>
    </r>
  </si>
  <si>
    <t>* PNRR</t>
  </si>
  <si>
    <r>
      <rPr>
        <b/>
        <sz val="11"/>
        <color theme="1"/>
        <rFont val="Calibri"/>
        <family val="2"/>
        <scheme val="minor"/>
      </rPr>
      <t>Cap.04.02.</t>
    </r>
    <r>
      <rPr>
        <sz val="11"/>
        <color theme="1"/>
        <rFont val="Calibri"/>
        <family val="2"/>
        <scheme val="minor"/>
      </rPr>
      <t xml:space="preserve"> Cote și sume defalcate din impozit pe venit</t>
    </r>
  </si>
  <si>
    <r>
      <rPr>
        <b/>
        <sz val="11"/>
        <color theme="1"/>
        <rFont val="Calibri"/>
        <family val="2"/>
        <scheme val="minor"/>
      </rPr>
      <t xml:space="preserve">Cap.16.02. </t>
    </r>
    <r>
      <rPr>
        <sz val="11"/>
        <color theme="1"/>
        <rFont val="Calibri"/>
        <family val="2"/>
        <scheme val="minor"/>
      </rPr>
      <t>Impozit pe mijloace de transport pers.fizice și juridice</t>
    </r>
  </si>
  <si>
    <r>
      <rPr>
        <b/>
        <sz val="11"/>
        <color theme="1"/>
        <rFont val="Calibri"/>
        <family val="2"/>
        <scheme val="minor"/>
      </rPr>
      <t>Cap. 18.02.</t>
    </r>
    <r>
      <rPr>
        <sz val="11"/>
        <color theme="1"/>
        <rFont val="Calibri"/>
        <family val="2"/>
        <scheme val="minor"/>
      </rPr>
      <t xml:space="preserve"> Alte impozite și taxe fiscale</t>
    </r>
  </si>
  <si>
    <r>
      <rPr>
        <b/>
        <sz val="11"/>
        <color theme="1"/>
        <rFont val="Calibri"/>
        <family val="2"/>
        <scheme val="minor"/>
      </rPr>
      <t>Cap.33.02.</t>
    </r>
    <r>
      <rPr>
        <sz val="11"/>
        <color theme="1"/>
        <rFont val="Calibri"/>
        <family val="2"/>
        <scheme val="minor"/>
      </rPr>
      <t xml:space="preserve"> Venituri din prestări servicii și alte activități</t>
    </r>
  </si>
  <si>
    <r>
      <rPr>
        <b/>
        <sz val="11"/>
        <color theme="1"/>
        <rFont val="Calibri"/>
        <family val="2"/>
        <scheme val="minor"/>
      </rPr>
      <t>Cap.35.02.</t>
    </r>
    <r>
      <rPr>
        <sz val="11"/>
        <color theme="1"/>
        <rFont val="Calibri"/>
        <family val="2"/>
        <scheme val="minor"/>
      </rPr>
      <t xml:space="preserve"> Amenzi, penalități și confiscări</t>
    </r>
  </si>
  <si>
    <r>
      <rPr>
        <b/>
        <sz val="11"/>
        <color theme="1"/>
        <rFont val="Calibri"/>
        <family val="2"/>
        <scheme val="minor"/>
      </rPr>
      <t>Cap.37.02.03.</t>
    </r>
    <r>
      <rPr>
        <sz val="11"/>
        <color theme="1"/>
        <rFont val="Calibri"/>
        <family val="2"/>
        <scheme val="minor"/>
      </rPr>
      <t xml:space="preserve"> Vărsăminte din secțiunea de funcționare pt finanțarea secțiunii de dezvoltare a bugetului local</t>
    </r>
  </si>
  <si>
    <r>
      <rPr>
        <b/>
        <sz val="11"/>
        <color theme="1"/>
        <rFont val="Calibri"/>
        <family val="2"/>
        <scheme val="minor"/>
      </rPr>
      <t>Cap. 37.02.04.</t>
    </r>
    <r>
      <rPr>
        <sz val="11"/>
        <color theme="1"/>
        <rFont val="Calibri"/>
        <family val="2"/>
        <scheme val="minor"/>
      </rPr>
      <t xml:space="preserve"> Vărsăminte din secțiunea de funcționare</t>
    </r>
  </si>
  <si>
    <r>
      <rPr>
        <b/>
        <sz val="11"/>
        <color theme="1"/>
        <rFont val="Calibri"/>
        <family val="2"/>
        <scheme val="minor"/>
      </rPr>
      <t>Cap.40.02.14.</t>
    </r>
    <r>
      <rPr>
        <sz val="11"/>
        <color theme="1"/>
        <rFont val="Calibri"/>
        <family val="2"/>
        <scheme val="minor"/>
      </rPr>
      <t xml:space="preserve"> Sume din excedentul bugetului local utilizate pentru finanțarea cheltuielilor secțiunii de dezvoltare</t>
    </r>
  </si>
  <si>
    <r>
      <rPr>
        <b/>
        <sz val="11"/>
        <color theme="1"/>
        <rFont val="Calibri"/>
        <family val="2"/>
        <scheme val="minor"/>
      </rPr>
      <t>Cap.42.02.</t>
    </r>
    <r>
      <rPr>
        <sz val="11"/>
        <color theme="1"/>
        <rFont val="Calibri"/>
        <family val="2"/>
        <scheme val="minor"/>
      </rPr>
      <t xml:space="preserve"> Subvenții de la bugetul de stat</t>
    </r>
  </si>
  <si>
    <r>
      <rPr>
        <b/>
        <sz val="11"/>
        <color theme="1"/>
        <rFont val="Calibri"/>
        <family val="2"/>
        <scheme val="minor"/>
      </rPr>
      <t>Cap.43.02.</t>
    </r>
    <r>
      <rPr>
        <sz val="11"/>
        <color theme="1"/>
        <rFont val="Calibri"/>
        <family val="2"/>
        <scheme val="minor"/>
      </rPr>
      <t xml:space="preserve"> Subvenții de la alte administrații - Sume alocate din bugetul ANCPI pentru finanțarea lucrărilor de înregistrare sistematică din cadrul Programului Național de cadastru și carte funciară</t>
    </r>
  </si>
  <si>
    <r>
      <rPr>
        <b/>
        <sz val="11"/>
        <color theme="1"/>
        <rFont val="Calibri"/>
        <family val="2"/>
        <scheme val="minor"/>
      </rPr>
      <t>Cap.48.02.</t>
    </r>
    <r>
      <rPr>
        <sz val="11"/>
        <color theme="1"/>
        <rFont val="Calibri"/>
        <family val="2"/>
        <scheme val="minor"/>
      </rPr>
      <t xml:space="preserve"> Sume primite de la UE/alți donatori în contul plăților efectuate și prefinanțări aferente cadrului financiar 2014-2020</t>
    </r>
  </si>
  <si>
    <r>
      <t>Cap. 65.02.</t>
    </r>
    <r>
      <rPr>
        <sz val="11"/>
        <color theme="1"/>
        <rFont val="Calibri"/>
        <family val="2"/>
        <scheme val="minor"/>
      </rPr>
      <t xml:space="preserve"> Î</t>
    </r>
    <r>
      <rPr>
        <b/>
        <sz val="11"/>
        <color theme="1"/>
        <rFont val="Calibri"/>
        <family val="2"/>
        <scheme val="minor"/>
      </rPr>
      <t>nvățământ</t>
    </r>
  </si>
  <si>
    <t>* Tichete de creșă, ajutor social în numerar CES</t>
  </si>
  <si>
    <t>* Cheltuieli de personal, contribuții</t>
  </si>
  <si>
    <t>* Bunuri și servicii: rechizite de birou, materiale de curățenie, încălzit, curent electric, abon. internet, abon. telefon, alte bunuri și servicii, reparații curente, cărți</t>
  </si>
  <si>
    <t>* Susținerea cultelor</t>
  </si>
  <si>
    <t>Cap. 68.02. Asistență socială</t>
  </si>
  <si>
    <t>* Cheltuieli de personal pt. îngrijire de handicap. și indemnizație pt. pers.cu handicap</t>
  </si>
  <si>
    <t>* Bunuri și servicii – pregatire profesională</t>
  </si>
  <si>
    <r>
      <t>* Asociații și fundații</t>
    </r>
    <r>
      <rPr>
        <b/>
        <sz val="11"/>
        <color theme="1"/>
        <rFont val="Calibri"/>
        <family val="2"/>
        <scheme val="minor"/>
      </rPr>
      <t xml:space="preserve"> </t>
    </r>
  </si>
  <si>
    <t>Cap.74.02. Protecția mediului</t>
  </si>
  <si>
    <t>* Bunuri și servicii: energie electrică la canal, salubritate, materiale și prest.servicii, taxă mediu</t>
  </si>
  <si>
    <t>Cap.83.02. Agricultură, silvicultură</t>
  </si>
  <si>
    <r>
      <t>* Bunuri și servicii,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carburanți și lubrifianți, alte bunuri și servicii, cheltuieli cu servicii</t>
    </r>
  </si>
  <si>
    <t>* Bunuri și servicii: rechizite de birou, materiale de curățenie, curent electric, abon. Internet, alte bunuri și servicii</t>
  </si>
  <si>
    <r>
      <rPr>
        <b/>
        <sz val="11"/>
        <color theme="1"/>
        <rFont val="Calibri"/>
        <family val="2"/>
        <scheme val="minor"/>
      </rPr>
      <t>Cap.03.02.</t>
    </r>
    <r>
      <rPr>
        <sz val="11"/>
        <color theme="1"/>
        <rFont val="Calibri"/>
        <family val="2"/>
        <scheme val="minor"/>
      </rPr>
      <t xml:space="preserve"> Impozit pe venit </t>
    </r>
  </si>
  <si>
    <t>* Active nefinanciare</t>
  </si>
  <si>
    <r>
      <rPr>
        <b/>
        <sz val="11"/>
        <color theme="1"/>
        <rFont val="Calibri"/>
        <family val="2"/>
        <scheme val="minor"/>
      </rPr>
      <t>Cap.07.02</t>
    </r>
    <r>
      <rPr>
        <sz val="11"/>
        <color theme="1"/>
        <rFont val="Calibri"/>
        <family val="2"/>
        <scheme val="minor"/>
      </rPr>
      <t>. Impozite și taxe pe proprietate</t>
    </r>
  </si>
  <si>
    <t>* Bunuri și servicii: furnituri de birou, materiale de curățenie, energie electrică,abonament internet, telefon, corespondență, combustibil, piese de schimb, echipamente, repar. curente, alte bunuri și servicii, prima de asigurare non-viaţă</t>
  </si>
  <si>
    <t>Cap.51.02. Autorități executive</t>
  </si>
  <si>
    <t>Cap. 54.02. Fond de rezervă bugetară</t>
  </si>
  <si>
    <t>Cap.61.02. Pază comunitară și PSI</t>
  </si>
  <si>
    <t>* Bunuri și servicii: combustibil, piese de schimb, echipamente, repar. curente, alte bunuri și servicii, prime de asigurare</t>
  </si>
  <si>
    <t>* Bunuri și servicii: rechizite de birou, mater. pentru curățenie, încălzit, curent electric, salubritate, piese de schimb, abon.telefon, internet,  mater. și prest. servicii, alte bunuri și servicii, deplasări, alte cheltuieli</t>
  </si>
  <si>
    <t>* Transferuri curente interne</t>
  </si>
  <si>
    <t>* Plăți ef.în anii precedenți și recup. anul curent</t>
  </si>
  <si>
    <t>* Asociații și fundații</t>
  </si>
  <si>
    <t xml:space="preserve">* Active nefinanciare                   </t>
  </si>
  <si>
    <t xml:space="preserve">* Active nefinanciare </t>
  </si>
  <si>
    <t xml:space="preserve">* Active nefinanciare  </t>
  </si>
  <si>
    <t>Cap. 66.02. Sănătate</t>
  </si>
  <si>
    <t>* Bunuri și servicii: materiale sanitare, dezinfectanți, deplasări interne</t>
  </si>
  <si>
    <t>Cap. 67.02. Cultură, sport, bibliotecă</t>
  </si>
  <si>
    <t>Cap. 70.02. Iluminat public și dezv. Publică</t>
  </si>
  <si>
    <t>* Iluminat public, alte bunuri și servicii pt întreținere și funcționare</t>
  </si>
  <si>
    <t xml:space="preserve">* Asociații și fundații </t>
  </si>
  <si>
    <t>* Bunuri și servicii: combustibil, piese de schimb, materiale pentru întreținere, alte cheltuieli cu bunuri și servicii, reparații curente, prime de asigurare, alte cheltuieli cu bunuri și servicii</t>
  </si>
  <si>
    <t>* Bunuri și servicii</t>
  </si>
  <si>
    <t>*Ajutoare sociale în numerar</t>
  </si>
  <si>
    <t>* Fond de rezervă bugetară</t>
  </si>
  <si>
    <t>* Transferuri între unități ale administrației publice</t>
  </si>
  <si>
    <t>* Suport alimentar</t>
  </si>
  <si>
    <t xml:space="preserve">  </t>
  </si>
  <si>
    <t>CONTUL DE EXECUȚIE PE TRIMESTRUL IV. 2025</t>
  </si>
  <si>
    <t>PLAN TRIM. IV.2025</t>
  </si>
  <si>
    <t>REALIZAT 31.12.2025</t>
  </si>
  <si>
    <t>PLAN TRIM. IV.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</si>
</sst>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3" fontId="0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2" xfId="0" applyFont="1" applyBorder="1"/>
    <xf numFmtId="0" fontId="0" fillId="0" borderId="1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 shrinkToFit="1"/>
    </xf>
    <xf numFmtId="0" fontId="1" fillId="0" borderId="6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5" xfId="0" applyFont="1" applyBorder="1" applyAlignment="1">
      <alignment vertical="center"/>
    </xf>
    <xf numFmtId="0" fontId="0" fillId="0" borderId="1" xfId="0" applyFont="1" applyBorder="1" applyAlignment="1">
      <alignment wrapText="1"/>
    </xf>
    <xf numFmtId="0" fontId="1" fillId="0" borderId="6" xfId="0" applyFont="1" applyFill="1" applyBorder="1" applyAlignment="1">
      <alignment horizontal="center"/>
    </xf>
    <xf numFmtId="0" fontId="0" fillId="0" borderId="2" xfId="0" applyFont="1" applyBorder="1" applyAlignment="1">
      <alignment wrapText="1"/>
    </xf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0" borderId="4" xfId="0" applyNumberFormat="1" applyFont="1" applyBorder="1"/>
    <xf numFmtId="3" fontId="0" fillId="0" borderId="5" xfId="0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5" xfId="0" applyNumberFormat="1" applyBorder="1"/>
    <xf numFmtId="3" fontId="0" fillId="0" borderId="2" xfId="0" applyNumberFormat="1" applyFont="1" applyBorder="1"/>
    <xf numFmtId="3" fontId="1" fillId="0" borderId="7" xfId="0" applyNumberFormat="1" applyFont="1" applyBorder="1" applyAlignment="1">
      <alignment horizontal="right"/>
    </xf>
    <xf numFmtId="3" fontId="1" fillId="0" borderId="7" xfId="0" applyNumberFormat="1" applyFont="1" applyBorder="1"/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2" xfId="0" applyNumberFormat="1" applyFont="1" applyBorder="1"/>
    <xf numFmtId="0" fontId="0" fillId="0" borderId="4" xfId="0" applyFont="1" applyFill="1" applyBorder="1"/>
    <xf numFmtId="3" fontId="0" fillId="0" borderId="10" xfId="0" applyNumberFormat="1" applyFont="1" applyBorder="1"/>
    <xf numFmtId="0" fontId="0" fillId="0" borderId="1" xfId="0" applyBorder="1" applyAlignment="1">
      <alignment vertical="center" wrapText="1"/>
    </xf>
    <xf numFmtId="0" fontId="1" fillId="0" borderId="11" xfId="0" applyFont="1" applyBorder="1"/>
    <xf numFmtId="0" fontId="0" fillId="0" borderId="12" xfId="0" applyFont="1" applyBorder="1"/>
    <xf numFmtId="0" fontId="1" fillId="0" borderId="7" xfId="0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2" xfId="0" applyFont="1" applyBorder="1" applyAlignment="1">
      <alignment horizontal="right" vertical="center" wrapText="1"/>
    </xf>
    <xf numFmtId="9" fontId="0" fillId="0" borderId="0" xfId="0" applyNumberFormat="1"/>
    <xf numFmtId="9" fontId="0" fillId="0" borderId="0" xfId="0" applyNumberFormat="1" applyAlignment="1">
      <alignment horizontal="center" vertical="center"/>
    </xf>
    <xf numFmtId="3" fontId="2" fillId="0" borderId="4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34" workbookViewId="0">
      <selection activeCell="C73" sqref="C73"/>
    </sheetView>
  </sheetViews>
  <sheetFormatPr defaultRowHeight="15" x14ac:dyDescent="0.25"/>
  <cols>
    <col min="1" max="1" width="49.85546875" customWidth="1"/>
    <col min="2" max="3" width="19.28515625" customWidth="1"/>
    <col min="4" max="4" width="10.140625" style="54" bestFit="1" customWidth="1"/>
  </cols>
  <sheetData>
    <row r="1" spans="1:4" x14ac:dyDescent="0.25">
      <c r="A1" s="58" t="s">
        <v>78</v>
      </c>
      <c r="B1" s="58"/>
      <c r="C1" s="58"/>
    </row>
    <row r="2" spans="1:4" x14ac:dyDescent="0.25">
      <c r="A2" s="23"/>
      <c r="B2" s="23"/>
      <c r="C2" s="23"/>
    </row>
    <row r="3" spans="1:4" ht="15.75" thickBot="1" x14ac:dyDescent="0.3">
      <c r="A3" s="23" t="s">
        <v>1</v>
      </c>
      <c r="B3" s="24"/>
      <c r="C3" s="24"/>
    </row>
    <row r="4" spans="1:4" ht="19.149999999999999" customHeight="1" thickBot="1" x14ac:dyDescent="0.3">
      <c r="A4" s="14" t="s">
        <v>0</v>
      </c>
      <c r="B4" s="18" t="s">
        <v>79</v>
      </c>
      <c r="C4" s="50" t="s">
        <v>80</v>
      </c>
    </row>
    <row r="5" spans="1:4" x14ac:dyDescent="0.25">
      <c r="A5" s="16" t="s">
        <v>50</v>
      </c>
      <c r="B5" s="17">
        <v>36100</v>
      </c>
      <c r="C5" s="51">
        <v>54485</v>
      </c>
      <c r="D5" s="55"/>
    </row>
    <row r="6" spans="1:4" x14ac:dyDescent="0.25">
      <c r="A6" s="1" t="s">
        <v>25</v>
      </c>
      <c r="B6" s="2">
        <v>3457000</v>
      </c>
      <c r="C6" s="2">
        <v>3239583</v>
      </c>
      <c r="D6" s="55"/>
    </row>
    <row r="7" spans="1:4" x14ac:dyDescent="0.25">
      <c r="A7" s="1" t="s">
        <v>52</v>
      </c>
      <c r="B7" s="2">
        <v>798030</v>
      </c>
      <c r="C7" s="52">
        <v>900042</v>
      </c>
      <c r="D7" s="55"/>
    </row>
    <row r="8" spans="1:4" x14ac:dyDescent="0.25">
      <c r="A8" s="3" t="s">
        <v>20</v>
      </c>
      <c r="B8" s="2">
        <v>3782710</v>
      </c>
      <c r="C8" s="2">
        <v>3479309</v>
      </c>
      <c r="D8" s="55"/>
    </row>
    <row r="9" spans="1:4" ht="30" x14ac:dyDescent="0.25">
      <c r="A9" s="1" t="s">
        <v>21</v>
      </c>
      <c r="B9" s="4">
        <v>100</v>
      </c>
      <c r="C9" s="4">
        <v>20</v>
      </c>
      <c r="D9" s="55"/>
    </row>
    <row r="10" spans="1:4" ht="30" x14ac:dyDescent="0.25">
      <c r="A10" s="1" t="s">
        <v>26</v>
      </c>
      <c r="B10" s="2">
        <v>510700</v>
      </c>
      <c r="C10" s="2">
        <v>473990</v>
      </c>
      <c r="D10" s="55"/>
    </row>
    <row r="11" spans="1:4" x14ac:dyDescent="0.25">
      <c r="A11" s="3" t="s">
        <v>27</v>
      </c>
      <c r="B11" s="2">
        <v>10200</v>
      </c>
      <c r="C11" s="2">
        <v>10376</v>
      </c>
      <c r="D11" s="55"/>
    </row>
    <row r="12" spans="1:4" x14ac:dyDescent="0.25">
      <c r="A12" s="3" t="s">
        <v>22</v>
      </c>
      <c r="B12" s="2">
        <v>498000</v>
      </c>
      <c r="C12" s="2">
        <v>275764</v>
      </c>
      <c r="D12" s="55"/>
    </row>
    <row r="13" spans="1:4" ht="18" customHeight="1" x14ac:dyDescent="0.25">
      <c r="A13" s="47" t="s">
        <v>28</v>
      </c>
      <c r="B13" s="2">
        <v>149900</v>
      </c>
      <c r="C13" s="2">
        <v>159162</v>
      </c>
      <c r="D13" s="55"/>
    </row>
    <row r="14" spans="1:4" x14ac:dyDescent="0.25">
      <c r="A14" s="1" t="s">
        <v>29</v>
      </c>
      <c r="B14" s="2">
        <v>247000</v>
      </c>
      <c r="C14" s="52">
        <v>196004</v>
      </c>
      <c r="D14" s="55"/>
    </row>
    <row r="15" spans="1:4" x14ac:dyDescent="0.25">
      <c r="A15" s="3" t="s">
        <v>23</v>
      </c>
      <c r="B15" s="2">
        <v>535800</v>
      </c>
      <c r="C15" s="2">
        <v>620400</v>
      </c>
      <c r="D15" s="55"/>
    </row>
    <row r="16" spans="1:4" ht="33.75" customHeight="1" x14ac:dyDescent="0.25">
      <c r="A16" s="5" t="s">
        <v>30</v>
      </c>
      <c r="B16" s="6">
        <v>-813000</v>
      </c>
      <c r="C16" s="7">
        <v>0</v>
      </c>
      <c r="D16" s="55"/>
    </row>
    <row r="17" spans="1:6" ht="18.75" customHeight="1" x14ac:dyDescent="0.25">
      <c r="A17" s="5" t="s">
        <v>31</v>
      </c>
      <c r="B17" s="6">
        <v>813000</v>
      </c>
      <c r="C17" s="7">
        <v>0</v>
      </c>
      <c r="D17" s="55"/>
    </row>
    <row r="18" spans="1:6" ht="45" x14ac:dyDescent="0.25">
      <c r="A18" s="5" t="s">
        <v>32</v>
      </c>
      <c r="B18" s="7">
        <v>0</v>
      </c>
      <c r="C18" s="6"/>
      <c r="D18" s="55"/>
    </row>
    <row r="19" spans="1:6" x14ac:dyDescent="0.25">
      <c r="A19" s="5" t="s">
        <v>33</v>
      </c>
      <c r="B19" s="6">
        <v>16653990</v>
      </c>
      <c r="C19" s="6">
        <v>12335678</v>
      </c>
      <c r="D19" s="55"/>
    </row>
    <row r="20" spans="1:6" ht="60" x14ac:dyDescent="0.25">
      <c r="A20" s="5" t="s">
        <v>34</v>
      </c>
      <c r="B20" s="6">
        <v>159910</v>
      </c>
      <c r="C20" s="6">
        <v>156799</v>
      </c>
      <c r="D20" s="55"/>
    </row>
    <row r="21" spans="1:6" ht="45.75" thickBot="1" x14ac:dyDescent="0.3">
      <c r="A21" s="8" t="s">
        <v>35</v>
      </c>
      <c r="B21" s="9">
        <v>0</v>
      </c>
      <c r="C21" s="53">
        <v>0</v>
      </c>
      <c r="D21" s="55"/>
    </row>
    <row r="22" spans="1:6" ht="15.75" thickBot="1" x14ac:dyDescent="0.3">
      <c r="A22" s="19" t="s">
        <v>2</v>
      </c>
      <c r="B22" s="20">
        <f>SUM(B5:B21)</f>
        <v>26839440</v>
      </c>
      <c r="C22" s="20">
        <f>SUM(C5:C21)</f>
        <v>21901612</v>
      </c>
    </row>
    <row r="24" spans="1:6" x14ac:dyDescent="0.25">
      <c r="F24" t="s">
        <v>77</v>
      </c>
    </row>
    <row r="25" spans="1:6" ht="15.75" thickBot="1" x14ac:dyDescent="0.3">
      <c r="A25" s="10" t="s">
        <v>6</v>
      </c>
      <c r="B25" s="11"/>
      <c r="C25" s="11"/>
    </row>
    <row r="26" spans="1:6" ht="15.75" thickBot="1" x14ac:dyDescent="0.3">
      <c r="A26" s="14" t="s">
        <v>0</v>
      </c>
      <c r="B26" s="18" t="s">
        <v>81</v>
      </c>
      <c r="C26" s="50" t="s">
        <v>80</v>
      </c>
    </row>
    <row r="27" spans="1:6" x14ac:dyDescent="0.25">
      <c r="A27" s="21" t="s">
        <v>54</v>
      </c>
      <c r="B27" s="31"/>
      <c r="C27" s="31"/>
    </row>
    <row r="28" spans="1:6" x14ac:dyDescent="0.25">
      <c r="A28" s="13" t="s">
        <v>38</v>
      </c>
      <c r="B28" s="30">
        <v>2165700</v>
      </c>
      <c r="C28" s="30">
        <v>1971349</v>
      </c>
    </row>
    <row r="29" spans="1:6" ht="75" x14ac:dyDescent="0.25">
      <c r="A29" s="5" t="s">
        <v>53</v>
      </c>
      <c r="B29" s="30">
        <v>768130</v>
      </c>
      <c r="C29" s="30">
        <v>523444</v>
      </c>
    </row>
    <row r="30" spans="1:6" x14ac:dyDescent="0.25">
      <c r="A30" s="13" t="s">
        <v>59</v>
      </c>
      <c r="B30" s="30">
        <v>0</v>
      </c>
      <c r="C30" s="30">
        <v>0</v>
      </c>
    </row>
    <row r="31" spans="1:6" x14ac:dyDescent="0.25">
      <c r="A31" s="12" t="s">
        <v>60</v>
      </c>
      <c r="B31" s="32">
        <v>-3780</v>
      </c>
      <c r="C31" s="32">
        <v>-3789</v>
      </c>
    </row>
    <row r="32" spans="1:6" x14ac:dyDescent="0.25">
      <c r="A32" s="12" t="s">
        <v>61</v>
      </c>
      <c r="B32" s="32">
        <v>33500</v>
      </c>
      <c r="C32" s="32">
        <v>20100</v>
      </c>
    </row>
    <row r="33" spans="1:3" ht="15.75" thickBot="1" x14ac:dyDescent="0.3">
      <c r="A33" s="12" t="s">
        <v>62</v>
      </c>
      <c r="B33" s="32">
        <v>150000</v>
      </c>
      <c r="C33" s="32">
        <v>90500</v>
      </c>
    </row>
    <row r="34" spans="1:3" ht="15.75" thickBot="1" x14ac:dyDescent="0.3">
      <c r="A34" s="14" t="s">
        <v>3</v>
      </c>
      <c r="B34" s="39">
        <f>SUM(B28:B33)</f>
        <v>3113550</v>
      </c>
      <c r="C34" s="39">
        <f>SUM(C28:C33)</f>
        <v>2601604</v>
      </c>
    </row>
    <row r="35" spans="1:3" x14ac:dyDescent="0.25">
      <c r="A35" s="48" t="s">
        <v>55</v>
      </c>
      <c r="B35" s="51"/>
      <c r="C35" s="51"/>
    </row>
    <row r="36" spans="1:3" x14ac:dyDescent="0.25">
      <c r="A36" s="49" t="s">
        <v>72</v>
      </c>
      <c r="B36" s="52">
        <v>3000</v>
      </c>
      <c r="C36" s="52">
        <v>531</v>
      </c>
    </row>
    <row r="37" spans="1:3" ht="15.75" thickBot="1" x14ac:dyDescent="0.3">
      <c r="A37" s="11" t="s">
        <v>74</v>
      </c>
      <c r="B37" s="56">
        <v>300000</v>
      </c>
      <c r="C37" s="56">
        <v>0</v>
      </c>
    </row>
    <row r="38" spans="1:3" ht="15.75" thickBot="1" x14ac:dyDescent="0.3">
      <c r="A38" s="14" t="s">
        <v>4</v>
      </c>
      <c r="B38" s="57">
        <f>B36+B37</f>
        <v>303000</v>
      </c>
      <c r="C38" s="57">
        <f>SUM(C36:C37)</f>
        <v>531</v>
      </c>
    </row>
    <row r="39" spans="1:3" x14ac:dyDescent="0.25">
      <c r="A39" s="15" t="s">
        <v>56</v>
      </c>
      <c r="B39" s="46"/>
      <c r="C39" s="46"/>
    </row>
    <row r="40" spans="1:3" ht="45" x14ac:dyDescent="0.25">
      <c r="A40" s="26" t="s">
        <v>57</v>
      </c>
      <c r="B40" s="33">
        <v>23400</v>
      </c>
      <c r="C40" s="33">
        <v>11008</v>
      </c>
    </row>
    <row r="41" spans="1:3" ht="15.75" thickBot="1" x14ac:dyDescent="0.3">
      <c r="A41" s="26" t="s">
        <v>63</v>
      </c>
      <c r="B41" s="29">
        <v>0</v>
      </c>
      <c r="C41" s="29">
        <v>0</v>
      </c>
    </row>
    <row r="42" spans="1:3" ht="15.75" thickBot="1" x14ac:dyDescent="0.3">
      <c r="A42" s="14" t="s">
        <v>5</v>
      </c>
      <c r="B42" s="40">
        <f>SUM(B40:B41)</f>
        <v>23400</v>
      </c>
      <c r="C42" s="40">
        <f>SUM(C40:C41)</f>
        <v>11008</v>
      </c>
    </row>
    <row r="43" spans="1:3" x14ac:dyDescent="0.25">
      <c r="A43" s="25" t="s">
        <v>36</v>
      </c>
      <c r="B43" s="34"/>
      <c r="C43" s="34"/>
    </row>
    <row r="44" spans="1:3" x14ac:dyDescent="0.25">
      <c r="A44" s="13" t="s">
        <v>7</v>
      </c>
      <c r="B44" s="29">
        <v>60000</v>
      </c>
      <c r="C44" s="29">
        <v>52694</v>
      </c>
    </row>
    <row r="45" spans="1:3" ht="75" x14ac:dyDescent="0.25">
      <c r="A45" s="26" t="s">
        <v>58</v>
      </c>
      <c r="B45" s="29">
        <v>461280</v>
      </c>
      <c r="C45" s="29">
        <v>426666</v>
      </c>
    </row>
    <row r="46" spans="1:3" x14ac:dyDescent="0.25">
      <c r="A46" s="13" t="s">
        <v>37</v>
      </c>
      <c r="B46" s="35">
        <v>55710</v>
      </c>
      <c r="C46" s="35">
        <v>42269</v>
      </c>
    </row>
    <row r="47" spans="1:3" x14ac:dyDescent="0.25">
      <c r="A47" s="13" t="s">
        <v>76</v>
      </c>
      <c r="B47" s="36">
        <v>907000</v>
      </c>
      <c r="C47" s="36">
        <v>639622</v>
      </c>
    </row>
    <row r="48" spans="1:3" x14ac:dyDescent="0.25">
      <c r="A48" s="45" t="s">
        <v>64</v>
      </c>
      <c r="B48" s="36">
        <v>33100</v>
      </c>
      <c r="C48" s="36">
        <v>0</v>
      </c>
    </row>
    <row r="49" spans="1:3" ht="15.75" thickBot="1" x14ac:dyDescent="0.3">
      <c r="A49" s="12" t="s">
        <v>60</v>
      </c>
      <c r="B49" s="32"/>
      <c r="C49" s="32">
        <v>-106</v>
      </c>
    </row>
    <row r="50" spans="1:3" ht="15.75" thickBot="1" x14ac:dyDescent="0.3">
      <c r="A50" s="14" t="s">
        <v>8</v>
      </c>
      <c r="B50" s="40">
        <f>SUM(B44:B49)</f>
        <v>1517090</v>
      </c>
      <c r="C50" s="40">
        <f>SUM(C44:C49)</f>
        <v>1161145</v>
      </c>
    </row>
    <row r="51" spans="1:3" x14ac:dyDescent="0.25">
      <c r="A51" s="25" t="s">
        <v>65</v>
      </c>
      <c r="B51" s="37"/>
      <c r="C51" s="37"/>
    </row>
    <row r="52" spans="1:3" x14ac:dyDescent="0.25">
      <c r="A52" s="13" t="s">
        <v>7</v>
      </c>
      <c r="B52" s="35">
        <v>79400</v>
      </c>
      <c r="C52" s="35">
        <v>36700</v>
      </c>
    </row>
    <row r="53" spans="1:3" ht="30.75" thickBot="1" x14ac:dyDescent="0.3">
      <c r="A53" s="28" t="s">
        <v>66</v>
      </c>
      <c r="B53" s="36">
        <v>3600</v>
      </c>
      <c r="C53" s="36">
        <v>100</v>
      </c>
    </row>
    <row r="54" spans="1:3" ht="15.75" thickBot="1" x14ac:dyDescent="0.3">
      <c r="A54" s="27" t="s">
        <v>9</v>
      </c>
      <c r="B54" s="40">
        <f>SUM(B52:B53)</f>
        <v>83000</v>
      </c>
      <c r="C54" s="40">
        <f>SUM(C52:C53)</f>
        <v>36800</v>
      </c>
    </row>
    <row r="55" spans="1:3" x14ac:dyDescent="0.25">
      <c r="A55" s="25" t="s">
        <v>67</v>
      </c>
      <c r="B55" s="34"/>
      <c r="C55" s="34"/>
    </row>
    <row r="56" spans="1:3" x14ac:dyDescent="0.25">
      <c r="A56" s="13" t="s">
        <v>38</v>
      </c>
      <c r="B56" s="43">
        <v>134100</v>
      </c>
      <c r="C56" s="43">
        <v>119220</v>
      </c>
    </row>
    <row r="57" spans="1:3" ht="60" x14ac:dyDescent="0.25">
      <c r="A57" s="26" t="s">
        <v>39</v>
      </c>
      <c r="B57" s="43">
        <v>205870</v>
      </c>
      <c r="C57" s="43">
        <v>67670</v>
      </c>
    </row>
    <row r="58" spans="1:3" x14ac:dyDescent="0.25">
      <c r="A58" s="26" t="s">
        <v>61</v>
      </c>
      <c r="B58" s="43">
        <v>24000</v>
      </c>
      <c r="C58" s="43">
        <v>11280</v>
      </c>
    </row>
    <row r="59" spans="1:3" x14ac:dyDescent="0.25">
      <c r="A59" s="13" t="s">
        <v>40</v>
      </c>
      <c r="B59" s="43">
        <v>40000</v>
      </c>
      <c r="C59" s="43">
        <v>40000</v>
      </c>
    </row>
    <row r="60" spans="1:3" ht="15.75" thickBot="1" x14ac:dyDescent="0.3">
      <c r="A60" s="12" t="s">
        <v>63</v>
      </c>
      <c r="B60" s="44">
        <v>0</v>
      </c>
      <c r="C60" s="44">
        <v>0</v>
      </c>
    </row>
    <row r="61" spans="1:3" ht="15.75" thickBot="1" x14ac:dyDescent="0.3">
      <c r="A61" s="27" t="s">
        <v>10</v>
      </c>
      <c r="B61" s="40">
        <f>SUM(B56:B60)</f>
        <v>403970</v>
      </c>
      <c r="C61" s="40">
        <f>SUM(C56:C60)</f>
        <v>238170</v>
      </c>
    </row>
    <row r="62" spans="1:3" x14ac:dyDescent="0.25">
      <c r="A62" s="25" t="s">
        <v>41</v>
      </c>
      <c r="B62" s="34"/>
      <c r="C62" s="34"/>
    </row>
    <row r="63" spans="1:3" ht="30" x14ac:dyDescent="0.25">
      <c r="A63" s="26" t="s">
        <v>42</v>
      </c>
      <c r="B63" s="29">
        <v>827000</v>
      </c>
      <c r="C63" s="29">
        <v>689307</v>
      </c>
    </row>
    <row r="64" spans="1:3" x14ac:dyDescent="0.25">
      <c r="A64" s="13" t="s">
        <v>43</v>
      </c>
      <c r="B64" s="43">
        <v>3000</v>
      </c>
      <c r="C64" s="43">
        <v>1950</v>
      </c>
    </row>
    <row r="65" spans="1:3" x14ac:dyDescent="0.25">
      <c r="A65" s="26" t="s">
        <v>75</v>
      </c>
      <c r="B65" s="43">
        <v>32300</v>
      </c>
      <c r="C65" s="43">
        <v>31230</v>
      </c>
    </row>
    <row r="66" spans="1:3" x14ac:dyDescent="0.25">
      <c r="A66" s="13" t="s">
        <v>73</v>
      </c>
      <c r="B66" s="43">
        <v>1673200</v>
      </c>
      <c r="C66" s="43">
        <v>1559138</v>
      </c>
    </row>
    <row r="67" spans="1:3" ht="15.75" thickBot="1" x14ac:dyDescent="0.3">
      <c r="A67" s="12" t="s">
        <v>44</v>
      </c>
      <c r="B67" s="44">
        <v>172400</v>
      </c>
      <c r="C67" s="44">
        <v>161570</v>
      </c>
    </row>
    <row r="68" spans="1:3" ht="15.75" thickBot="1" x14ac:dyDescent="0.3">
      <c r="A68" s="14" t="s">
        <v>11</v>
      </c>
      <c r="B68" s="40">
        <f>SUM(B63:B67)</f>
        <v>2707900</v>
      </c>
      <c r="C68" s="40">
        <f>SUM(C63:C67)</f>
        <v>2443195</v>
      </c>
    </row>
    <row r="69" spans="1:3" x14ac:dyDescent="0.25">
      <c r="A69" s="25" t="s">
        <v>68</v>
      </c>
      <c r="B69" s="34"/>
      <c r="C69" s="34"/>
    </row>
    <row r="70" spans="1:3" ht="30" x14ac:dyDescent="0.25">
      <c r="A70" s="26" t="s">
        <v>69</v>
      </c>
      <c r="B70" s="43">
        <v>248000</v>
      </c>
      <c r="C70" s="43">
        <v>57503</v>
      </c>
    </row>
    <row r="71" spans="1:3" x14ac:dyDescent="0.25">
      <c r="A71" s="28" t="s">
        <v>61</v>
      </c>
      <c r="B71" s="44">
        <v>4500</v>
      </c>
      <c r="C71" s="44">
        <v>4332</v>
      </c>
    </row>
    <row r="72" spans="1:3" ht="15.75" thickBot="1" x14ac:dyDescent="0.3">
      <c r="A72" s="12" t="s">
        <v>63</v>
      </c>
      <c r="B72" s="44">
        <v>59200</v>
      </c>
      <c r="C72" s="44">
        <v>44916</v>
      </c>
    </row>
    <row r="73" spans="1:3" ht="15.75" thickBot="1" x14ac:dyDescent="0.3">
      <c r="A73" s="14" t="s">
        <v>12</v>
      </c>
      <c r="B73" s="40">
        <f>SUM(B70:B72)</f>
        <v>311700</v>
      </c>
      <c r="C73" s="40">
        <f>SUM(C70:C72)</f>
        <v>106751</v>
      </c>
    </row>
    <row r="74" spans="1:3" x14ac:dyDescent="0.25">
      <c r="A74" s="25" t="s">
        <v>45</v>
      </c>
      <c r="B74" s="34"/>
      <c r="C74" s="34"/>
    </row>
    <row r="75" spans="1:3" ht="30" x14ac:dyDescent="0.25">
      <c r="A75" s="28" t="s">
        <v>46</v>
      </c>
      <c r="B75" s="44">
        <v>676000</v>
      </c>
      <c r="C75" s="44">
        <v>644302</v>
      </c>
    </row>
    <row r="76" spans="1:3" x14ac:dyDescent="0.25">
      <c r="A76" s="28" t="s">
        <v>70</v>
      </c>
      <c r="B76" s="44">
        <v>4800</v>
      </c>
      <c r="C76" s="44">
        <v>4650</v>
      </c>
    </row>
    <row r="77" spans="1:3" ht="15.75" thickBot="1" x14ac:dyDescent="0.3">
      <c r="A77" s="28" t="s">
        <v>63</v>
      </c>
      <c r="B77" s="44">
        <v>880000</v>
      </c>
      <c r="C77" s="44">
        <v>861442</v>
      </c>
    </row>
    <row r="78" spans="1:3" ht="15.75" thickBot="1" x14ac:dyDescent="0.3">
      <c r="A78" s="14" t="s">
        <v>13</v>
      </c>
      <c r="B78" s="40">
        <f>SUM(B75:B77)</f>
        <v>1560800</v>
      </c>
      <c r="C78" s="40">
        <f>SUM(C75:C77)</f>
        <v>1510394</v>
      </c>
    </row>
    <row r="79" spans="1:3" x14ac:dyDescent="0.25">
      <c r="A79" s="25" t="s">
        <v>47</v>
      </c>
      <c r="B79" s="34"/>
      <c r="C79" s="34"/>
    </row>
    <row r="80" spans="1:3" ht="30.75" thickBot="1" x14ac:dyDescent="0.3">
      <c r="A80" s="28" t="s">
        <v>48</v>
      </c>
      <c r="B80" s="38">
        <v>500000</v>
      </c>
      <c r="C80" s="38">
        <v>393548</v>
      </c>
    </row>
    <row r="81" spans="1:6" ht="15.75" thickBot="1" x14ac:dyDescent="0.3">
      <c r="A81" s="14" t="s">
        <v>14</v>
      </c>
      <c r="B81" s="40">
        <f>SUM(B80)</f>
        <v>500000</v>
      </c>
      <c r="C81" s="40">
        <f>SUM(C80)</f>
        <v>393548</v>
      </c>
    </row>
    <row r="82" spans="1:6" x14ac:dyDescent="0.25">
      <c r="A82" s="25" t="s">
        <v>15</v>
      </c>
      <c r="B82" s="34"/>
      <c r="C82" s="34"/>
    </row>
    <row r="83" spans="1:6" ht="60" x14ac:dyDescent="0.25">
      <c r="A83" s="26" t="s">
        <v>71</v>
      </c>
      <c r="B83" s="29">
        <v>480380</v>
      </c>
      <c r="C83" s="29">
        <v>282264</v>
      </c>
    </row>
    <row r="84" spans="1:6" x14ac:dyDescent="0.25">
      <c r="A84" s="28" t="s">
        <v>24</v>
      </c>
      <c r="B84" s="38">
        <v>1345600</v>
      </c>
      <c r="C84" s="38">
        <v>0</v>
      </c>
    </row>
    <row r="85" spans="1:6" ht="15.75" thickBot="1" x14ac:dyDescent="0.3">
      <c r="A85" s="12" t="s">
        <v>51</v>
      </c>
      <c r="B85" s="38">
        <v>18088240</v>
      </c>
      <c r="C85" s="38">
        <v>14643019</v>
      </c>
    </row>
    <row r="86" spans="1:6" ht="15.75" thickBot="1" x14ac:dyDescent="0.3">
      <c r="A86" s="14" t="s">
        <v>16</v>
      </c>
      <c r="B86" s="40">
        <f>SUM(B83:B85)</f>
        <v>19914220</v>
      </c>
      <c r="C86" s="40">
        <f>SUM(C83:C85)</f>
        <v>14925283</v>
      </c>
    </row>
    <row r="87" spans="1:6" x14ac:dyDescent="0.25">
      <c r="A87" s="25" t="s">
        <v>17</v>
      </c>
      <c r="B87" s="34"/>
      <c r="C87" s="34"/>
      <c r="F87" t="s">
        <v>77</v>
      </c>
    </row>
    <row r="88" spans="1:6" x14ac:dyDescent="0.25">
      <c r="A88" s="13" t="s">
        <v>38</v>
      </c>
      <c r="B88" s="29">
        <v>89800</v>
      </c>
      <c r="C88" s="29">
        <v>80766</v>
      </c>
    </row>
    <row r="89" spans="1:6" ht="45.75" thickBot="1" x14ac:dyDescent="0.3">
      <c r="A89" s="28" t="s">
        <v>49</v>
      </c>
      <c r="B89" s="38">
        <v>9800</v>
      </c>
      <c r="C89" s="38">
        <v>2232</v>
      </c>
    </row>
    <row r="90" spans="1:6" ht="15.75" thickBot="1" x14ac:dyDescent="0.3">
      <c r="A90" s="14" t="s">
        <v>18</v>
      </c>
      <c r="B90" s="41">
        <f>SUM(B88:B89)</f>
        <v>99600</v>
      </c>
      <c r="C90" s="41">
        <f>SUM(C88:C89)</f>
        <v>82998</v>
      </c>
    </row>
    <row r="91" spans="1:6" ht="15.75" thickBot="1" x14ac:dyDescent="0.3">
      <c r="A91" s="22" t="s">
        <v>19</v>
      </c>
      <c r="B91" s="42">
        <f>B34+B42+B50+B54+B61+B68+B73+B78+B81+B86+B90+B38</f>
        <v>30538230</v>
      </c>
      <c r="C91" s="42">
        <f>C34+C42+C50+C54+C61+C68+C73+C78+C81+C86+C90+C38</f>
        <v>23511427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91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2026-01-27T12:40:30Z</dcterms:modified>
</cp:coreProperties>
</file>