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User\Desktop\BUGET INITIAL 2026\"/>
    </mc:Choice>
  </mc:AlternateContent>
  <xr:revisionPtr revIDLastSave="0" documentId="8_{1F12B9DF-4536-4FAF-A54A-1889C3DDD1F1}" xr6:coauthVersionLast="47" xr6:coauthVersionMax="47" xr10:uidLastSave="{00000000-0000-0000-0000-000000000000}"/>
  <bookViews>
    <workbookView xWindow="-120" yWindow="-120" windowWidth="29040" windowHeight="15840" firstSheet="4" activeTab="5" xr2:uid="{2FDBB2CA-3414-4785-AB8A-4EB282A17BE9}"/>
  </bookViews>
  <sheets>
    <sheet name="2 mai 2019 esal pe trimestre" sheetId="43" state="hidden" r:id="rId1"/>
    <sheet name="Lista provizorie_Ian. 2026" sheetId="202" r:id="rId2"/>
    <sheet name="Lista provizorie_Feb. 2026" sheetId="207" r:id="rId3"/>
    <sheet name="Lista provizorie_Feb. 2026 II" sheetId="209" r:id="rId4"/>
    <sheet name="Lista provizorie_Mar. 2026" sheetId="211" r:id="rId5"/>
    <sheet name="Lista inv. 2026" sheetId="210" r:id="rId6"/>
    <sheet name="propuneri buget UAT_var. 8" sheetId="214"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0" i="210" l="1"/>
  <c r="M61" i="210"/>
  <c r="M69" i="210"/>
  <c r="N53" i="210"/>
  <c r="M53" i="210"/>
  <c r="D85" i="210"/>
  <c r="C85" i="210"/>
  <c r="C82" i="210"/>
  <c r="C79" i="210"/>
  <c r="L160" i="210"/>
  <c r="K160" i="210"/>
  <c r="C160" i="210"/>
  <c r="D255" i="210"/>
  <c r="C257" i="210"/>
  <c r="C255" i="210"/>
  <c r="L257" i="210"/>
  <c r="K257" i="210"/>
  <c r="C57" i="214"/>
  <c r="C51" i="214"/>
  <c r="C43" i="214"/>
  <c r="C40" i="214"/>
  <c r="C35" i="214"/>
  <c r="C32" i="214"/>
  <c r="C25" i="214"/>
  <c r="C12" i="214"/>
  <c r="C10" i="214"/>
  <c r="C8" i="214"/>
  <c r="C58" i="214"/>
  <c r="K145" i="210"/>
  <c r="L145" i="210"/>
  <c r="C145" i="210"/>
  <c r="L154" i="210"/>
  <c r="K154" i="210"/>
  <c r="C154" i="210"/>
  <c r="L115" i="210"/>
  <c r="K115" i="210"/>
  <c r="C115" i="210"/>
  <c r="K114" i="210"/>
  <c r="L114" i="210"/>
  <c r="J114" i="210"/>
  <c r="C114" i="210"/>
  <c r="K21" i="210"/>
  <c r="L21" i="210"/>
  <c r="C21" i="210"/>
  <c r="C22" i="210"/>
  <c r="K86" i="210"/>
  <c r="K85" i="210"/>
  <c r="K82" i="210"/>
  <c r="K79" i="210"/>
  <c r="L86" i="210"/>
  <c r="C86" i="210"/>
  <c r="C55" i="210"/>
  <c r="K55" i="210"/>
  <c r="L55" i="210"/>
  <c r="J55" i="210"/>
  <c r="C241" i="210"/>
  <c r="C242" i="210"/>
  <c r="K241" i="210"/>
  <c r="K242" i="210"/>
  <c r="L241" i="210"/>
  <c r="L242" i="210"/>
  <c r="K227" i="210"/>
  <c r="J227" i="210"/>
  <c r="L227" i="210"/>
  <c r="C227" i="210"/>
  <c r="K233" i="210"/>
  <c r="L233" i="210"/>
  <c r="C233" i="210"/>
  <c r="K234" i="210"/>
  <c r="J234" i="210"/>
  <c r="L234" i="210"/>
  <c r="C234" i="210"/>
  <c r="K232" i="210"/>
  <c r="L232" i="210"/>
  <c r="C232" i="210"/>
  <c r="L170" i="210"/>
  <c r="J170" i="210"/>
  <c r="K170" i="210"/>
  <c r="C170" i="210"/>
  <c r="D203" i="210"/>
  <c r="K204" i="210"/>
  <c r="C204" i="210"/>
  <c r="L204" i="210"/>
  <c r="J204" i="210"/>
  <c r="C110" i="210"/>
  <c r="K110" i="210"/>
  <c r="L110" i="210"/>
  <c r="K112" i="210"/>
  <c r="K111" i="210"/>
  <c r="C112" i="210"/>
  <c r="C111" i="210"/>
  <c r="L112" i="210"/>
  <c r="L111" i="210"/>
  <c r="D197" i="210"/>
  <c r="C197" i="210"/>
  <c r="D201" i="210"/>
  <c r="C201" i="210"/>
  <c r="E203" i="210"/>
  <c r="E200" i="210"/>
  <c r="E193" i="210"/>
  <c r="H203" i="210"/>
  <c r="H200" i="210"/>
  <c r="I203" i="210"/>
  <c r="I200" i="210"/>
  <c r="I193" i="210"/>
  <c r="C206" i="210"/>
  <c r="K206" i="210"/>
  <c r="L206" i="210"/>
  <c r="L203" i="210"/>
  <c r="K205" i="210"/>
  <c r="C205" i="210"/>
  <c r="L205" i="210"/>
  <c r="K202" i="210"/>
  <c r="K201" i="210"/>
  <c r="L202" i="210"/>
  <c r="L201" i="210"/>
  <c r="C202" i="210"/>
  <c r="K127" i="210"/>
  <c r="L127" i="210"/>
  <c r="C127" i="210"/>
  <c r="C199" i="210"/>
  <c r="L199" i="210"/>
  <c r="K199" i="210"/>
  <c r="K238" i="210"/>
  <c r="L238" i="210"/>
  <c r="C238" i="210"/>
  <c r="K195" i="210"/>
  <c r="L195" i="210"/>
  <c r="J195" i="210"/>
  <c r="C195" i="210"/>
  <c r="C194" i="210"/>
  <c r="C151" i="210"/>
  <c r="L151" i="210"/>
  <c r="K151" i="210"/>
  <c r="J151" i="210"/>
  <c r="C150" i="210"/>
  <c r="K150" i="210"/>
  <c r="L150" i="210"/>
  <c r="C72" i="210"/>
  <c r="L72" i="210"/>
  <c r="K72" i="210"/>
  <c r="C71" i="210"/>
  <c r="L71" i="210"/>
  <c r="J71" i="210"/>
  <c r="K71" i="210"/>
  <c r="C39" i="210"/>
  <c r="K39" i="210"/>
  <c r="L39" i="210"/>
  <c r="J39" i="210"/>
  <c r="K48" i="210"/>
  <c r="L48" i="210"/>
  <c r="C48" i="210"/>
  <c r="K47" i="210"/>
  <c r="L47" i="210"/>
  <c r="C47" i="210"/>
  <c r="C158" i="210"/>
  <c r="L131" i="210"/>
  <c r="J131" i="210"/>
  <c r="K131" i="210"/>
  <c r="C131" i="210"/>
  <c r="K109" i="210"/>
  <c r="K108" i="210"/>
  <c r="L109" i="210"/>
  <c r="C109" i="210"/>
  <c r="C63" i="210"/>
  <c r="K63" i="210"/>
  <c r="L63" i="210"/>
  <c r="C52" i="210"/>
  <c r="K52" i="210"/>
  <c r="L52" i="210"/>
  <c r="J52" i="210"/>
  <c r="K34" i="210"/>
  <c r="K33" i="210"/>
  <c r="L34" i="210"/>
  <c r="C34" i="210"/>
  <c r="C33" i="210"/>
  <c r="C20" i="210"/>
  <c r="L152" i="211"/>
  <c r="K152" i="211"/>
  <c r="J152" i="211"/>
  <c r="I151" i="211"/>
  <c r="I135" i="211"/>
  <c r="I128" i="211"/>
  <c r="H151" i="211"/>
  <c r="G151" i="211"/>
  <c r="F151" i="211"/>
  <c r="E151" i="211"/>
  <c r="L151" i="211"/>
  <c r="J151" i="211"/>
  <c r="D151" i="211"/>
  <c r="K151" i="211"/>
  <c r="C151" i="211"/>
  <c r="L150" i="211"/>
  <c r="J150" i="211"/>
  <c r="K150" i="211"/>
  <c r="C150" i="211"/>
  <c r="L149" i="211"/>
  <c r="J149" i="211"/>
  <c r="K149" i="211"/>
  <c r="C149" i="211"/>
  <c r="L148" i="211"/>
  <c r="J148" i="211"/>
  <c r="K148" i="211"/>
  <c r="C148" i="211"/>
  <c r="L147" i="211"/>
  <c r="J147" i="211"/>
  <c r="K147" i="211"/>
  <c r="C147" i="211"/>
  <c r="L146" i="211"/>
  <c r="J146" i="211"/>
  <c r="K146" i="211"/>
  <c r="I146" i="211"/>
  <c r="H146" i="211"/>
  <c r="G146" i="211"/>
  <c r="F146" i="211"/>
  <c r="E146" i="211"/>
  <c r="D146" i="211"/>
  <c r="C146" i="211"/>
  <c r="L143" i="211"/>
  <c r="K143" i="211"/>
  <c r="J143" i="211"/>
  <c r="L142" i="211"/>
  <c r="K142" i="211"/>
  <c r="J142" i="211"/>
  <c r="L141" i="211"/>
  <c r="K141" i="211"/>
  <c r="J141" i="211"/>
  <c r="L140" i="211"/>
  <c r="K140" i="211"/>
  <c r="J140" i="211"/>
  <c r="L139" i="211"/>
  <c r="L136" i="211"/>
  <c r="K139" i="211"/>
  <c r="J139" i="211"/>
  <c r="L137" i="211"/>
  <c r="K137" i="211"/>
  <c r="J137" i="211"/>
  <c r="C137" i="211"/>
  <c r="C136" i="211"/>
  <c r="I136" i="211"/>
  <c r="H136" i="211"/>
  <c r="H135" i="211"/>
  <c r="G136" i="211"/>
  <c r="G135" i="211"/>
  <c r="F136" i="211"/>
  <c r="F135" i="211"/>
  <c r="E136" i="211"/>
  <c r="D136" i="211"/>
  <c r="D135" i="211"/>
  <c r="L134" i="211"/>
  <c r="J134" i="211"/>
  <c r="K134" i="211"/>
  <c r="L133" i="211"/>
  <c r="J133" i="211"/>
  <c r="K133" i="211"/>
  <c r="I132" i="211"/>
  <c r="H132" i="211"/>
  <c r="G132" i="211"/>
  <c r="F132" i="211"/>
  <c r="E132" i="211"/>
  <c r="L132" i="211"/>
  <c r="D132" i="211"/>
  <c r="C132" i="211"/>
  <c r="C131" i="211"/>
  <c r="L130" i="211"/>
  <c r="K130" i="211"/>
  <c r="J130" i="211"/>
  <c r="C130" i="211"/>
  <c r="C129" i="211"/>
  <c r="L129" i="211"/>
  <c r="K129" i="211"/>
  <c r="J129" i="211"/>
  <c r="I129" i="211"/>
  <c r="H129" i="211"/>
  <c r="G129" i="211"/>
  <c r="F129" i="211"/>
  <c r="E129" i="211"/>
  <c r="D129" i="211"/>
  <c r="L125" i="211"/>
  <c r="L123" i="211"/>
  <c r="K125" i="211"/>
  <c r="J125" i="211"/>
  <c r="J123" i="211"/>
  <c r="I125" i="211"/>
  <c r="H125" i="211"/>
  <c r="H123" i="211"/>
  <c r="H117" i="211"/>
  <c r="G125" i="211"/>
  <c r="F125" i="211"/>
  <c r="F123" i="211"/>
  <c r="F117" i="211"/>
  <c r="E125" i="211"/>
  <c r="E123" i="211"/>
  <c r="E117" i="211"/>
  <c r="L117" i="211"/>
  <c r="D125" i="211"/>
  <c r="D123" i="211"/>
  <c r="C125" i="211"/>
  <c r="C123" i="211"/>
  <c r="C124" i="211"/>
  <c r="K123" i="211"/>
  <c r="I123" i="211"/>
  <c r="I117" i="211"/>
  <c r="G123" i="211"/>
  <c r="G117" i="211"/>
  <c r="L122" i="211"/>
  <c r="K122" i="211"/>
  <c r="J122" i="211"/>
  <c r="L121" i="211"/>
  <c r="K121" i="211"/>
  <c r="J121" i="211"/>
  <c r="D121" i="211"/>
  <c r="C121" i="211"/>
  <c r="L119" i="211"/>
  <c r="K119" i="211"/>
  <c r="J119" i="211"/>
  <c r="C119" i="211"/>
  <c r="L118" i="211"/>
  <c r="H118" i="211"/>
  <c r="D118" i="211"/>
  <c r="K118" i="211"/>
  <c r="J118" i="211"/>
  <c r="C118" i="211"/>
  <c r="L116" i="211"/>
  <c r="K116" i="211"/>
  <c r="J116" i="211"/>
  <c r="L115" i="211"/>
  <c r="K115" i="211"/>
  <c r="J115" i="211"/>
  <c r="L114" i="211"/>
  <c r="K114" i="211"/>
  <c r="J114" i="211"/>
  <c r="L113" i="211"/>
  <c r="I113" i="211"/>
  <c r="H113" i="211"/>
  <c r="G113" i="211"/>
  <c r="F113" i="211"/>
  <c r="E113" i="211"/>
  <c r="D113" i="211"/>
  <c r="K113" i="211"/>
  <c r="J113" i="211"/>
  <c r="L112" i="211"/>
  <c r="K112" i="211"/>
  <c r="J112" i="211"/>
  <c r="C111" i="211"/>
  <c r="L110" i="211"/>
  <c r="I110" i="211"/>
  <c r="H110" i="211"/>
  <c r="H102" i="211"/>
  <c r="G110" i="211"/>
  <c r="F110" i="211"/>
  <c r="F102" i="211"/>
  <c r="E110" i="211"/>
  <c r="D110" i="211"/>
  <c r="K110" i="211"/>
  <c r="J110" i="211"/>
  <c r="C110" i="211"/>
  <c r="L109" i="211"/>
  <c r="L103" i="211"/>
  <c r="L102" i="211"/>
  <c r="K109" i="211"/>
  <c r="C109" i="211"/>
  <c r="C108" i="211"/>
  <c r="L107" i="211"/>
  <c r="K107" i="211"/>
  <c r="J107" i="211"/>
  <c r="C107" i="211"/>
  <c r="L106" i="211"/>
  <c r="K106" i="211"/>
  <c r="J106" i="211"/>
  <c r="C106" i="211"/>
  <c r="L105" i="211"/>
  <c r="K105" i="211"/>
  <c r="J105" i="211"/>
  <c r="C105" i="211"/>
  <c r="L104" i="211"/>
  <c r="K104" i="211"/>
  <c r="J104" i="211"/>
  <c r="C104" i="211"/>
  <c r="C103" i="211"/>
  <c r="K103" i="211"/>
  <c r="I103" i="211"/>
  <c r="I102" i="211"/>
  <c r="H103" i="211"/>
  <c r="G103" i="211"/>
  <c r="F103" i="211"/>
  <c r="E103" i="211"/>
  <c r="E102" i="211"/>
  <c r="D103" i="211"/>
  <c r="G102" i="211"/>
  <c r="L101" i="211"/>
  <c r="K101" i="211"/>
  <c r="J101" i="211"/>
  <c r="L100" i="211"/>
  <c r="K100" i="211"/>
  <c r="K99" i="211"/>
  <c r="I99" i="211"/>
  <c r="H99" i="211"/>
  <c r="G99" i="211"/>
  <c r="G91" i="211"/>
  <c r="F99" i="211"/>
  <c r="E99" i="211"/>
  <c r="D99" i="211"/>
  <c r="C99" i="211"/>
  <c r="L98" i="211"/>
  <c r="L97" i="211"/>
  <c r="K97" i="211"/>
  <c r="J97" i="211"/>
  <c r="C97" i="211"/>
  <c r="L96" i="211"/>
  <c r="K96" i="211"/>
  <c r="J96" i="211"/>
  <c r="C96" i="211"/>
  <c r="L95" i="211"/>
  <c r="K95" i="211"/>
  <c r="J95" i="211"/>
  <c r="C95" i="211"/>
  <c r="L94" i="211"/>
  <c r="L92" i="211"/>
  <c r="K94" i="211"/>
  <c r="J94" i="211"/>
  <c r="L93" i="211"/>
  <c r="K93" i="211"/>
  <c r="K92" i="211"/>
  <c r="C93" i="211"/>
  <c r="C92" i="211"/>
  <c r="I92" i="211"/>
  <c r="I91" i="211"/>
  <c r="H92" i="211"/>
  <c r="H91" i="211"/>
  <c r="G92" i="211"/>
  <c r="F92" i="211"/>
  <c r="F91" i="211"/>
  <c r="E92" i="211"/>
  <c r="E91" i="211"/>
  <c r="D92" i="211"/>
  <c r="L87" i="211"/>
  <c r="K87" i="211"/>
  <c r="J87" i="211"/>
  <c r="I87" i="211"/>
  <c r="I84" i="211"/>
  <c r="H87" i="211"/>
  <c r="G87" i="211"/>
  <c r="F87" i="211"/>
  <c r="E87" i="211"/>
  <c r="E84" i="211"/>
  <c r="D87" i="211"/>
  <c r="C87" i="211"/>
  <c r="L84" i="211"/>
  <c r="K84" i="211"/>
  <c r="J84" i="211"/>
  <c r="H84" i="211"/>
  <c r="G84" i="211"/>
  <c r="F84" i="211"/>
  <c r="D84" i="211"/>
  <c r="C84" i="211"/>
  <c r="K83" i="211"/>
  <c r="J83" i="211"/>
  <c r="L82" i="211"/>
  <c r="K82" i="211"/>
  <c r="J82" i="211"/>
  <c r="L81" i="211"/>
  <c r="I81" i="211"/>
  <c r="H81" i="211"/>
  <c r="G81" i="211"/>
  <c r="F81" i="211"/>
  <c r="F74" i="211"/>
  <c r="F67" i="211"/>
  <c r="E81" i="211"/>
  <c r="D81" i="211"/>
  <c r="K81" i="211"/>
  <c r="J81" i="211"/>
  <c r="C81" i="211"/>
  <c r="L80" i="211"/>
  <c r="J80" i="211"/>
  <c r="K80" i="211"/>
  <c r="C80" i="211"/>
  <c r="L79" i="211"/>
  <c r="J79" i="211"/>
  <c r="K79" i="211"/>
  <c r="C79" i="211"/>
  <c r="L78" i="211"/>
  <c r="K78" i="211"/>
  <c r="I78" i="211"/>
  <c r="H78" i="211"/>
  <c r="G78" i="211"/>
  <c r="F78" i="211"/>
  <c r="E78" i="211"/>
  <c r="D78" i="211"/>
  <c r="C78" i="211"/>
  <c r="L76" i="211"/>
  <c r="L75" i="211"/>
  <c r="L74" i="211"/>
  <c r="K76" i="211"/>
  <c r="J76" i="211"/>
  <c r="J75" i="211"/>
  <c r="I75" i="211"/>
  <c r="I74" i="211"/>
  <c r="H75" i="211"/>
  <c r="G75" i="211"/>
  <c r="G74" i="211"/>
  <c r="G67" i="211"/>
  <c r="F75" i="211"/>
  <c r="E75" i="211"/>
  <c r="E74" i="211"/>
  <c r="D75" i="211"/>
  <c r="D74" i="211"/>
  <c r="C75" i="211"/>
  <c r="C74" i="211"/>
  <c r="L73" i="211"/>
  <c r="K73" i="211"/>
  <c r="J73" i="211"/>
  <c r="L72" i="211"/>
  <c r="K72" i="211"/>
  <c r="J72" i="211"/>
  <c r="J71" i="211"/>
  <c r="L71" i="211"/>
  <c r="I71" i="211"/>
  <c r="H71" i="211"/>
  <c r="E71" i="211"/>
  <c r="D71" i="211"/>
  <c r="C71" i="211"/>
  <c r="L68" i="211"/>
  <c r="K68" i="211"/>
  <c r="J68" i="211"/>
  <c r="I68" i="211"/>
  <c r="H68" i="211"/>
  <c r="G68" i="211"/>
  <c r="F68" i="211"/>
  <c r="E68" i="211"/>
  <c r="E67" i="211"/>
  <c r="D68" i="211"/>
  <c r="C68" i="211"/>
  <c r="L63" i="211"/>
  <c r="K63" i="211"/>
  <c r="K60" i="211"/>
  <c r="J63" i="211"/>
  <c r="I63" i="211"/>
  <c r="H63" i="211"/>
  <c r="G63" i="211"/>
  <c r="G60" i="211"/>
  <c r="F63" i="211"/>
  <c r="E63" i="211"/>
  <c r="D63" i="211"/>
  <c r="D60" i="211"/>
  <c r="C63" i="211"/>
  <c r="C60" i="211"/>
  <c r="L60" i="211"/>
  <c r="J60" i="211"/>
  <c r="I60" i="211"/>
  <c r="H60" i="211"/>
  <c r="F60" i="211"/>
  <c r="E60" i="211"/>
  <c r="L59" i="211"/>
  <c r="K59" i="211"/>
  <c r="J59" i="211"/>
  <c r="L58" i="211"/>
  <c r="K58" i="211"/>
  <c r="J58" i="211"/>
  <c r="I57" i="211"/>
  <c r="I48" i="211"/>
  <c r="I40" i="211"/>
  <c r="H57" i="211"/>
  <c r="G57" i="211"/>
  <c r="F57" i="211"/>
  <c r="E57" i="211"/>
  <c r="L57" i="211"/>
  <c r="L48" i="211"/>
  <c r="L40" i="211"/>
  <c r="D57" i="211"/>
  <c r="K57" i="211"/>
  <c r="L56" i="211"/>
  <c r="L53" i="211"/>
  <c r="K56" i="211"/>
  <c r="C56" i="211"/>
  <c r="C55" i="211"/>
  <c r="C54" i="211"/>
  <c r="C53" i="211"/>
  <c r="I53" i="211"/>
  <c r="H53" i="211"/>
  <c r="G53" i="211"/>
  <c r="F53" i="211"/>
  <c r="E53" i="211"/>
  <c r="D53" i="211"/>
  <c r="L52" i="211"/>
  <c r="K52" i="211"/>
  <c r="L51" i="211"/>
  <c r="K51" i="211"/>
  <c r="J51" i="211"/>
  <c r="C51" i="211"/>
  <c r="L50" i="211"/>
  <c r="L49" i="211"/>
  <c r="K50" i="211"/>
  <c r="J50" i="211"/>
  <c r="I49" i="211"/>
  <c r="H49" i="211"/>
  <c r="G49" i="211"/>
  <c r="F49" i="211"/>
  <c r="F48" i="211"/>
  <c r="E49" i="211"/>
  <c r="D49" i="211"/>
  <c r="C49" i="211"/>
  <c r="H48" i="211"/>
  <c r="H40" i="211"/>
  <c r="G48" i="211"/>
  <c r="L46" i="211"/>
  <c r="K46" i="211"/>
  <c r="K45" i="211"/>
  <c r="L45" i="211"/>
  <c r="I45" i="211"/>
  <c r="H45" i="211"/>
  <c r="G45" i="211"/>
  <c r="F45" i="211"/>
  <c r="E45" i="211"/>
  <c r="D45" i="211"/>
  <c r="C45" i="211"/>
  <c r="L44" i="211"/>
  <c r="L41" i="211"/>
  <c r="L43" i="211"/>
  <c r="K43" i="211"/>
  <c r="J43" i="211"/>
  <c r="C43" i="211"/>
  <c r="L42" i="211"/>
  <c r="K42" i="211"/>
  <c r="J42" i="211"/>
  <c r="C42" i="211"/>
  <c r="K41" i="211"/>
  <c r="I41" i="211"/>
  <c r="H41" i="211"/>
  <c r="G41" i="211"/>
  <c r="F41" i="211"/>
  <c r="E41" i="211"/>
  <c r="D41" i="211"/>
  <c r="C41" i="211"/>
  <c r="L39" i="211"/>
  <c r="K39" i="211"/>
  <c r="D38" i="211"/>
  <c r="D33" i="211"/>
  <c r="C38" i="211"/>
  <c r="L35" i="211"/>
  <c r="K35" i="211"/>
  <c r="K34" i="211"/>
  <c r="J35" i="211"/>
  <c r="D34" i="211"/>
  <c r="C34" i="211"/>
  <c r="C33" i="211"/>
  <c r="L33" i="211"/>
  <c r="I33" i="211"/>
  <c r="H33" i="211"/>
  <c r="G33" i="211"/>
  <c r="F33" i="211"/>
  <c r="E33" i="211"/>
  <c r="E28" i="211"/>
  <c r="L32" i="211"/>
  <c r="K32" i="211"/>
  <c r="L31" i="211"/>
  <c r="L28" i="211"/>
  <c r="I31" i="211"/>
  <c r="H31" i="211"/>
  <c r="H28" i="211"/>
  <c r="G31" i="211"/>
  <c r="F31" i="211"/>
  <c r="F28" i="211"/>
  <c r="E31" i="211"/>
  <c r="D31" i="211"/>
  <c r="C31" i="211"/>
  <c r="C30" i="211"/>
  <c r="C29" i="211"/>
  <c r="C28" i="211"/>
  <c r="D29" i="211"/>
  <c r="I28" i="211"/>
  <c r="G28" i="211"/>
  <c r="L27" i="211"/>
  <c r="K27" i="211"/>
  <c r="J27" i="211"/>
  <c r="L26" i="211"/>
  <c r="K26" i="211"/>
  <c r="K25" i="211"/>
  <c r="K22" i="211"/>
  <c r="K19" i="211"/>
  <c r="J26" i="211"/>
  <c r="J25" i="211"/>
  <c r="J22" i="211"/>
  <c r="J19" i="211"/>
  <c r="I25" i="211"/>
  <c r="H25" i="211"/>
  <c r="H22" i="211"/>
  <c r="H19" i="211"/>
  <c r="E25" i="211"/>
  <c r="D25" i="211"/>
  <c r="C25" i="211"/>
  <c r="L22" i="211"/>
  <c r="L19" i="211"/>
  <c r="I22" i="211"/>
  <c r="E22" i="211"/>
  <c r="D22" i="211"/>
  <c r="D19" i="211"/>
  <c r="C22" i="211"/>
  <c r="I19" i="211"/>
  <c r="G19" i="211"/>
  <c r="F19" i="211"/>
  <c r="E19" i="211"/>
  <c r="C19" i="211"/>
  <c r="L17" i="211"/>
  <c r="J17" i="211"/>
  <c r="J16" i="211"/>
  <c r="K17" i="211"/>
  <c r="C17" i="211"/>
  <c r="L16" i="211"/>
  <c r="K16" i="211"/>
  <c r="I16" i="211"/>
  <c r="H16" i="211"/>
  <c r="G16" i="211"/>
  <c r="F16" i="211"/>
  <c r="E16" i="211"/>
  <c r="D16" i="211"/>
  <c r="C16" i="211"/>
  <c r="L13" i="211"/>
  <c r="K13" i="211"/>
  <c r="J13" i="211"/>
  <c r="I13" i="211"/>
  <c r="H13" i="211"/>
  <c r="G13" i="211"/>
  <c r="F13" i="211"/>
  <c r="F11" i="211"/>
  <c r="F4" i="211"/>
  <c r="E13" i="211"/>
  <c r="D13" i="211"/>
  <c r="C13" i="211"/>
  <c r="L11" i="211"/>
  <c r="K11" i="211"/>
  <c r="I11" i="211"/>
  <c r="H11" i="211"/>
  <c r="H4" i="211"/>
  <c r="G11" i="211"/>
  <c r="E11" i="211"/>
  <c r="D11" i="211"/>
  <c r="D4" i="211"/>
  <c r="C11" i="211"/>
  <c r="L9" i="211"/>
  <c r="L8" i="211"/>
  <c r="K9" i="211"/>
  <c r="J9" i="211"/>
  <c r="J8" i="211"/>
  <c r="K8" i="211"/>
  <c r="K4" i="211"/>
  <c r="I8" i="211"/>
  <c r="H8" i="211"/>
  <c r="G8" i="211"/>
  <c r="F8" i="211"/>
  <c r="E8" i="211"/>
  <c r="D8" i="211"/>
  <c r="C8" i="211"/>
  <c r="C4" i="211"/>
  <c r="L5" i="211"/>
  <c r="K5" i="211"/>
  <c r="J5" i="211"/>
  <c r="I5" i="211"/>
  <c r="H5" i="211"/>
  <c r="G5" i="211"/>
  <c r="F5" i="211"/>
  <c r="E5" i="211"/>
  <c r="E4" i="211"/>
  <c r="D5" i="211"/>
  <c r="C5" i="211"/>
  <c r="I4" i="211"/>
  <c r="G4" i="211"/>
  <c r="J11" i="211"/>
  <c r="J4" i="211"/>
  <c r="J39" i="211"/>
  <c r="J38" i="211"/>
  <c r="K38" i="211"/>
  <c r="K33" i="211"/>
  <c r="J33" i="211"/>
  <c r="G40" i="211"/>
  <c r="D28" i="211"/>
  <c r="J32" i="211"/>
  <c r="J31" i="211"/>
  <c r="K31" i="211"/>
  <c r="J100" i="211"/>
  <c r="L99" i="211"/>
  <c r="L91" i="211"/>
  <c r="J34" i="211"/>
  <c r="J52" i="211"/>
  <c r="K49" i="211"/>
  <c r="J41" i="211"/>
  <c r="J49" i="211"/>
  <c r="J78" i="211"/>
  <c r="L4" i="211"/>
  <c r="F40" i="211"/>
  <c r="J56" i="211"/>
  <c r="K53" i="211"/>
  <c r="J53" i="211"/>
  <c r="C67" i="211"/>
  <c r="J103" i="211"/>
  <c r="J46" i="211"/>
  <c r="J45" i="211"/>
  <c r="J93" i="211"/>
  <c r="J92" i="211"/>
  <c r="D102" i="211"/>
  <c r="J109" i="211"/>
  <c r="C113" i="211"/>
  <c r="C102" i="211"/>
  <c r="C91" i="211"/>
  <c r="K28" i="211"/>
  <c r="D91" i="211"/>
  <c r="K102" i="211"/>
  <c r="J99" i="211"/>
  <c r="J28" i="211"/>
  <c r="J102" i="211"/>
  <c r="J91" i="211"/>
  <c r="K91" i="211"/>
  <c r="L258" i="210"/>
  <c r="K258" i="210"/>
  <c r="J258" i="210"/>
  <c r="C258" i="210"/>
  <c r="L256" i="210"/>
  <c r="K256" i="210"/>
  <c r="C256" i="210"/>
  <c r="I255" i="210"/>
  <c r="H255" i="210"/>
  <c r="K255" i="210"/>
  <c r="G255" i="210"/>
  <c r="F255" i="210"/>
  <c r="E255" i="210"/>
  <c r="L255" i="210"/>
  <c r="L254" i="210"/>
  <c r="K254" i="210"/>
  <c r="C254" i="210"/>
  <c r="L253" i="210"/>
  <c r="K253" i="210"/>
  <c r="C253" i="210"/>
  <c r="L252" i="210"/>
  <c r="K252" i="210"/>
  <c r="C252" i="210"/>
  <c r="L251" i="210"/>
  <c r="J251" i="210"/>
  <c r="K251" i="210"/>
  <c r="C251" i="210"/>
  <c r="L250" i="210"/>
  <c r="K250" i="210"/>
  <c r="C250" i="210"/>
  <c r="L249" i="210"/>
  <c r="K249" i="210"/>
  <c r="C249" i="210"/>
  <c r="L248" i="210"/>
  <c r="K248" i="210"/>
  <c r="C248" i="210"/>
  <c r="L247" i="210"/>
  <c r="K247" i="210"/>
  <c r="K236" i="210"/>
  <c r="C247" i="210"/>
  <c r="L246" i="210"/>
  <c r="K246" i="210"/>
  <c r="J246" i="210"/>
  <c r="C246" i="210"/>
  <c r="L243" i="210"/>
  <c r="K243" i="210"/>
  <c r="C243" i="210"/>
  <c r="I236" i="210"/>
  <c r="H236" i="210"/>
  <c r="G236" i="210"/>
  <c r="F236" i="210"/>
  <c r="E236" i="210"/>
  <c r="E224" i="210"/>
  <c r="D236" i="210"/>
  <c r="L235" i="210"/>
  <c r="K235" i="210"/>
  <c r="C235" i="210"/>
  <c r="L229" i="210"/>
  <c r="K229" i="210"/>
  <c r="C229" i="210"/>
  <c r="L228" i="210"/>
  <c r="K228" i="210"/>
  <c r="C228" i="210"/>
  <c r="I225" i="210"/>
  <c r="H225" i="210"/>
  <c r="G225" i="210"/>
  <c r="F225" i="210"/>
  <c r="E225" i="210"/>
  <c r="D225" i="210"/>
  <c r="L221" i="210"/>
  <c r="K221" i="210"/>
  <c r="C221" i="210"/>
  <c r="L220" i="210"/>
  <c r="K220" i="210"/>
  <c r="C220" i="210"/>
  <c r="L219" i="210"/>
  <c r="K219" i="210"/>
  <c r="C219" i="210"/>
  <c r="I213" i="210"/>
  <c r="H213" i="210"/>
  <c r="G213" i="210"/>
  <c r="F213" i="210"/>
  <c r="E213" i="210"/>
  <c r="D213" i="210"/>
  <c r="K213" i="210"/>
  <c r="L212" i="210"/>
  <c r="K212" i="210"/>
  <c r="C212" i="210"/>
  <c r="L211" i="210"/>
  <c r="L210" i="210"/>
  <c r="K211" i="210"/>
  <c r="C211" i="210"/>
  <c r="I210" i="210"/>
  <c r="H210" i="210"/>
  <c r="G210" i="210"/>
  <c r="F210" i="210"/>
  <c r="E210" i="210"/>
  <c r="D210" i="210"/>
  <c r="L208" i="210"/>
  <c r="K208" i="210"/>
  <c r="C208" i="210"/>
  <c r="C207" i="210"/>
  <c r="D207" i="210"/>
  <c r="K207" i="210"/>
  <c r="J207" i="210"/>
  <c r="G203" i="210"/>
  <c r="G200" i="210"/>
  <c r="G193" i="210"/>
  <c r="F203" i="210"/>
  <c r="F200" i="210"/>
  <c r="F193" i="210"/>
  <c r="L197" i="210"/>
  <c r="L194" i="210"/>
  <c r="H194" i="210"/>
  <c r="D194" i="210"/>
  <c r="L191" i="210"/>
  <c r="K191" i="210"/>
  <c r="C191" i="210"/>
  <c r="C190" i="210"/>
  <c r="I190" i="210"/>
  <c r="H190" i="210"/>
  <c r="G190" i="210"/>
  <c r="F190" i="210"/>
  <c r="E190" i="210"/>
  <c r="D190" i="210"/>
  <c r="L189" i="210"/>
  <c r="K189" i="210"/>
  <c r="C189" i="210"/>
  <c r="L187" i="210"/>
  <c r="K187" i="210"/>
  <c r="C187" i="210"/>
  <c r="L186" i="210"/>
  <c r="K186" i="210"/>
  <c r="J186" i="210"/>
  <c r="C186" i="210"/>
  <c r="L185" i="210"/>
  <c r="K185" i="210"/>
  <c r="C185" i="210"/>
  <c r="L184" i="210"/>
  <c r="K184" i="210"/>
  <c r="C184" i="210"/>
  <c r="L182" i="210"/>
  <c r="K182" i="210"/>
  <c r="C182" i="210"/>
  <c r="L181" i="210"/>
  <c r="K181" i="210"/>
  <c r="J181" i="210"/>
  <c r="C181" i="210"/>
  <c r="L180" i="210"/>
  <c r="J180" i="210"/>
  <c r="K180" i="210"/>
  <c r="C180" i="210"/>
  <c r="L178" i="210"/>
  <c r="K178" i="210"/>
  <c r="C178" i="210"/>
  <c r="L177" i="210"/>
  <c r="K177" i="210"/>
  <c r="C177" i="210"/>
  <c r="L176" i="210"/>
  <c r="K176" i="210"/>
  <c r="J176" i="210"/>
  <c r="C176" i="210"/>
  <c r="L175" i="210"/>
  <c r="J175" i="210"/>
  <c r="K175" i="210"/>
  <c r="C175" i="210"/>
  <c r="I174" i="210"/>
  <c r="H174" i="210"/>
  <c r="G174" i="210"/>
  <c r="F174" i="210"/>
  <c r="E174" i="210"/>
  <c r="L174" i="210"/>
  <c r="D174" i="210"/>
  <c r="K174" i="210"/>
  <c r="L173" i="210"/>
  <c r="J173" i="210"/>
  <c r="K173" i="210"/>
  <c r="C173" i="210"/>
  <c r="L172" i="210"/>
  <c r="K172" i="210"/>
  <c r="C172" i="210"/>
  <c r="L171" i="210"/>
  <c r="K171" i="210"/>
  <c r="C171" i="210"/>
  <c r="L169" i="210"/>
  <c r="J169" i="210"/>
  <c r="K169" i="210"/>
  <c r="C169" i="210"/>
  <c r="L168" i="210"/>
  <c r="J168" i="210"/>
  <c r="K168" i="210"/>
  <c r="C168" i="210"/>
  <c r="L167" i="210"/>
  <c r="K167" i="210"/>
  <c r="C167" i="210"/>
  <c r="L166" i="210"/>
  <c r="K166" i="210"/>
  <c r="C166" i="210"/>
  <c r="L165" i="210"/>
  <c r="J165" i="210"/>
  <c r="K165" i="210"/>
  <c r="C165" i="210"/>
  <c r="L164" i="210"/>
  <c r="J164" i="210"/>
  <c r="K164" i="210"/>
  <c r="C164" i="210"/>
  <c r="L159" i="210"/>
  <c r="K159" i="210"/>
  <c r="J159" i="210"/>
  <c r="C159" i="210"/>
  <c r="L158" i="210"/>
  <c r="K158" i="210"/>
  <c r="J158" i="210"/>
  <c r="L157" i="210"/>
  <c r="K157" i="210"/>
  <c r="C157" i="210"/>
  <c r="L156" i="210"/>
  <c r="K156" i="210"/>
  <c r="C156" i="210"/>
  <c r="L155" i="210"/>
  <c r="K155" i="210"/>
  <c r="C155" i="210"/>
  <c r="L153" i="210"/>
  <c r="K153" i="210"/>
  <c r="C153" i="210"/>
  <c r="L152" i="210"/>
  <c r="K152" i="210"/>
  <c r="C152" i="210"/>
  <c r="L149" i="210"/>
  <c r="K149" i="210"/>
  <c r="C149" i="210"/>
  <c r="I148" i="210"/>
  <c r="H148" i="210"/>
  <c r="G148" i="210"/>
  <c r="F148" i="210"/>
  <c r="E148" i="210"/>
  <c r="D148" i="210"/>
  <c r="K148" i="210"/>
  <c r="L146" i="210"/>
  <c r="K146" i="210"/>
  <c r="C146" i="210"/>
  <c r="L140" i="210"/>
  <c r="K140" i="210"/>
  <c r="C140" i="210"/>
  <c r="L137" i="210"/>
  <c r="J137" i="210"/>
  <c r="K137" i="210"/>
  <c r="C137" i="210"/>
  <c r="L136" i="210"/>
  <c r="K136" i="210"/>
  <c r="C136" i="210"/>
  <c r="I135" i="210"/>
  <c r="H135" i="210"/>
  <c r="G135" i="210"/>
  <c r="F135" i="210"/>
  <c r="E135" i="210"/>
  <c r="L135" i="210"/>
  <c r="D135" i="210"/>
  <c r="L134" i="210"/>
  <c r="K134" i="210"/>
  <c r="C134" i="210"/>
  <c r="L133" i="210"/>
  <c r="K133" i="210"/>
  <c r="J133" i="210"/>
  <c r="C133" i="210"/>
  <c r="L132" i="210"/>
  <c r="K132" i="210"/>
  <c r="C132" i="210"/>
  <c r="L130" i="210"/>
  <c r="K130" i="210"/>
  <c r="J130" i="210"/>
  <c r="C130" i="210"/>
  <c r="L129" i="210"/>
  <c r="K129" i="210"/>
  <c r="C129" i="210"/>
  <c r="I125" i="210"/>
  <c r="H125" i="210"/>
  <c r="G125" i="210"/>
  <c r="F125" i="210"/>
  <c r="E125" i="210"/>
  <c r="D125" i="210"/>
  <c r="L120" i="210"/>
  <c r="L117" i="210"/>
  <c r="K120" i="210"/>
  <c r="K117" i="210"/>
  <c r="J120" i="210"/>
  <c r="J117" i="210"/>
  <c r="I120" i="210"/>
  <c r="I117" i="210"/>
  <c r="H120" i="210"/>
  <c r="H117" i="210"/>
  <c r="G120" i="210"/>
  <c r="G117" i="210"/>
  <c r="F120" i="210"/>
  <c r="F117" i="210"/>
  <c r="E120" i="210"/>
  <c r="E117" i="210"/>
  <c r="D120" i="210"/>
  <c r="D117" i="210"/>
  <c r="C120" i="210"/>
  <c r="C117" i="210"/>
  <c r="L116" i="210"/>
  <c r="K116" i="210"/>
  <c r="C116" i="210"/>
  <c r="I113" i="210"/>
  <c r="H113" i="210"/>
  <c r="G113" i="210"/>
  <c r="G104" i="210"/>
  <c r="F113" i="210"/>
  <c r="E113" i="210"/>
  <c r="L113" i="210"/>
  <c r="D113" i="210"/>
  <c r="K113" i="210"/>
  <c r="J113" i="210"/>
  <c r="I108" i="210"/>
  <c r="H108" i="210"/>
  <c r="G108" i="210"/>
  <c r="F108" i="210"/>
  <c r="E108" i="210"/>
  <c r="D108" i="210"/>
  <c r="L107" i="210"/>
  <c r="K107" i="210"/>
  <c r="C107" i="210"/>
  <c r="L106" i="210"/>
  <c r="K106" i="210"/>
  <c r="J106" i="210"/>
  <c r="C106" i="210"/>
  <c r="I105" i="210"/>
  <c r="H105" i="210"/>
  <c r="H104" i="210"/>
  <c r="G105" i="210"/>
  <c r="F105" i="210"/>
  <c r="E105" i="210"/>
  <c r="D105" i="210"/>
  <c r="L103" i="210"/>
  <c r="L91" i="210"/>
  <c r="K103" i="210"/>
  <c r="C103" i="210"/>
  <c r="L100" i="210"/>
  <c r="K100" i="210"/>
  <c r="J100" i="210"/>
  <c r="C100" i="210"/>
  <c r="L99" i="210"/>
  <c r="K99" i="210"/>
  <c r="C99" i="210"/>
  <c r="L98" i="210"/>
  <c r="K98" i="210"/>
  <c r="C98" i="210"/>
  <c r="L97" i="210"/>
  <c r="K97" i="210"/>
  <c r="C97" i="210"/>
  <c r="L96" i="210"/>
  <c r="K96" i="210"/>
  <c r="J96" i="210"/>
  <c r="C96" i="210"/>
  <c r="L95" i="210"/>
  <c r="K95" i="210"/>
  <c r="C95" i="210"/>
  <c r="L93" i="210"/>
  <c r="K93" i="210"/>
  <c r="J93" i="210"/>
  <c r="C93" i="210"/>
  <c r="L92" i="210"/>
  <c r="K92" i="210"/>
  <c r="C92" i="210"/>
  <c r="I91" i="210"/>
  <c r="H91" i="210"/>
  <c r="E91" i="210"/>
  <c r="D91" i="210"/>
  <c r="L89" i="210"/>
  <c r="K89" i="210"/>
  <c r="K88" i="210"/>
  <c r="C89" i="210"/>
  <c r="C88" i="210"/>
  <c r="I88" i="210"/>
  <c r="I87" i="210"/>
  <c r="H88" i="210"/>
  <c r="G88" i="210"/>
  <c r="F88" i="210"/>
  <c r="E88" i="210"/>
  <c r="D88" i="210"/>
  <c r="L82" i="210"/>
  <c r="L79" i="210"/>
  <c r="I82" i="210"/>
  <c r="I79" i="210"/>
  <c r="H82" i="210"/>
  <c r="H79" i="210"/>
  <c r="G82" i="210"/>
  <c r="G79" i="210"/>
  <c r="F82" i="210"/>
  <c r="F79" i="210"/>
  <c r="E82" i="210"/>
  <c r="E79" i="210"/>
  <c r="D82" i="210"/>
  <c r="D79" i="210"/>
  <c r="I76" i="210"/>
  <c r="H76" i="210"/>
  <c r="G76" i="210"/>
  <c r="F76" i="210"/>
  <c r="E76" i="210"/>
  <c r="D76" i="210"/>
  <c r="K76" i="210"/>
  <c r="L75" i="210"/>
  <c r="K75" i="210"/>
  <c r="C75" i="210"/>
  <c r="L74" i="210"/>
  <c r="K74" i="210"/>
  <c r="J74" i="210"/>
  <c r="C74" i="210"/>
  <c r="L73" i="210"/>
  <c r="J73" i="210"/>
  <c r="K73" i="210"/>
  <c r="C73" i="210"/>
  <c r="L70" i="210"/>
  <c r="J70" i="210"/>
  <c r="K70" i="210"/>
  <c r="C70" i="210"/>
  <c r="I69" i="210"/>
  <c r="H69" i="210"/>
  <c r="G69" i="210"/>
  <c r="F69" i="210"/>
  <c r="E69" i="210"/>
  <c r="D69" i="210"/>
  <c r="L68" i="210"/>
  <c r="K68" i="210"/>
  <c r="L66" i="210"/>
  <c r="K66" i="210"/>
  <c r="C66" i="210"/>
  <c r="L65" i="210"/>
  <c r="K65" i="210"/>
  <c r="C65" i="210"/>
  <c r="L64" i="210"/>
  <c r="K64" i="210"/>
  <c r="C64" i="210"/>
  <c r="L62" i="210"/>
  <c r="K62" i="210"/>
  <c r="J62" i="210"/>
  <c r="C62" i="210"/>
  <c r="I61" i="210"/>
  <c r="H61" i="210"/>
  <c r="G61" i="210"/>
  <c r="F61" i="210"/>
  <c r="E61" i="210"/>
  <c r="D61" i="210"/>
  <c r="L58" i="210"/>
  <c r="K58" i="210"/>
  <c r="J58" i="210"/>
  <c r="C58" i="210"/>
  <c r="L57" i="210"/>
  <c r="K57" i="210"/>
  <c r="C57" i="210"/>
  <c r="L54" i="210"/>
  <c r="K54" i="210"/>
  <c r="C54" i="210"/>
  <c r="I53" i="210"/>
  <c r="H53" i="210"/>
  <c r="G53" i="210"/>
  <c r="F53" i="210"/>
  <c r="E53" i="210"/>
  <c r="D53" i="210"/>
  <c r="L51" i="210"/>
  <c r="K51" i="210"/>
  <c r="J51" i="210"/>
  <c r="J50" i="210"/>
  <c r="C51" i="210"/>
  <c r="C50" i="210"/>
  <c r="I50" i="210"/>
  <c r="H50" i="210"/>
  <c r="G50" i="210"/>
  <c r="F50" i="210"/>
  <c r="E50" i="210"/>
  <c r="D50" i="210"/>
  <c r="D46" i="210"/>
  <c r="L43" i="210"/>
  <c r="J43" i="210"/>
  <c r="K43" i="210"/>
  <c r="K42" i="210"/>
  <c r="C43" i="210"/>
  <c r="D42" i="210"/>
  <c r="C42" i="210"/>
  <c r="L41" i="210"/>
  <c r="I41" i="210"/>
  <c r="H41" i="210"/>
  <c r="G41" i="210"/>
  <c r="G32" i="210"/>
  <c r="F41" i="210"/>
  <c r="F32" i="210"/>
  <c r="E41" i="210"/>
  <c r="L38" i="210"/>
  <c r="K38" i="210"/>
  <c r="C38" i="210"/>
  <c r="L37" i="210"/>
  <c r="K37" i="210"/>
  <c r="C37" i="210"/>
  <c r="L36" i="210"/>
  <c r="K36" i="210"/>
  <c r="C36" i="210"/>
  <c r="I35" i="210"/>
  <c r="I32" i="210"/>
  <c r="H35" i="210"/>
  <c r="H32" i="210"/>
  <c r="G35" i="210"/>
  <c r="F35" i="210"/>
  <c r="E35" i="210"/>
  <c r="E32" i="210"/>
  <c r="D35" i="210"/>
  <c r="D33" i="210"/>
  <c r="K29" i="210"/>
  <c r="K26" i="210"/>
  <c r="K23" i="210"/>
  <c r="J29" i="210"/>
  <c r="J26" i="210"/>
  <c r="J23" i="210"/>
  <c r="I29" i="210"/>
  <c r="I26" i="210"/>
  <c r="I23" i="210"/>
  <c r="H29" i="210"/>
  <c r="H26" i="210"/>
  <c r="H23" i="210"/>
  <c r="E29" i="210"/>
  <c r="E26" i="210"/>
  <c r="E23" i="210"/>
  <c r="D29" i="210"/>
  <c r="D26" i="210"/>
  <c r="D23" i="210"/>
  <c r="C29" i="210"/>
  <c r="C26" i="210"/>
  <c r="C23" i="210"/>
  <c r="L26" i="210"/>
  <c r="L23" i="210"/>
  <c r="G23" i="210"/>
  <c r="F23" i="210"/>
  <c r="L22" i="210"/>
  <c r="K22" i="210"/>
  <c r="L20" i="210"/>
  <c r="K20" i="210"/>
  <c r="J20" i="210"/>
  <c r="L19" i="210"/>
  <c r="K19" i="210"/>
  <c r="C19" i="210"/>
  <c r="L18" i="210"/>
  <c r="K18" i="210"/>
  <c r="C18" i="210"/>
  <c r="I17" i="210"/>
  <c r="I12" i="210"/>
  <c r="H17" i="210"/>
  <c r="H12" i="210"/>
  <c r="H4" i="210"/>
  <c r="G17" i="210"/>
  <c r="F17" i="210"/>
  <c r="E17" i="210"/>
  <c r="D17" i="210"/>
  <c r="L14" i="210"/>
  <c r="K14" i="210"/>
  <c r="J14" i="210"/>
  <c r="I14" i="210"/>
  <c r="H14" i="210"/>
  <c r="G14" i="210"/>
  <c r="F14" i="210"/>
  <c r="F12" i="210"/>
  <c r="F4" i="210"/>
  <c r="E14" i="210"/>
  <c r="E12" i="210"/>
  <c r="E4" i="210"/>
  <c r="D14" i="210"/>
  <c r="C14" i="210"/>
  <c r="L9" i="210"/>
  <c r="L8" i="210"/>
  <c r="K9" i="210"/>
  <c r="K8" i="210"/>
  <c r="C9" i="210"/>
  <c r="C8" i="210"/>
  <c r="I8" i="210"/>
  <c r="H8" i="210"/>
  <c r="G8" i="210"/>
  <c r="F8" i="210"/>
  <c r="E8" i="210"/>
  <c r="D8" i="210"/>
  <c r="L5" i="210"/>
  <c r="K5" i="210"/>
  <c r="J5" i="210"/>
  <c r="I5" i="210"/>
  <c r="H5" i="210"/>
  <c r="G5" i="210"/>
  <c r="F5" i="210"/>
  <c r="E5" i="210"/>
  <c r="D5" i="210"/>
  <c r="C5" i="210"/>
  <c r="L170" i="209"/>
  <c r="K170" i="209"/>
  <c r="J170" i="209"/>
  <c r="K169" i="209"/>
  <c r="J169" i="209"/>
  <c r="I169" i="209"/>
  <c r="H169" i="209"/>
  <c r="G169" i="209"/>
  <c r="F169" i="209"/>
  <c r="E169" i="209"/>
  <c r="L169" i="209"/>
  <c r="D169" i="209"/>
  <c r="C169" i="209"/>
  <c r="L168" i="209"/>
  <c r="K168" i="209"/>
  <c r="C168" i="209"/>
  <c r="L167" i="209"/>
  <c r="K167" i="209"/>
  <c r="J167" i="209"/>
  <c r="C167" i="209"/>
  <c r="L166" i="209"/>
  <c r="K166" i="209"/>
  <c r="C166" i="209"/>
  <c r="L165" i="209"/>
  <c r="K165" i="209"/>
  <c r="J165" i="209"/>
  <c r="C165" i="209"/>
  <c r="C164" i="209"/>
  <c r="L164" i="209"/>
  <c r="K164" i="209"/>
  <c r="I164" i="209"/>
  <c r="H164" i="209"/>
  <c r="H153" i="209"/>
  <c r="G164" i="209"/>
  <c r="F164" i="209"/>
  <c r="E164" i="209"/>
  <c r="D164" i="209"/>
  <c r="D153" i="209"/>
  <c r="D146" i="209"/>
  <c r="L161" i="209"/>
  <c r="K161" i="209"/>
  <c r="J161" i="209"/>
  <c r="L160" i="209"/>
  <c r="K160" i="209"/>
  <c r="J160" i="209"/>
  <c r="L159" i="209"/>
  <c r="K159" i="209"/>
  <c r="L158" i="209"/>
  <c r="K158" i="209"/>
  <c r="J158" i="209"/>
  <c r="L157" i="209"/>
  <c r="K157" i="209"/>
  <c r="K154" i="209"/>
  <c r="J157" i="209"/>
  <c r="L155" i="209"/>
  <c r="K155" i="209"/>
  <c r="J155" i="209"/>
  <c r="C155" i="209"/>
  <c r="C154" i="209"/>
  <c r="C153" i="209"/>
  <c r="I154" i="209"/>
  <c r="I153" i="209"/>
  <c r="I146" i="209"/>
  <c r="H154" i="209"/>
  <c r="G154" i="209"/>
  <c r="F154" i="209"/>
  <c r="F153" i="209"/>
  <c r="E154" i="209"/>
  <c r="E153" i="209"/>
  <c r="E146" i="209"/>
  <c r="D154" i="209"/>
  <c r="K153" i="209"/>
  <c r="G153" i="209"/>
  <c r="L152" i="209"/>
  <c r="K152" i="209"/>
  <c r="J152" i="209"/>
  <c r="L151" i="209"/>
  <c r="K151" i="209"/>
  <c r="J151" i="209"/>
  <c r="L150" i="209"/>
  <c r="K150" i="209"/>
  <c r="J150" i="209"/>
  <c r="I150" i="209"/>
  <c r="H150" i="209"/>
  <c r="G150" i="209"/>
  <c r="F150" i="209"/>
  <c r="E150" i="209"/>
  <c r="D150" i="209"/>
  <c r="C150" i="209"/>
  <c r="C149" i="209"/>
  <c r="L148" i="209"/>
  <c r="K148" i="209"/>
  <c r="J148" i="209"/>
  <c r="C148" i="209"/>
  <c r="L147" i="209"/>
  <c r="K147" i="209"/>
  <c r="K146" i="209"/>
  <c r="J147" i="209"/>
  <c r="I147" i="209"/>
  <c r="H147" i="209"/>
  <c r="G147" i="209"/>
  <c r="G146" i="209"/>
  <c r="F147" i="209"/>
  <c r="E147" i="209"/>
  <c r="D147" i="209"/>
  <c r="C147" i="209"/>
  <c r="H146" i="209"/>
  <c r="L143" i="209"/>
  <c r="K143" i="209"/>
  <c r="K141" i="209"/>
  <c r="J143" i="209"/>
  <c r="J141" i="209"/>
  <c r="I143" i="209"/>
  <c r="H143" i="209"/>
  <c r="G143" i="209"/>
  <c r="G141" i="209"/>
  <c r="G133" i="209"/>
  <c r="F143" i="209"/>
  <c r="F141" i="209"/>
  <c r="F133" i="209"/>
  <c r="E143" i="209"/>
  <c r="D143" i="209"/>
  <c r="C143" i="209"/>
  <c r="C142" i="209"/>
  <c r="C141" i="209"/>
  <c r="L141" i="209"/>
  <c r="I141" i="209"/>
  <c r="I133" i="209"/>
  <c r="H141" i="209"/>
  <c r="E141" i="209"/>
  <c r="D141" i="209"/>
  <c r="L140" i="209"/>
  <c r="K140" i="209"/>
  <c r="L139" i="209"/>
  <c r="K139" i="209"/>
  <c r="J139" i="209"/>
  <c r="D139" i="209"/>
  <c r="C139" i="209"/>
  <c r="L135" i="209"/>
  <c r="K135" i="209"/>
  <c r="C135" i="209"/>
  <c r="L134" i="209"/>
  <c r="H134" i="209"/>
  <c r="D134" i="209"/>
  <c r="D133" i="209"/>
  <c r="K133" i="209"/>
  <c r="C134" i="209"/>
  <c r="H133" i="209"/>
  <c r="E133" i="209"/>
  <c r="L132" i="209"/>
  <c r="K132" i="209"/>
  <c r="J132" i="209"/>
  <c r="L131" i="209"/>
  <c r="K131" i="209"/>
  <c r="J131" i="209"/>
  <c r="L130" i="209"/>
  <c r="K130" i="209"/>
  <c r="J130" i="209"/>
  <c r="I129" i="209"/>
  <c r="H129" i="209"/>
  <c r="G129" i="209"/>
  <c r="F129" i="209"/>
  <c r="E129" i="209"/>
  <c r="L129" i="209"/>
  <c r="D129" i="209"/>
  <c r="D118" i="209"/>
  <c r="K118" i="209"/>
  <c r="K89" i="209"/>
  <c r="L128" i="209"/>
  <c r="K128" i="209"/>
  <c r="J128" i="209"/>
  <c r="C127" i="209"/>
  <c r="K126" i="209"/>
  <c r="J126" i="209"/>
  <c r="I126" i="209"/>
  <c r="H126" i="209"/>
  <c r="G126" i="209"/>
  <c r="F126" i="209"/>
  <c r="E126" i="209"/>
  <c r="L126" i="209"/>
  <c r="L118" i="209"/>
  <c r="J118" i="209"/>
  <c r="D126" i="209"/>
  <c r="C126" i="209"/>
  <c r="L125" i="209"/>
  <c r="L119" i="209"/>
  <c r="K125" i="209"/>
  <c r="J125" i="209"/>
  <c r="C125" i="209"/>
  <c r="C124" i="209"/>
  <c r="L123" i="209"/>
  <c r="K123" i="209"/>
  <c r="J123" i="209"/>
  <c r="C123" i="209"/>
  <c r="L122" i="209"/>
  <c r="K122" i="209"/>
  <c r="J122" i="209"/>
  <c r="C122" i="209"/>
  <c r="L121" i="209"/>
  <c r="K121" i="209"/>
  <c r="J121" i="209"/>
  <c r="C121" i="209"/>
  <c r="L120" i="209"/>
  <c r="K120" i="209"/>
  <c r="J120" i="209"/>
  <c r="C120" i="209"/>
  <c r="C119" i="209"/>
  <c r="K119" i="209"/>
  <c r="J119" i="209"/>
  <c r="I119" i="209"/>
  <c r="H119" i="209"/>
  <c r="G119" i="209"/>
  <c r="F119" i="209"/>
  <c r="F118" i="209"/>
  <c r="E119" i="209"/>
  <c r="D119" i="209"/>
  <c r="H118" i="209"/>
  <c r="G118" i="209"/>
  <c r="G89" i="209"/>
  <c r="L117" i="209"/>
  <c r="K117" i="209"/>
  <c r="J117" i="209"/>
  <c r="L116" i="209"/>
  <c r="K116" i="209"/>
  <c r="L115" i="209"/>
  <c r="K115" i="209"/>
  <c r="L114" i="209"/>
  <c r="K114" i="209"/>
  <c r="J114" i="209"/>
  <c r="L104" i="209"/>
  <c r="K104" i="209"/>
  <c r="J104" i="209"/>
  <c r="C104" i="209"/>
  <c r="L103" i="209"/>
  <c r="K103" i="209"/>
  <c r="J103" i="209"/>
  <c r="L102" i="209"/>
  <c r="K102" i="209"/>
  <c r="C102" i="209"/>
  <c r="C97" i="209"/>
  <c r="L101" i="209"/>
  <c r="K101" i="209"/>
  <c r="J101" i="209"/>
  <c r="L100" i="209"/>
  <c r="K100" i="209"/>
  <c r="J100" i="209"/>
  <c r="C100" i="209"/>
  <c r="L99" i="209"/>
  <c r="K99" i="209"/>
  <c r="C99" i="209"/>
  <c r="L98" i="209"/>
  <c r="K98" i="209"/>
  <c r="J98" i="209"/>
  <c r="K97" i="209"/>
  <c r="I97" i="209"/>
  <c r="H97" i="209"/>
  <c r="G97" i="209"/>
  <c r="F97" i="209"/>
  <c r="F89" i="209"/>
  <c r="E97" i="209"/>
  <c r="D97" i="209"/>
  <c r="L96" i="209"/>
  <c r="L95" i="209"/>
  <c r="K95" i="209"/>
  <c r="J95" i="209"/>
  <c r="C95" i="209"/>
  <c r="L94" i="209"/>
  <c r="K94" i="209"/>
  <c r="J94" i="209"/>
  <c r="C94" i="209"/>
  <c r="L93" i="209"/>
  <c r="K93" i="209"/>
  <c r="J93" i="209"/>
  <c r="C93" i="209"/>
  <c r="L92" i="209"/>
  <c r="K92" i="209"/>
  <c r="J92" i="209"/>
  <c r="L91" i="209"/>
  <c r="J91" i="209"/>
  <c r="J90" i="209"/>
  <c r="K91" i="209"/>
  <c r="C91" i="209"/>
  <c r="K90" i="209"/>
  <c r="I90" i="209"/>
  <c r="H90" i="209"/>
  <c r="H89" i="209"/>
  <c r="G90" i="209"/>
  <c r="F90" i="209"/>
  <c r="E90" i="209"/>
  <c r="D90" i="209"/>
  <c r="L85" i="209"/>
  <c r="L82" i="209"/>
  <c r="K85" i="209"/>
  <c r="J85" i="209"/>
  <c r="I85" i="209"/>
  <c r="I82" i="209"/>
  <c r="H85" i="209"/>
  <c r="H82" i="209"/>
  <c r="G85" i="209"/>
  <c r="F85" i="209"/>
  <c r="E85" i="209"/>
  <c r="E82" i="209"/>
  <c r="D85" i="209"/>
  <c r="D82" i="209"/>
  <c r="C85" i="209"/>
  <c r="K82" i="209"/>
  <c r="J82" i="209"/>
  <c r="G82" i="209"/>
  <c r="F82" i="209"/>
  <c r="C82" i="209"/>
  <c r="K81" i="209"/>
  <c r="J81" i="209"/>
  <c r="L80" i="209"/>
  <c r="K80" i="209"/>
  <c r="J80" i="209"/>
  <c r="I79" i="209"/>
  <c r="H79" i="209"/>
  <c r="G79" i="209"/>
  <c r="F79" i="209"/>
  <c r="E79" i="209"/>
  <c r="D79" i="209"/>
  <c r="K79" i="209"/>
  <c r="C79" i="209"/>
  <c r="L78" i="209"/>
  <c r="K78" i="209"/>
  <c r="J78" i="209"/>
  <c r="C78" i="209"/>
  <c r="L77" i="209"/>
  <c r="K77" i="209"/>
  <c r="C77" i="209"/>
  <c r="L76" i="209"/>
  <c r="I76" i="209"/>
  <c r="H76" i="209"/>
  <c r="G76" i="209"/>
  <c r="F76" i="209"/>
  <c r="E76" i="209"/>
  <c r="D76" i="209"/>
  <c r="C76" i="209"/>
  <c r="L74" i="209"/>
  <c r="K74" i="209"/>
  <c r="J74" i="209"/>
  <c r="J73" i="209"/>
  <c r="L73" i="209"/>
  <c r="K73" i="209"/>
  <c r="I73" i="209"/>
  <c r="H73" i="209"/>
  <c r="H72" i="209"/>
  <c r="H65" i="209"/>
  <c r="G73" i="209"/>
  <c r="F73" i="209"/>
  <c r="E73" i="209"/>
  <c r="D73" i="209"/>
  <c r="D72" i="209"/>
  <c r="C73" i="209"/>
  <c r="G72" i="209"/>
  <c r="F72" i="209"/>
  <c r="C72" i="209"/>
  <c r="L71" i="209"/>
  <c r="L69" i="209"/>
  <c r="K71" i="209"/>
  <c r="J71" i="209"/>
  <c r="L70" i="209"/>
  <c r="K70" i="209"/>
  <c r="J70" i="209"/>
  <c r="J69" i="209"/>
  <c r="I69" i="209"/>
  <c r="H69" i="209"/>
  <c r="E69" i="209"/>
  <c r="D69" i="209"/>
  <c r="C69" i="209"/>
  <c r="L66" i="209"/>
  <c r="K66" i="209"/>
  <c r="J66" i="209"/>
  <c r="I66" i="209"/>
  <c r="H66" i="209"/>
  <c r="G66" i="209"/>
  <c r="F66" i="209"/>
  <c r="F65" i="209"/>
  <c r="E66" i="209"/>
  <c r="D66" i="209"/>
  <c r="C66" i="209"/>
  <c r="D65" i="209"/>
  <c r="L61" i="209"/>
  <c r="K61" i="209"/>
  <c r="K58" i="209"/>
  <c r="J61" i="209"/>
  <c r="J58" i="209"/>
  <c r="I61" i="209"/>
  <c r="H61" i="209"/>
  <c r="G61" i="209"/>
  <c r="G58" i="209"/>
  <c r="F61" i="209"/>
  <c r="F58" i="209"/>
  <c r="E61" i="209"/>
  <c r="D61" i="209"/>
  <c r="C61" i="209"/>
  <c r="C58" i="209"/>
  <c r="L58" i="209"/>
  <c r="I58" i="209"/>
  <c r="H58" i="209"/>
  <c r="E58" i="209"/>
  <c r="D58" i="209"/>
  <c r="L57" i="209"/>
  <c r="K57" i="209"/>
  <c r="J57" i="209"/>
  <c r="L56" i="209"/>
  <c r="K56" i="209"/>
  <c r="J56" i="209"/>
  <c r="L55" i="209"/>
  <c r="I55" i="209"/>
  <c r="H55" i="209"/>
  <c r="H48" i="209"/>
  <c r="G55" i="209"/>
  <c r="F55" i="209"/>
  <c r="E55" i="209"/>
  <c r="D55" i="209"/>
  <c r="D48" i="209"/>
  <c r="L54" i="209"/>
  <c r="K54" i="209"/>
  <c r="J54" i="209"/>
  <c r="C54" i="209"/>
  <c r="L53" i="209"/>
  <c r="K53" i="209"/>
  <c r="J53" i="209"/>
  <c r="I53" i="209"/>
  <c r="H53" i="209"/>
  <c r="G53" i="209"/>
  <c r="F53" i="209"/>
  <c r="E53" i="209"/>
  <c r="D53" i="209"/>
  <c r="C53" i="209"/>
  <c r="L52" i="209"/>
  <c r="K52" i="209"/>
  <c r="J52" i="209"/>
  <c r="L51" i="209"/>
  <c r="K51" i="209"/>
  <c r="J51" i="209"/>
  <c r="C51" i="209"/>
  <c r="L50" i="209"/>
  <c r="L49" i="209"/>
  <c r="L48" i="209"/>
  <c r="K50" i="209"/>
  <c r="K49" i="209"/>
  <c r="I49" i="209"/>
  <c r="H49" i="209"/>
  <c r="G49" i="209"/>
  <c r="G48" i="209"/>
  <c r="F49" i="209"/>
  <c r="F48" i="209"/>
  <c r="E49" i="209"/>
  <c r="D49" i="209"/>
  <c r="C49" i="209"/>
  <c r="I48" i="209"/>
  <c r="E48" i="209"/>
  <c r="L46" i="209"/>
  <c r="L45" i="209"/>
  <c r="K46" i="209"/>
  <c r="K45" i="209"/>
  <c r="J46" i="209"/>
  <c r="J45" i="209"/>
  <c r="I45" i="209"/>
  <c r="H45" i="209"/>
  <c r="G45" i="209"/>
  <c r="F45" i="209"/>
  <c r="E45" i="209"/>
  <c r="D45" i="209"/>
  <c r="C45" i="209"/>
  <c r="L44" i="209"/>
  <c r="L43" i="209"/>
  <c r="L41" i="209"/>
  <c r="L40" i="209"/>
  <c r="K43" i="209"/>
  <c r="C43" i="209"/>
  <c r="L42" i="209"/>
  <c r="K42" i="209"/>
  <c r="J42" i="209"/>
  <c r="C42" i="209"/>
  <c r="K41" i="209"/>
  <c r="I41" i="209"/>
  <c r="I40" i="209"/>
  <c r="H41" i="209"/>
  <c r="G41" i="209"/>
  <c r="F41" i="209"/>
  <c r="E41" i="209"/>
  <c r="E40" i="209"/>
  <c r="D41" i="209"/>
  <c r="G40" i="209"/>
  <c r="F40" i="209"/>
  <c r="L39" i="209"/>
  <c r="K39" i="209"/>
  <c r="J39" i="209"/>
  <c r="J38" i="209"/>
  <c r="K38" i="209"/>
  <c r="D38" i="209"/>
  <c r="C38" i="209"/>
  <c r="L35" i="209"/>
  <c r="K35" i="209"/>
  <c r="D34" i="209"/>
  <c r="D33" i="209"/>
  <c r="C34" i="209"/>
  <c r="L33" i="209"/>
  <c r="I33" i="209"/>
  <c r="H33" i="209"/>
  <c r="G33" i="209"/>
  <c r="F33" i="209"/>
  <c r="F28" i="209"/>
  <c r="E33" i="209"/>
  <c r="C33" i="209"/>
  <c r="L32" i="209"/>
  <c r="K32" i="209"/>
  <c r="J32" i="209"/>
  <c r="J31" i="209"/>
  <c r="L31" i="209"/>
  <c r="K31" i="209"/>
  <c r="I31" i="209"/>
  <c r="H31" i="209"/>
  <c r="H28" i="209"/>
  <c r="G31" i="209"/>
  <c r="G28" i="209"/>
  <c r="F31" i="209"/>
  <c r="E31" i="209"/>
  <c r="D31" i="209"/>
  <c r="D28" i="209"/>
  <c r="C31" i="209"/>
  <c r="C30" i="209"/>
  <c r="D29" i="209"/>
  <c r="C29" i="209"/>
  <c r="C28" i="209"/>
  <c r="L28" i="209"/>
  <c r="I28" i="209"/>
  <c r="E28" i="209"/>
  <c r="L27" i="209"/>
  <c r="K27" i="209"/>
  <c r="J27" i="209"/>
  <c r="L26" i="209"/>
  <c r="K26" i="209"/>
  <c r="J26" i="209"/>
  <c r="K25" i="209"/>
  <c r="K22" i="209"/>
  <c r="K19" i="209"/>
  <c r="I25" i="209"/>
  <c r="H25" i="209"/>
  <c r="H22" i="209"/>
  <c r="H19" i="209"/>
  <c r="E25" i="209"/>
  <c r="D25" i="209"/>
  <c r="C25" i="209"/>
  <c r="L22" i="209"/>
  <c r="L19" i="209"/>
  <c r="I22" i="209"/>
  <c r="E22" i="209"/>
  <c r="E19" i="209"/>
  <c r="D22" i="209"/>
  <c r="C22" i="209"/>
  <c r="I19" i="209"/>
  <c r="G19" i="209"/>
  <c r="F19" i="209"/>
  <c r="D19" i="209"/>
  <c r="C19" i="209"/>
  <c r="L17" i="209"/>
  <c r="K17" i="209"/>
  <c r="J17" i="209"/>
  <c r="C17" i="209"/>
  <c r="C16" i="209"/>
  <c r="L16" i="209"/>
  <c r="K16" i="209"/>
  <c r="J16" i="209"/>
  <c r="I16" i="209"/>
  <c r="I11" i="209"/>
  <c r="H16" i="209"/>
  <c r="G16" i="209"/>
  <c r="F16" i="209"/>
  <c r="E16" i="209"/>
  <c r="E11" i="209"/>
  <c r="D16" i="209"/>
  <c r="L13" i="209"/>
  <c r="L11" i="209"/>
  <c r="K13" i="209"/>
  <c r="K11" i="209"/>
  <c r="J13" i="209"/>
  <c r="I13" i="209"/>
  <c r="H13" i="209"/>
  <c r="H11" i="209"/>
  <c r="G13" i="209"/>
  <c r="G11" i="209"/>
  <c r="F13" i="209"/>
  <c r="E13" i="209"/>
  <c r="D13" i="209"/>
  <c r="D11" i="209"/>
  <c r="C13" i="209"/>
  <c r="J11" i="209"/>
  <c r="F11" i="209"/>
  <c r="L9" i="209"/>
  <c r="L8" i="209"/>
  <c r="K9" i="209"/>
  <c r="K8" i="209"/>
  <c r="K4" i="209"/>
  <c r="I8" i="209"/>
  <c r="H8" i="209"/>
  <c r="G8" i="209"/>
  <c r="G4" i="209"/>
  <c r="F8" i="209"/>
  <c r="E8" i="209"/>
  <c r="D8" i="209"/>
  <c r="C8" i="209"/>
  <c r="L5" i="209"/>
  <c r="K5" i="209"/>
  <c r="J5" i="209"/>
  <c r="I5" i="209"/>
  <c r="H5" i="209"/>
  <c r="G5" i="209"/>
  <c r="F5" i="209"/>
  <c r="E5" i="209"/>
  <c r="D5" i="209"/>
  <c r="C5" i="209"/>
  <c r="F4" i="209"/>
  <c r="L171" i="207"/>
  <c r="K171" i="207"/>
  <c r="L170" i="207"/>
  <c r="K170" i="207"/>
  <c r="J170" i="207"/>
  <c r="I170" i="207"/>
  <c r="H170" i="207"/>
  <c r="G170" i="207"/>
  <c r="F170" i="207"/>
  <c r="E170" i="207"/>
  <c r="D170" i="207"/>
  <c r="C170" i="207"/>
  <c r="L169" i="207"/>
  <c r="K169" i="207"/>
  <c r="J169" i="207"/>
  <c r="C169" i="207"/>
  <c r="L168" i="207"/>
  <c r="K168" i="207"/>
  <c r="J168" i="207"/>
  <c r="C168" i="207"/>
  <c r="L167" i="207"/>
  <c r="K167" i="207"/>
  <c r="J167" i="207"/>
  <c r="C167" i="207"/>
  <c r="L166" i="207"/>
  <c r="K166" i="207"/>
  <c r="J166" i="207"/>
  <c r="C166" i="207"/>
  <c r="C165" i="207"/>
  <c r="K165" i="207"/>
  <c r="I165" i="207"/>
  <c r="I154" i="207"/>
  <c r="H165" i="207"/>
  <c r="G165" i="207"/>
  <c r="F165" i="207"/>
  <c r="E165" i="207"/>
  <c r="D165" i="207"/>
  <c r="L162" i="207"/>
  <c r="K162" i="207"/>
  <c r="J162" i="207"/>
  <c r="L161" i="207"/>
  <c r="K161" i="207"/>
  <c r="J161" i="207"/>
  <c r="L160" i="207"/>
  <c r="K160" i="207"/>
  <c r="J160" i="207"/>
  <c r="L159" i="207"/>
  <c r="K159" i="207"/>
  <c r="L158" i="207"/>
  <c r="L155" i="207"/>
  <c r="K158" i="207"/>
  <c r="L156" i="207"/>
  <c r="K156" i="207"/>
  <c r="J156" i="207"/>
  <c r="C156" i="207"/>
  <c r="I155" i="207"/>
  <c r="H155" i="207"/>
  <c r="G155" i="207"/>
  <c r="F155" i="207"/>
  <c r="F154" i="207"/>
  <c r="F147" i="207"/>
  <c r="E155" i="207"/>
  <c r="D155" i="207"/>
  <c r="C155" i="207"/>
  <c r="H154" i="207"/>
  <c r="D154" i="207"/>
  <c r="L153" i="207"/>
  <c r="K153" i="207"/>
  <c r="J153" i="207"/>
  <c r="L152" i="207"/>
  <c r="K152" i="207"/>
  <c r="J152" i="207"/>
  <c r="L151" i="207"/>
  <c r="I151" i="207"/>
  <c r="H151" i="207"/>
  <c r="G151" i="207"/>
  <c r="F151" i="207"/>
  <c r="E151" i="207"/>
  <c r="D151" i="207"/>
  <c r="K151" i="207"/>
  <c r="C151" i="207"/>
  <c r="C150" i="207"/>
  <c r="L149" i="207"/>
  <c r="K149" i="207"/>
  <c r="J149" i="207"/>
  <c r="J148" i="207"/>
  <c r="C149" i="207"/>
  <c r="L148" i="207"/>
  <c r="K148" i="207"/>
  <c r="I148" i="207"/>
  <c r="H148" i="207"/>
  <c r="H147" i="207"/>
  <c r="G148" i="207"/>
  <c r="F148" i="207"/>
  <c r="E148" i="207"/>
  <c r="D148" i="207"/>
  <c r="C148" i="207"/>
  <c r="I147" i="207"/>
  <c r="L144" i="207"/>
  <c r="L142" i="207"/>
  <c r="K144" i="207"/>
  <c r="K142" i="207"/>
  <c r="J144" i="207"/>
  <c r="I144" i="207"/>
  <c r="H144" i="207"/>
  <c r="H142" i="207"/>
  <c r="H134" i="207"/>
  <c r="G144" i="207"/>
  <c r="G142" i="207"/>
  <c r="G134" i="207"/>
  <c r="F144" i="207"/>
  <c r="E144" i="207"/>
  <c r="D144" i="207"/>
  <c r="D142" i="207"/>
  <c r="C144" i="207"/>
  <c r="C142" i="207"/>
  <c r="C143" i="207"/>
  <c r="J142" i="207"/>
  <c r="I142" i="207"/>
  <c r="F142" i="207"/>
  <c r="E142" i="207"/>
  <c r="L141" i="207"/>
  <c r="K141" i="207"/>
  <c r="J141" i="207"/>
  <c r="L140" i="207"/>
  <c r="K140" i="207"/>
  <c r="J140" i="207"/>
  <c r="D140" i="207"/>
  <c r="C140" i="207"/>
  <c r="L136" i="207"/>
  <c r="K136" i="207"/>
  <c r="J136" i="207"/>
  <c r="L135" i="207"/>
  <c r="H135" i="207"/>
  <c r="D135" i="207"/>
  <c r="D134" i="207"/>
  <c r="K134" i="207"/>
  <c r="C135" i="207"/>
  <c r="I134" i="207"/>
  <c r="F134" i="207"/>
  <c r="E134" i="207"/>
  <c r="L133" i="207"/>
  <c r="K133" i="207"/>
  <c r="L132" i="207"/>
  <c r="K132" i="207"/>
  <c r="J132" i="207"/>
  <c r="L131" i="207"/>
  <c r="K131" i="207"/>
  <c r="J131" i="207"/>
  <c r="L130" i="207"/>
  <c r="I130" i="207"/>
  <c r="H130" i="207"/>
  <c r="H119" i="207"/>
  <c r="G130" i="207"/>
  <c r="F130" i="207"/>
  <c r="E130" i="207"/>
  <c r="D130" i="207"/>
  <c r="D119" i="207"/>
  <c r="K119" i="207"/>
  <c r="K90" i="207"/>
  <c r="L129" i="207"/>
  <c r="K129" i="207"/>
  <c r="J129" i="207"/>
  <c r="C128" i="207"/>
  <c r="K127" i="207"/>
  <c r="J127" i="207"/>
  <c r="I127" i="207"/>
  <c r="H127" i="207"/>
  <c r="G127" i="207"/>
  <c r="F127" i="207"/>
  <c r="E127" i="207"/>
  <c r="L127" i="207"/>
  <c r="D127" i="207"/>
  <c r="C127" i="207"/>
  <c r="L126" i="207"/>
  <c r="L120" i="207"/>
  <c r="L119" i="207"/>
  <c r="J119" i="207"/>
  <c r="K126" i="207"/>
  <c r="C126" i="207"/>
  <c r="C125" i="207"/>
  <c r="L124" i="207"/>
  <c r="K124" i="207"/>
  <c r="J124" i="207"/>
  <c r="C124" i="207"/>
  <c r="L123" i="207"/>
  <c r="K123" i="207"/>
  <c r="J123" i="207"/>
  <c r="C123" i="207"/>
  <c r="L122" i="207"/>
  <c r="K122" i="207"/>
  <c r="J122" i="207"/>
  <c r="C122" i="207"/>
  <c r="L121" i="207"/>
  <c r="K121" i="207"/>
  <c r="J121" i="207"/>
  <c r="C121" i="207"/>
  <c r="I120" i="207"/>
  <c r="I119" i="207"/>
  <c r="H120" i="207"/>
  <c r="G120" i="207"/>
  <c r="F120" i="207"/>
  <c r="F119" i="207"/>
  <c r="E120" i="207"/>
  <c r="E119" i="207"/>
  <c r="D120" i="207"/>
  <c r="G119" i="207"/>
  <c r="G90" i="207"/>
  <c r="L118" i="207"/>
  <c r="K118" i="207"/>
  <c r="J118" i="207"/>
  <c r="L117" i="207"/>
  <c r="K117" i="207"/>
  <c r="L116" i="207"/>
  <c r="K116" i="207"/>
  <c r="L115" i="207"/>
  <c r="K115" i="207"/>
  <c r="J115" i="207"/>
  <c r="L105" i="207"/>
  <c r="K105" i="207"/>
  <c r="J105" i="207"/>
  <c r="C105" i="207"/>
  <c r="L104" i="207"/>
  <c r="K104" i="207"/>
  <c r="J104" i="207"/>
  <c r="L103" i="207"/>
  <c r="K103" i="207"/>
  <c r="C103" i="207"/>
  <c r="C98" i="207"/>
  <c r="L102" i="207"/>
  <c r="K102" i="207"/>
  <c r="J102" i="207"/>
  <c r="L101" i="207"/>
  <c r="K101" i="207"/>
  <c r="J101" i="207"/>
  <c r="C101" i="207"/>
  <c r="L100" i="207"/>
  <c r="K100" i="207"/>
  <c r="C100" i="207"/>
  <c r="L99" i="207"/>
  <c r="K99" i="207"/>
  <c r="J99" i="207"/>
  <c r="K98" i="207"/>
  <c r="I98" i="207"/>
  <c r="H98" i="207"/>
  <c r="G98" i="207"/>
  <c r="F98" i="207"/>
  <c r="E98" i="207"/>
  <c r="D98" i="207"/>
  <c r="L97" i="207"/>
  <c r="L96" i="207"/>
  <c r="K96" i="207"/>
  <c r="J96" i="207"/>
  <c r="C96" i="207"/>
  <c r="L95" i="207"/>
  <c r="K95" i="207"/>
  <c r="J95" i="207"/>
  <c r="C95" i="207"/>
  <c r="L94" i="207"/>
  <c r="K94" i="207"/>
  <c r="J94" i="207"/>
  <c r="C94" i="207"/>
  <c r="L93" i="207"/>
  <c r="K93" i="207"/>
  <c r="J93" i="207"/>
  <c r="L92" i="207"/>
  <c r="L91" i="207"/>
  <c r="K92" i="207"/>
  <c r="C92" i="207"/>
  <c r="C91" i="207"/>
  <c r="K91" i="207"/>
  <c r="I91" i="207"/>
  <c r="I90" i="207"/>
  <c r="H91" i="207"/>
  <c r="G91" i="207"/>
  <c r="F91" i="207"/>
  <c r="E91" i="207"/>
  <c r="E90" i="207"/>
  <c r="D91" i="207"/>
  <c r="F90" i="207"/>
  <c r="L86" i="207"/>
  <c r="L83" i="207"/>
  <c r="K86" i="207"/>
  <c r="J86" i="207"/>
  <c r="I86" i="207"/>
  <c r="I83" i="207"/>
  <c r="H86" i="207"/>
  <c r="H83" i="207"/>
  <c r="G86" i="207"/>
  <c r="F86" i="207"/>
  <c r="E86" i="207"/>
  <c r="E83" i="207"/>
  <c r="D86" i="207"/>
  <c r="D83" i="207"/>
  <c r="C86" i="207"/>
  <c r="K83" i="207"/>
  <c r="J83" i="207"/>
  <c r="G83" i="207"/>
  <c r="F83" i="207"/>
  <c r="C83" i="207"/>
  <c r="K82" i="207"/>
  <c r="J82" i="207"/>
  <c r="L81" i="207"/>
  <c r="K81" i="207"/>
  <c r="J81" i="207"/>
  <c r="I80" i="207"/>
  <c r="H80" i="207"/>
  <c r="G80" i="207"/>
  <c r="F80" i="207"/>
  <c r="E80" i="207"/>
  <c r="L80" i="207"/>
  <c r="D80" i="207"/>
  <c r="K80" i="207"/>
  <c r="J80" i="207"/>
  <c r="C80" i="207"/>
  <c r="L79" i="207"/>
  <c r="K79" i="207"/>
  <c r="J79" i="207"/>
  <c r="C79" i="207"/>
  <c r="L78" i="207"/>
  <c r="K78" i="207"/>
  <c r="C78" i="207"/>
  <c r="L77" i="207"/>
  <c r="K77" i="207"/>
  <c r="I77" i="207"/>
  <c r="H77" i="207"/>
  <c r="G77" i="207"/>
  <c r="F77" i="207"/>
  <c r="E77" i="207"/>
  <c r="D77" i="207"/>
  <c r="C77" i="207"/>
  <c r="L75" i="207"/>
  <c r="K75" i="207"/>
  <c r="J75" i="207"/>
  <c r="J74" i="207"/>
  <c r="L74" i="207"/>
  <c r="K74" i="207"/>
  <c r="I74" i="207"/>
  <c r="H74" i="207"/>
  <c r="H73" i="207"/>
  <c r="G74" i="207"/>
  <c r="F74" i="207"/>
  <c r="E74" i="207"/>
  <c r="D74" i="207"/>
  <c r="D73" i="207"/>
  <c r="C74" i="207"/>
  <c r="K73" i="207"/>
  <c r="G73" i="207"/>
  <c r="F73" i="207"/>
  <c r="C73" i="207"/>
  <c r="L72" i="207"/>
  <c r="L70" i="207"/>
  <c r="K72" i="207"/>
  <c r="J72" i="207"/>
  <c r="L71" i="207"/>
  <c r="K71" i="207"/>
  <c r="J71" i="207"/>
  <c r="J70" i="207"/>
  <c r="I70" i="207"/>
  <c r="H70" i="207"/>
  <c r="E70" i="207"/>
  <c r="D70" i="207"/>
  <c r="C70" i="207"/>
  <c r="L67" i="207"/>
  <c r="K67" i="207"/>
  <c r="J67" i="207"/>
  <c r="I67" i="207"/>
  <c r="H67" i="207"/>
  <c r="G67" i="207"/>
  <c r="F67" i="207"/>
  <c r="F66" i="207"/>
  <c r="E67" i="207"/>
  <c r="D67" i="207"/>
  <c r="C67" i="207"/>
  <c r="H66" i="207"/>
  <c r="D66" i="207"/>
  <c r="L62" i="207"/>
  <c r="K62" i="207"/>
  <c r="K59" i="207"/>
  <c r="J62" i="207"/>
  <c r="J59" i="207"/>
  <c r="I62" i="207"/>
  <c r="H62" i="207"/>
  <c r="G62" i="207"/>
  <c r="G59" i="207"/>
  <c r="F62" i="207"/>
  <c r="F59" i="207"/>
  <c r="E62" i="207"/>
  <c r="D62" i="207"/>
  <c r="C62" i="207"/>
  <c r="C59" i="207"/>
  <c r="L59" i="207"/>
  <c r="I59" i="207"/>
  <c r="H59" i="207"/>
  <c r="E59" i="207"/>
  <c r="D59" i="207"/>
  <c r="L58" i="207"/>
  <c r="K58" i="207"/>
  <c r="J58" i="207"/>
  <c r="L57" i="207"/>
  <c r="K57" i="207"/>
  <c r="J57" i="207"/>
  <c r="L56" i="207"/>
  <c r="I56" i="207"/>
  <c r="H56" i="207"/>
  <c r="H49" i="207"/>
  <c r="G56" i="207"/>
  <c r="F56" i="207"/>
  <c r="E56" i="207"/>
  <c r="D56" i="207"/>
  <c r="L55" i="207"/>
  <c r="K55" i="207"/>
  <c r="J55" i="207"/>
  <c r="C55" i="207"/>
  <c r="L54" i="207"/>
  <c r="K54" i="207"/>
  <c r="J54" i="207"/>
  <c r="I54" i="207"/>
  <c r="H54" i="207"/>
  <c r="G54" i="207"/>
  <c r="F54" i="207"/>
  <c r="E54" i="207"/>
  <c r="D54" i="207"/>
  <c r="C54" i="207"/>
  <c r="L53" i="207"/>
  <c r="K53" i="207"/>
  <c r="J53" i="207"/>
  <c r="L52" i="207"/>
  <c r="K52" i="207"/>
  <c r="J52" i="207"/>
  <c r="C52" i="207"/>
  <c r="L51" i="207"/>
  <c r="L50" i="207"/>
  <c r="L49" i="207"/>
  <c r="K51" i="207"/>
  <c r="I50" i="207"/>
  <c r="H50" i="207"/>
  <c r="G50" i="207"/>
  <c r="G49" i="207"/>
  <c r="G41" i="207"/>
  <c r="F50" i="207"/>
  <c r="F49" i="207"/>
  <c r="E50" i="207"/>
  <c r="D50" i="207"/>
  <c r="C50" i="207"/>
  <c r="I49" i="207"/>
  <c r="E49" i="207"/>
  <c r="L47" i="207"/>
  <c r="K47" i="207"/>
  <c r="K46" i="207"/>
  <c r="J47" i="207"/>
  <c r="J46" i="207"/>
  <c r="L46" i="207"/>
  <c r="I46" i="207"/>
  <c r="H46" i="207"/>
  <c r="G46" i="207"/>
  <c r="F46" i="207"/>
  <c r="E46" i="207"/>
  <c r="D46" i="207"/>
  <c r="C46" i="207"/>
  <c r="L45" i="207"/>
  <c r="L44" i="207"/>
  <c r="K44" i="207"/>
  <c r="J44" i="207"/>
  <c r="C44" i="207"/>
  <c r="L43" i="207"/>
  <c r="L42" i="207"/>
  <c r="L41" i="207"/>
  <c r="K43" i="207"/>
  <c r="C43" i="207"/>
  <c r="C42" i="207"/>
  <c r="K42" i="207"/>
  <c r="I42" i="207"/>
  <c r="H42" i="207"/>
  <c r="G42" i="207"/>
  <c r="F42" i="207"/>
  <c r="E42" i="207"/>
  <c r="D42" i="207"/>
  <c r="F41" i="207"/>
  <c r="L40" i="207"/>
  <c r="K40" i="207"/>
  <c r="K39" i="207"/>
  <c r="D39" i="207"/>
  <c r="C39" i="207"/>
  <c r="L36" i="207"/>
  <c r="K36" i="207"/>
  <c r="D35" i="207"/>
  <c r="D34" i="207"/>
  <c r="C35" i="207"/>
  <c r="L34" i="207"/>
  <c r="I34" i="207"/>
  <c r="H34" i="207"/>
  <c r="G34" i="207"/>
  <c r="F34" i="207"/>
  <c r="E34" i="207"/>
  <c r="C34" i="207"/>
  <c r="L33" i="207"/>
  <c r="K33" i="207"/>
  <c r="L32" i="207"/>
  <c r="K32" i="207"/>
  <c r="I32" i="207"/>
  <c r="H32" i="207"/>
  <c r="G32" i="207"/>
  <c r="G29" i="207"/>
  <c r="F32" i="207"/>
  <c r="E32" i="207"/>
  <c r="D32" i="207"/>
  <c r="C32" i="207"/>
  <c r="C31" i="207"/>
  <c r="D30" i="207"/>
  <c r="C30" i="207"/>
  <c r="L29" i="207"/>
  <c r="I29" i="207"/>
  <c r="H29" i="207"/>
  <c r="E29" i="207"/>
  <c r="D29" i="207"/>
  <c r="L28" i="207"/>
  <c r="K28" i="207"/>
  <c r="J28" i="207"/>
  <c r="L27" i="207"/>
  <c r="K27" i="207"/>
  <c r="J27" i="207"/>
  <c r="I26" i="207"/>
  <c r="H26" i="207"/>
  <c r="E26" i="207"/>
  <c r="E23" i="207"/>
  <c r="E20" i="207"/>
  <c r="D26" i="207"/>
  <c r="C26" i="207"/>
  <c r="L23" i="207"/>
  <c r="I23" i="207"/>
  <c r="H23" i="207"/>
  <c r="H20" i="207"/>
  <c r="D23" i="207"/>
  <c r="C23" i="207"/>
  <c r="L20" i="207"/>
  <c r="I20" i="207"/>
  <c r="G20" i="207"/>
  <c r="F20" i="207"/>
  <c r="D20" i="207"/>
  <c r="C20" i="207"/>
  <c r="L18" i="207"/>
  <c r="K18" i="207"/>
  <c r="J18" i="207"/>
  <c r="C18" i="207"/>
  <c r="C17" i="207"/>
  <c r="L17" i="207"/>
  <c r="K17" i="207"/>
  <c r="J17" i="207"/>
  <c r="J12" i="207"/>
  <c r="I17" i="207"/>
  <c r="H17" i="207"/>
  <c r="G17" i="207"/>
  <c r="F17" i="207"/>
  <c r="F12" i="207"/>
  <c r="E17" i="207"/>
  <c r="D17" i="207"/>
  <c r="L14" i="207"/>
  <c r="L12" i="207"/>
  <c r="K14" i="207"/>
  <c r="K12" i="207"/>
  <c r="J14" i="207"/>
  <c r="I14" i="207"/>
  <c r="H14" i="207"/>
  <c r="H12" i="207"/>
  <c r="G14" i="207"/>
  <c r="G12" i="207"/>
  <c r="F14" i="207"/>
  <c r="E14" i="207"/>
  <c r="D14" i="207"/>
  <c r="D12" i="207"/>
  <c r="C14" i="207"/>
  <c r="C12" i="207"/>
  <c r="I12" i="207"/>
  <c r="E12" i="207"/>
  <c r="L10" i="207"/>
  <c r="L9" i="207"/>
  <c r="K10" i="207"/>
  <c r="J10" i="207"/>
  <c r="J9" i="207"/>
  <c r="J5" i="207"/>
  <c r="I9" i="207"/>
  <c r="H9" i="207"/>
  <c r="G9" i="207"/>
  <c r="F9" i="207"/>
  <c r="F5" i="207"/>
  <c r="E9" i="207"/>
  <c r="D9" i="207"/>
  <c r="C9" i="207"/>
  <c r="L6" i="207"/>
  <c r="L5" i="207"/>
  <c r="K6" i="207"/>
  <c r="J6" i="207"/>
  <c r="I6" i="207"/>
  <c r="H6" i="207"/>
  <c r="H5" i="207"/>
  <c r="G6" i="207"/>
  <c r="F6" i="207"/>
  <c r="E6" i="207"/>
  <c r="D6" i="207"/>
  <c r="D5" i="207"/>
  <c r="C6" i="207"/>
  <c r="G5" i="207"/>
  <c r="C5" i="207"/>
  <c r="F173" i="207"/>
  <c r="L90" i="207"/>
  <c r="C41" i="207"/>
  <c r="H41" i="207"/>
  <c r="C49" i="207"/>
  <c r="J26" i="207"/>
  <c r="J23" i="207"/>
  <c r="J20" i="207"/>
  <c r="K56" i="207"/>
  <c r="J56" i="207"/>
  <c r="C56" i="207"/>
  <c r="K135" i="207"/>
  <c r="J135" i="207"/>
  <c r="D147" i="207"/>
  <c r="D173" i="207"/>
  <c r="E5" i="207"/>
  <c r="I5" i="207"/>
  <c r="K9" i="207"/>
  <c r="K5" i="207"/>
  <c r="F29" i="207"/>
  <c r="K35" i="207"/>
  <c r="J36" i="207"/>
  <c r="D49" i="207"/>
  <c r="C66" i="207"/>
  <c r="G66" i="207"/>
  <c r="K66" i="207"/>
  <c r="K70" i="207"/>
  <c r="E73" i="207"/>
  <c r="E66" i="207"/>
  <c r="I73" i="207"/>
  <c r="I66" i="207"/>
  <c r="J78" i="207"/>
  <c r="J77" i="207"/>
  <c r="J73" i="207"/>
  <c r="J66" i="207"/>
  <c r="J100" i="207"/>
  <c r="J103" i="207"/>
  <c r="J116" i="207"/>
  <c r="C120" i="207"/>
  <c r="C119" i="207"/>
  <c r="C90" i="207"/>
  <c r="L134" i="207"/>
  <c r="J134" i="207"/>
  <c r="C134" i="207"/>
  <c r="J151" i="207"/>
  <c r="C154" i="207"/>
  <c r="G154" i="207"/>
  <c r="K155" i="207"/>
  <c r="K154" i="207"/>
  <c r="K147" i="207"/>
  <c r="J158" i="207"/>
  <c r="J155" i="207"/>
  <c r="J154" i="207"/>
  <c r="J171" i="207"/>
  <c r="D90" i="207"/>
  <c r="D41" i="207"/>
  <c r="K50" i="207"/>
  <c r="K49" i="207"/>
  <c r="K41" i="207"/>
  <c r="H90" i="207"/>
  <c r="H173" i="207"/>
  <c r="K130" i="207"/>
  <c r="J130" i="207"/>
  <c r="C130" i="207"/>
  <c r="I173" i="207"/>
  <c r="E154" i="207"/>
  <c r="E147" i="207"/>
  <c r="L165" i="207"/>
  <c r="J165" i="207"/>
  <c r="K26" i="207"/>
  <c r="K23" i="207"/>
  <c r="K20" i="207"/>
  <c r="C29" i="207"/>
  <c r="J33" i="207"/>
  <c r="J32" i="207"/>
  <c r="J40" i="207"/>
  <c r="J39" i="207"/>
  <c r="E41" i="207"/>
  <c r="I41" i="207"/>
  <c r="J43" i="207"/>
  <c r="J42" i="207"/>
  <c r="J51" i="207"/>
  <c r="J50" i="207"/>
  <c r="L73" i="207"/>
  <c r="L66" i="207"/>
  <c r="J92" i="207"/>
  <c r="J91" i="207"/>
  <c r="L98" i="207"/>
  <c r="J98" i="207"/>
  <c r="J117" i="207"/>
  <c r="J126" i="207"/>
  <c r="J120" i="207"/>
  <c r="J133" i="207"/>
  <c r="C147" i="207"/>
  <c r="G147" i="207"/>
  <c r="G173" i="207"/>
  <c r="J159" i="207"/>
  <c r="K120" i="207"/>
  <c r="J147" i="207"/>
  <c r="J49" i="207"/>
  <c r="J35" i="207"/>
  <c r="K34" i="207"/>
  <c r="L154" i="207"/>
  <c r="L147" i="207"/>
  <c r="L173" i="207"/>
  <c r="C173" i="207"/>
  <c r="J41" i="207"/>
  <c r="E173" i="207"/>
  <c r="J90" i="207"/>
  <c r="J34" i="207"/>
  <c r="J29" i="207"/>
  <c r="J173" i="207"/>
  <c r="K29" i="207"/>
  <c r="K173" i="207"/>
  <c r="C5" i="202"/>
  <c r="D5" i="202"/>
  <c r="E5" i="202"/>
  <c r="F5" i="202"/>
  <c r="G5" i="202"/>
  <c r="H5" i="202"/>
  <c r="I5" i="202"/>
  <c r="J5" i="202"/>
  <c r="K5" i="202"/>
  <c r="L5" i="202"/>
  <c r="C6" i="202"/>
  <c r="D6" i="202"/>
  <c r="E6" i="202"/>
  <c r="F6" i="202"/>
  <c r="G6" i="202"/>
  <c r="H6" i="202"/>
  <c r="I6" i="202"/>
  <c r="J6" i="202"/>
  <c r="K6" i="202"/>
  <c r="L6" i="202"/>
  <c r="C10" i="202"/>
  <c r="D10" i="202"/>
  <c r="E10" i="202"/>
  <c r="F10" i="202"/>
  <c r="G10" i="202"/>
  <c r="H10" i="202"/>
  <c r="I10" i="202"/>
  <c r="J10" i="202"/>
  <c r="K10" i="202"/>
  <c r="L10" i="202"/>
  <c r="C11" i="202"/>
  <c r="J11" i="202"/>
  <c r="K11" i="202"/>
  <c r="L11" i="202"/>
  <c r="C13" i="202"/>
  <c r="D13" i="202"/>
  <c r="E13" i="202"/>
  <c r="F13" i="202"/>
  <c r="G13" i="202"/>
  <c r="H13" i="202"/>
  <c r="I13" i="202"/>
  <c r="J13" i="202"/>
  <c r="K13" i="202"/>
  <c r="L13" i="202"/>
  <c r="C15" i="202"/>
  <c r="D15" i="202"/>
  <c r="E15" i="202"/>
  <c r="F15" i="202"/>
  <c r="G15" i="202"/>
  <c r="H15" i="202"/>
  <c r="I15" i="202"/>
  <c r="J15" i="202"/>
  <c r="K15" i="202"/>
  <c r="L15" i="202"/>
  <c r="C20" i="202"/>
  <c r="D20" i="202"/>
  <c r="E20" i="202"/>
  <c r="F20" i="202"/>
  <c r="G20" i="202"/>
  <c r="H20" i="202"/>
  <c r="I20" i="202"/>
  <c r="J20" i="202"/>
  <c r="K20" i="202"/>
  <c r="L20" i="202"/>
  <c r="C21" i="202"/>
  <c r="J21" i="202"/>
  <c r="K21" i="202"/>
  <c r="L21" i="202"/>
  <c r="J22" i="202"/>
  <c r="K22" i="202"/>
  <c r="L22" i="202"/>
  <c r="J23" i="202"/>
  <c r="K23" i="202"/>
  <c r="L23" i="202"/>
  <c r="J24" i="202"/>
  <c r="K24" i="202"/>
  <c r="L24" i="202"/>
  <c r="C25" i="202"/>
  <c r="J25" i="202"/>
  <c r="K25" i="202"/>
  <c r="L25" i="202"/>
  <c r="C26" i="202"/>
  <c r="J26" i="202"/>
  <c r="K26" i="202"/>
  <c r="L26" i="202"/>
  <c r="C28" i="202"/>
  <c r="D28" i="202"/>
  <c r="E28" i="202"/>
  <c r="F28" i="202"/>
  <c r="G28" i="202"/>
  <c r="H28" i="202"/>
  <c r="I28" i="202"/>
  <c r="J28" i="202"/>
  <c r="K28" i="202"/>
  <c r="L28" i="202"/>
  <c r="C31" i="202"/>
  <c r="D31" i="202"/>
  <c r="E31" i="202"/>
  <c r="H31" i="202"/>
  <c r="I31" i="202"/>
  <c r="J31" i="202"/>
  <c r="K31" i="202"/>
  <c r="L31" i="202"/>
  <c r="C34" i="202"/>
  <c r="D34" i="202"/>
  <c r="E34" i="202"/>
  <c r="H34" i="202"/>
  <c r="I34" i="202"/>
  <c r="J34" i="202"/>
  <c r="K34" i="202"/>
  <c r="J35" i="202"/>
  <c r="K35" i="202"/>
  <c r="L35" i="202"/>
  <c r="J36" i="202"/>
  <c r="K36" i="202"/>
  <c r="L36" i="202"/>
  <c r="C37" i="202"/>
  <c r="D37" i="202"/>
  <c r="E37" i="202"/>
  <c r="F37" i="202"/>
  <c r="G37" i="202"/>
  <c r="H37" i="202"/>
  <c r="I37" i="202"/>
  <c r="J37" i="202"/>
  <c r="K37" i="202"/>
  <c r="L37" i="202"/>
  <c r="C38" i="202"/>
  <c r="D38" i="202"/>
  <c r="C39" i="202"/>
  <c r="C40" i="202"/>
  <c r="D40" i="202"/>
  <c r="E40" i="202"/>
  <c r="F40" i="202"/>
  <c r="G40" i="202"/>
  <c r="H40" i="202"/>
  <c r="I40" i="202"/>
  <c r="J40" i="202"/>
  <c r="K40" i="202"/>
  <c r="L40" i="202"/>
  <c r="J41" i="202"/>
  <c r="K41" i="202"/>
  <c r="L41" i="202"/>
  <c r="C42" i="202"/>
  <c r="D42" i="202"/>
  <c r="E42" i="202"/>
  <c r="F42" i="202"/>
  <c r="G42" i="202"/>
  <c r="H42" i="202"/>
  <c r="I42" i="202"/>
  <c r="J42" i="202"/>
  <c r="K42" i="202"/>
  <c r="L42" i="202"/>
  <c r="C43" i="202"/>
  <c r="D43" i="202"/>
  <c r="J43" i="202"/>
  <c r="K43" i="202"/>
  <c r="C44" i="202"/>
  <c r="J44" i="202"/>
  <c r="K44" i="202"/>
  <c r="L44" i="202"/>
  <c r="C47" i="202"/>
  <c r="D47" i="202"/>
  <c r="J47" i="202"/>
  <c r="K47" i="202"/>
  <c r="C48" i="202"/>
  <c r="J48" i="202"/>
  <c r="K48" i="202"/>
  <c r="L48" i="202"/>
  <c r="C49" i="202"/>
  <c r="J49" i="202"/>
  <c r="K49" i="202"/>
  <c r="L49" i="202"/>
  <c r="C50" i="202"/>
  <c r="D50" i="202"/>
  <c r="E50" i="202"/>
  <c r="F50" i="202"/>
  <c r="G50" i="202"/>
  <c r="H50" i="202"/>
  <c r="I50" i="202"/>
  <c r="J50" i="202"/>
  <c r="K50" i="202"/>
  <c r="L50" i="202"/>
  <c r="C51" i="202"/>
  <c r="D51" i="202"/>
  <c r="E51" i="202"/>
  <c r="F51" i="202"/>
  <c r="G51" i="202"/>
  <c r="H51" i="202"/>
  <c r="I51" i="202"/>
  <c r="J51" i="202"/>
  <c r="K51" i="202"/>
  <c r="L51" i="202"/>
  <c r="C52" i="202"/>
  <c r="J52" i="202"/>
  <c r="K52" i="202"/>
  <c r="L52" i="202"/>
  <c r="J53" i="202"/>
  <c r="K53" i="202"/>
  <c r="L53" i="202"/>
  <c r="C54" i="202"/>
  <c r="J54" i="202"/>
  <c r="K54" i="202"/>
  <c r="L54" i="202"/>
  <c r="L55" i="202"/>
  <c r="L56" i="202"/>
  <c r="J57" i="202"/>
  <c r="K57" i="202"/>
  <c r="L57" i="202"/>
  <c r="C58" i="202"/>
  <c r="J58" i="202"/>
  <c r="K58" i="202"/>
  <c r="L58" i="202"/>
  <c r="L59" i="202"/>
  <c r="L60" i="202"/>
  <c r="C61" i="202"/>
  <c r="D61" i="202"/>
  <c r="E61" i="202"/>
  <c r="F61" i="202"/>
  <c r="G61" i="202"/>
  <c r="H61" i="202"/>
  <c r="I61" i="202"/>
  <c r="J61" i="202"/>
  <c r="K61" i="202"/>
  <c r="L61" i="202"/>
  <c r="C62" i="202"/>
  <c r="J62" i="202"/>
  <c r="K62" i="202"/>
  <c r="L62" i="202"/>
  <c r="J64" i="202"/>
  <c r="K64" i="202"/>
  <c r="L64" i="202"/>
  <c r="J65" i="202"/>
  <c r="K65" i="202"/>
  <c r="L65" i="202"/>
  <c r="J67" i="202"/>
  <c r="K67" i="202"/>
  <c r="L67" i="202"/>
  <c r="J68" i="202"/>
  <c r="K68" i="202"/>
  <c r="L68" i="202"/>
  <c r="J69" i="202"/>
  <c r="K69" i="202"/>
  <c r="L69" i="202"/>
  <c r="J70" i="202"/>
  <c r="K70" i="202"/>
  <c r="L70" i="202"/>
  <c r="C72" i="202"/>
  <c r="D72" i="202"/>
  <c r="E72" i="202"/>
  <c r="F72" i="202"/>
  <c r="G72" i="202"/>
  <c r="H72" i="202"/>
  <c r="I72" i="202"/>
  <c r="J72" i="202"/>
  <c r="K72" i="202"/>
  <c r="L72" i="202"/>
  <c r="C73" i="202"/>
  <c r="D73" i="202"/>
  <c r="E73" i="202"/>
  <c r="F73" i="202"/>
  <c r="G73" i="202"/>
  <c r="H73" i="202"/>
  <c r="I73" i="202"/>
  <c r="J73" i="202"/>
  <c r="K73" i="202"/>
  <c r="L73" i="202"/>
  <c r="J74" i="202"/>
  <c r="K74" i="202"/>
  <c r="L74" i="202"/>
  <c r="C75" i="202"/>
  <c r="J75" i="202"/>
  <c r="K75" i="202"/>
  <c r="L75" i="202"/>
  <c r="J76" i="202"/>
  <c r="K76" i="202"/>
  <c r="L76" i="202"/>
  <c r="J77" i="202"/>
  <c r="K77" i="202"/>
  <c r="L77" i="202"/>
  <c r="C78" i="202"/>
  <c r="J78" i="202"/>
  <c r="K78" i="202"/>
  <c r="L78" i="202"/>
  <c r="C79" i="202"/>
  <c r="J79" i="202"/>
  <c r="K79" i="202"/>
  <c r="L79" i="202"/>
  <c r="C80" i="202"/>
  <c r="J80" i="202"/>
  <c r="K80" i="202"/>
  <c r="L80" i="202"/>
  <c r="C81" i="202"/>
  <c r="J81" i="202"/>
  <c r="K81" i="202"/>
  <c r="L81" i="202"/>
  <c r="J82" i="202"/>
  <c r="K82" i="202"/>
  <c r="L82" i="202"/>
  <c r="J83" i="202"/>
  <c r="K83" i="202"/>
  <c r="L83" i="202"/>
  <c r="C84" i="202"/>
  <c r="D84" i="202"/>
  <c r="E84" i="202"/>
  <c r="F84" i="202"/>
  <c r="G84" i="202"/>
  <c r="H84" i="202"/>
  <c r="I84" i="202"/>
  <c r="J84" i="202"/>
  <c r="K84" i="202"/>
  <c r="L84" i="202"/>
  <c r="J85" i="202"/>
  <c r="K85" i="202"/>
  <c r="L85" i="202"/>
  <c r="C86" i="202"/>
  <c r="D86" i="202"/>
  <c r="E86" i="202"/>
  <c r="F86" i="202"/>
  <c r="G86" i="202"/>
  <c r="H86" i="202"/>
  <c r="I86" i="202"/>
  <c r="J86" i="202"/>
  <c r="K86" i="202"/>
  <c r="L86" i="202"/>
  <c r="J87" i="202"/>
  <c r="K87" i="202"/>
  <c r="L87" i="202"/>
  <c r="J88" i="202"/>
  <c r="K88" i="202"/>
  <c r="L88" i="202"/>
  <c r="C89" i="202"/>
  <c r="D89" i="202"/>
  <c r="E89" i="202"/>
  <c r="F89" i="202"/>
  <c r="G89" i="202"/>
  <c r="H89" i="202"/>
  <c r="I89" i="202"/>
  <c r="J89" i="202"/>
  <c r="K89" i="202"/>
  <c r="L89" i="202"/>
  <c r="C92" i="202"/>
  <c r="D92" i="202"/>
  <c r="E92" i="202"/>
  <c r="F92" i="202"/>
  <c r="G92" i="202"/>
  <c r="H92" i="202"/>
  <c r="I92" i="202"/>
  <c r="J92" i="202"/>
  <c r="K92" i="202"/>
  <c r="L92" i="202"/>
  <c r="C96" i="202"/>
  <c r="D96" i="202"/>
  <c r="E96" i="202"/>
  <c r="F96" i="202"/>
  <c r="G96" i="202"/>
  <c r="H96" i="202"/>
  <c r="I96" i="202"/>
  <c r="J96" i="202"/>
  <c r="K96" i="202"/>
  <c r="L96" i="202"/>
  <c r="C97" i="202"/>
  <c r="D97" i="202"/>
  <c r="E97" i="202"/>
  <c r="F97" i="202"/>
  <c r="G97" i="202"/>
  <c r="H97" i="202"/>
  <c r="I97" i="202"/>
  <c r="J97" i="202"/>
  <c r="K97" i="202"/>
  <c r="L97" i="202"/>
  <c r="C102" i="202"/>
  <c r="D102" i="202"/>
  <c r="E102" i="202"/>
  <c r="H102" i="202"/>
  <c r="I102" i="202"/>
  <c r="J102" i="202"/>
  <c r="K102" i="202"/>
  <c r="L102" i="202"/>
  <c r="J103" i="202"/>
  <c r="K103" i="202"/>
  <c r="L103" i="202"/>
  <c r="C104" i="202"/>
  <c r="J104" i="202"/>
  <c r="K104" i="202"/>
  <c r="L104" i="202"/>
  <c r="J105" i="202"/>
  <c r="K105" i="202"/>
  <c r="L105" i="202"/>
  <c r="J106" i="202"/>
  <c r="K106" i="202"/>
  <c r="L106" i="202"/>
  <c r="J107" i="202"/>
  <c r="K107" i="202"/>
  <c r="L107" i="202"/>
  <c r="C108" i="202"/>
  <c r="D108" i="202"/>
  <c r="E108" i="202"/>
  <c r="F108" i="202"/>
  <c r="G108" i="202"/>
  <c r="H108" i="202"/>
  <c r="I108" i="202"/>
  <c r="J108" i="202"/>
  <c r="K108" i="202"/>
  <c r="L108" i="202"/>
  <c r="C109" i="202"/>
  <c r="D109" i="202"/>
  <c r="E109" i="202"/>
  <c r="F109" i="202"/>
  <c r="G109" i="202"/>
  <c r="H109" i="202"/>
  <c r="I109" i="202"/>
  <c r="J109" i="202"/>
  <c r="K109" i="202"/>
  <c r="L109" i="202"/>
  <c r="C110" i="202"/>
  <c r="J110" i="202"/>
  <c r="K110" i="202"/>
  <c r="L110" i="202"/>
  <c r="C114" i="202"/>
  <c r="D114" i="202"/>
  <c r="E114" i="202"/>
  <c r="F114" i="202"/>
  <c r="G114" i="202"/>
  <c r="H114" i="202"/>
  <c r="I114" i="202"/>
  <c r="J114" i="202"/>
  <c r="K114" i="202"/>
  <c r="L114" i="202"/>
  <c r="C115" i="202"/>
  <c r="J115" i="202"/>
  <c r="K115" i="202"/>
  <c r="L115" i="202"/>
  <c r="C116" i="202"/>
  <c r="J116" i="202"/>
  <c r="K116" i="202"/>
  <c r="L116" i="202"/>
  <c r="C117" i="202"/>
  <c r="D117" i="202"/>
  <c r="E117" i="202"/>
  <c r="F117" i="202"/>
  <c r="G117" i="202"/>
  <c r="H117" i="202"/>
  <c r="I117" i="202"/>
  <c r="J117" i="202"/>
  <c r="K117" i="202"/>
  <c r="L117" i="202"/>
  <c r="J118" i="202"/>
  <c r="K118" i="202"/>
  <c r="L118" i="202"/>
  <c r="J119" i="202"/>
  <c r="K119" i="202"/>
  <c r="L119" i="202"/>
  <c r="J120" i="202"/>
  <c r="K120" i="202"/>
  <c r="L120" i="202"/>
  <c r="J121" i="202"/>
  <c r="K121" i="202"/>
  <c r="L121" i="202"/>
  <c r="J122" i="202"/>
  <c r="K122" i="202"/>
  <c r="L122" i="202"/>
  <c r="J123" i="202"/>
  <c r="K123" i="202"/>
  <c r="L123" i="202"/>
  <c r="J124" i="202"/>
  <c r="K124" i="202"/>
  <c r="L124" i="202"/>
  <c r="J125" i="202"/>
  <c r="K125" i="202"/>
  <c r="L125" i="202"/>
  <c r="J126" i="202"/>
  <c r="K126" i="202"/>
  <c r="L126" i="202"/>
  <c r="J127" i="202"/>
  <c r="K127" i="202"/>
  <c r="C128" i="202"/>
  <c r="D128" i="202"/>
  <c r="E128" i="202"/>
  <c r="F128" i="202"/>
  <c r="G128" i="202"/>
  <c r="H128" i="202"/>
  <c r="I128" i="202"/>
  <c r="J128" i="202"/>
  <c r="K128" i="202"/>
  <c r="L128" i="202"/>
  <c r="C131" i="202"/>
  <c r="D131" i="202"/>
  <c r="E131" i="202"/>
  <c r="F131" i="202"/>
  <c r="G131" i="202"/>
  <c r="H131" i="202"/>
  <c r="I131" i="202"/>
  <c r="J131" i="202"/>
  <c r="K131" i="202"/>
  <c r="L131" i="202"/>
  <c r="C135" i="202"/>
  <c r="D135" i="202"/>
  <c r="E135" i="202"/>
  <c r="F135" i="202"/>
  <c r="G135" i="202"/>
  <c r="H135" i="202"/>
  <c r="I135" i="202"/>
  <c r="J135" i="202"/>
  <c r="K135" i="202"/>
  <c r="L135" i="202"/>
  <c r="C136" i="202"/>
  <c r="D136" i="202"/>
  <c r="E136" i="202"/>
  <c r="F136" i="202"/>
  <c r="G136" i="202"/>
  <c r="H136" i="202"/>
  <c r="I136" i="202"/>
  <c r="J136" i="202"/>
  <c r="K136" i="202"/>
  <c r="L136" i="202"/>
  <c r="C137" i="202"/>
  <c r="J137" i="202"/>
  <c r="K137" i="202"/>
  <c r="L137" i="202"/>
  <c r="J138" i="202"/>
  <c r="K138" i="202"/>
  <c r="L138" i="202"/>
  <c r="C139" i="202"/>
  <c r="J139" i="202"/>
  <c r="K139" i="202"/>
  <c r="L139" i="202"/>
  <c r="C140" i="202"/>
  <c r="J140" i="202"/>
  <c r="K140" i="202"/>
  <c r="L140" i="202"/>
  <c r="C141" i="202"/>
  <c r="J141" i="202"/>
  <c r="K141" i="202"/>
  <c r="L141" i="202"/>
  <c r="L142" i="202"/>
  <c r="L143" i="202"/>
  <c r="L144" i="202"/>
  <c r="L145" i="202"/>
  <c r="L146" i="202"/>
  <c r="J147" i="202"/>
  <c r="K147" i="202"/>
  <c r="L147" i="202"/>
  <c r="L148" i="202"/>
  <c r="L149" i="202"/>
  <c r="L150" i="202"/>
  <c r="C151" i="202"/>
  <c r="D151" i="202"/>
  <c r="E151" i="202"/>
  <c r="F151" i="202"/>
  <c r="G151" i="202"/>
  <c r="H151" i="202"/>
  <c r="I151" i="202"/>
  <c r="J151" i="202"/>
  <c r="K151" i="202"/>
  <c r="L151" i="202"/>
  <c r="J152" i="202"/>
  <c r="K152" i="202"/>
  <c r="L152" i="202"/>
  <c r="C153" i="202"/>
  <c r="J153" i="202"/>
  <c r="K153" i="202"/>
  <c r="L153" i="202"/>
  <c r="C154" i="202"/>
  <c r="J154" i="202"/>
  <c r="K154" i="202"/>
  <c r="L154" i="202"/>
  <c r="J155" i="202"/>
  <c r="K155" i="202"/>
  <c r="L155" i="202"/>
  <c r="C156" i="202"/>
  <c r="J156" i="202"/>
  <c r="K156" i="202"/>
  <c r="L156" i="202"/>
  <c r="J157" i="202"/>
  <c r="K157" i="202"/>
  <c r="L157" i="202"/>
  <c r="C158" i="202"/>
  <c r="J158" i="202"/>
  <c r="K158" i="202"/>
  <c r="L158" i="202"/>
  <c r="J168" i="202"/>
  <c r="K168" i="202"/>
  <c r="L168" i="202"/>
  <c r="J169" i="202"/>
  <c r="K169" i="202"/>
  <c r="L169" i="202"/>
  <c r="J170" i="202"/>
  <c r="K170" i="202"/>
  <c r="L170" i="202"/>
  <c r="J171" i="202"/>
  <c r="K171" i="202"/>
  <c r="L171" i="202"/>
  <c r="C172" i="202"/>
  <c r="D172" i="202"/>
  <c r="E172" i="202"/>
  <c r="F172" i="202"/>
  <c r="G172" i="202"/>
  <c r="H172" i="202"/>
  <c r="I172" i="202"/>
  <c r="J172" i="202"/>
  <c r="K172" i="202"/>
  <c r="L172" i="202"/>
  <c r="C173" i="202"/>
  <c r="D173" i="202"/>
  <c r="E173" i="202"/>
  <c r="F173" i="202"/>
  <c r="G173" i="202"/>
  <c r="H173" i="202"/>
  <c r="I173" i="202"/>
  <c r="J173" i="202"/>
  <c r="K173" i="202"/>
  <c r="L173" i="202"/>
  <c r="C174" i="202"/>
  <c r="J174" i="202"/>
  <c r="K174" i="202"/>
  <c r="L174" i="202"/>
  <c r="C175" i="202"/>
  <c r="J175" i="202"/>
  <c r="K175" i="202"/>
  <c r="L175" i="202"/>
  <c r="C176" i="202"/>
  <c r="J176" i="202"/>
  <c r="K176" i="202"/>
  <c r="L176" i="202"/>
  <c r="C177" i="202"/>
  <c r="J177" i="202"/>
  <c r="K177" i="202"/>
  <c r="L177" i="202"/>
  <c r="C178" i="202"/>
  <c r="C179" i="202"/>
  <c r="J179" i="202"/>
  <c r="K179" i="202"/>
  <c r="L179" i="202"/>
  <c r="C180" i="202"/>
  <c r="D180" i="202"/>
  <c r="E180" i="202"/>
  <c r="F180" i="202"/>
  <c r="G180" i="202"/>
  <c r="H180" i="202"/>
  <c r="I180" i="202"/>
  <c r="J180" i="202"/>
  <c r="K180" i="202"/>
  <c r="L180" i="202"/>
  <c r="C182" i="202"/>
  <c r="J182" i="202"/>
  <c r="K182" i="202"/>
  <c r="L182" i="202"/>
  <c r="J183" i="202"/>
  <c r="K183" i="202"/>
  <c r="L183" i="202"/>
  <c r="J184" i="202"/>
  <c r="K184" i="202"/>
  <c r="L184" i="202"/>
  <c r="C185" i="202"/>
  <c r="J185" i="202"/>
  <c r="K185" i="202"/>
  <c r="L185" i="202"/>
  <c r="C186" i="202"/>
  <c r="J186" i="202"/>
  <c r="K186" i="202"/>
  <c r="L186" i="202"/>
  <c r="C187" i="202"/>
  <c r="J187" i="202"/>
  <c r="K187" i="202"/>
  <c r="L187" i="202"/>
  <c r="J188" i="202"/>
  <c r="K188" i="202"/>
  <c r="L188" i="202"/>
  <c r="J189" i="202"/>
  <c r="K189" i="202"/>
  <c r="L189" i="202"/>
  <c r="J190" i="202"/>
  <c r="K190" i="202"/>
  <c r="L190" i="202"/>
  <c r="J191" i="202"/>
  <c r="K191" i="202"/>
  <c r="L191" i="202"/>
  <c r="J192" i="202"/>
  <c r="K192" i="202"/>
  <c r="L192" i="202"/>
  <c r="C193" i="202"/>
  <c r="D193" i="202"/>
  <c r="E193" i="202"/>
  <c r="F193" i="202"/>
  <c r="G193" i="202"/>
  <c r="H193" i="202"/>
  <c r="I193" i="202"/>
  <c r="J193" i="202"/>
  <c r="K193" i="202"/>
  <c r="L193" i="202"/>
  <c r="J194" i="202"/>
  <c r="K194" i="202"/>
  <c r="L194" i="202"/>
  <c r="J195" i="202"/>
  <c r="K195" i="202"/>
  <c r="L195" i="202"/>
  <c r="J196" i="202"/>
  <c r="K196" i="202"/>
  <c r="L196" i="202"/>
  <c r="C197" i="202"/>
  <c r="D197" i="202"/>
  <c r="E197" i="202"/>
  <c r="F197" i="202"/>
  <c r="G197" i="202"/>
  <c r="H197" i="202"/>
  <c r="I197" i="202"/>
  <c r="J197" i="202"/>
  <c r="K197" i="202"/>
  <c r="L197" i="202"/>
  <c r="C198" i="202"/>
  <c r="D198" i="202"/>
  <c r="H198" i="202"/>
  <c r="J198" i="202"/>
  <c r="K198" i="202"/>
  <c r="L198" i="202"/>
  <c r="J199" i="202"/>
  <c r="K199" i="202"/>
  <c r="L199" i="202"/>
  <c r="C203" i="202"/>
  <c r="D203" i="202"/>
  <c r="J203" i="202"/>
  <c r="K203" i="202"/>
  <c r="L203" i="202"/>
  <c r="J204" i="202"/>
  <c r="K204" i="202"/>
  <c r="L204" i="202"/>
  <c r="C205" i="202"/>
  <c r="D205" i="202"/>
  <c r="E205" i="202"/>
  <c r="F205" i="202"/>
  <c r="G205" i="202"/>
  <c r="H205" i="202"/>
  <c r="I205" i="202"/>
  <c r="J205" i="202"/>
  <c r="K205" i="202"/>
  <c r="L205" i="202"/>
  <c r="C206" i="202"/>
  <c r="C207" i="202"/>
  <c r="D207" i="202"/>
  <c r="E207" i="202"/>
  <c r="F207" i="202"/>
  <c r="G207" i="202"/>
  <c r="H207" i="202"/>
  <c r="I207" i="202"/>
  <c r="J207" i="202"/>
  <c r="K207" i="202"/>
  <c r="L207" i="202"/>
  <c r="C210" i="202"/>
  <c r="D210" i="202"/>
  <c r="E210" i="202"/>
  <c r="F210" i="202"/>
  <c r="G210" i="202"/>
  <c r="H210" i="202"/>
  <c r="I210" i="202"/>
  <c r="J210" i="202"/>
  <c r="K210" i="202"/>
  <c r="L210" i="202"/>
  <c r="C211" i="202"/>
  <c r="D211" i="202"/>
  <c r="E211" i="202"/>
  <c r="F211" i="202"/>
  <c r="G211" i="202"/>
  <c r="H211" i="202"/>
  <c r="I211" i="202"/>
  <c r="J211" i="202"/>
  <c r="K211" i="202"/>
  <c r="L211" i="202"/>
  <c r="C212" i="202"/>
  <c r="J212" i="202"/>
  <c r="K212" i="202"/>
  <c r="L212" i="202"/>
  <c r="C213" i="202"/>
  <c r="D213" i="202"/>
  <c r="E213" i="202"/>
  <c r="F213" i="202"/>
  <c r="G213" i="202"/>
  <c r="H213" i="202"/>
  <c r="I213" i="202"/>
  <c r="J213" i="202"/>
  <c r="K213" i="202"/>
  <c r="L213" i="202"/>
  <c r="J214" i="202"/>
  <c r="K214" i="202"/>
  <c r="L214" i="202"/>
  <c r="C215" i="202"/>
  <c r="J215" i="202"/>
  <c r="K215" i="202"/>
  <c r="L215" i="202"/>
  <c r="C216" i="202"/>
  <c r="J216" i="202"/>
  <c r="K216" i="202"/>
  <c r="L216" i="202"/>
  <c r="C217" i="202"/>
  <c r="J217" i="202"/>
  <c r="K217" i="202"/>
  <c r="L217" i="202"/>
  <c r="J218" i="202"/>
  <c r="K218" i="202"/>
  <c r="L218" i="202"/>
  <c r="J219" i="202"/>
  <c r="K219" i="202"/>
  <c r="L219" i="202"/>
  <c r="J220" i="202"/>
  <c r="K220" i="202"/>
  <c r="L220" i="202"/>
  <c r="C221" i="202"/>
  <c r="D221" i="202"/>
  <c r="E221" i="202"/>
  <c r="F221" i="202"/>
  <c r="G221" i="202"/>
  <c r="H221" i="202"/>
  <c r="I221" i="202"/>
  <c r="J221" i="202"/>
  <c r="K221" i="202"/>
  <c r="L221" i="202"/>
  <c r="C222" i="202"/>
  <c r="D222" i="202"/>
  <c r="E222" i="202"/>
  <c r="F222" i="202"/>
  <c r="G222" i="202"/>
  <c r="H222" i="202"/>
  <c r="I222" i="202"/>
  <c r="J222" i="202"/>
  <c r="K222" i="202"/>
  <c r="L222" i="202"/>
  <c r="C223" i="202"/>
  <c r="J223" i="202"/>
  <c r="K223" i="202"/>
  <c r="L223" i="202"/>
  <c r="J225" i="202"/>
  <c r="K225" i="202"/>
  <c r="L225" i="202"/>
  <c r="J226" i="202"/>
  <c r="K226" i="202"/>
  <c r="L226" i="202"/>
  <c r="J227" i="202"/>
  <c r="K227" i="202"/>
  <c r="L227" i="202"/>
  <c r="J228" i="202"/>
  <c r="K228" i="202"/>
  <c r="L228" i="202"/>
  <c r="J229" i="202"/>
  <c r="K229" i="202"/>
  <c r="L229" i="202"/>
  <c r="C232" i="202"/>
  <c r="D232" i="202"/>
  <c r="E232" i="202"/>
  <c r="F232" i="202"/>
  <c r="G232" i="202"/>
  <c r="H232" i="202"/>
  <c r="I232" i="202"/>
  <c r="J232" i="202"/>
  <c r="K232" i="202"/>
  <c r="L232" i="202"/>
  <c r="J233" i="202"/>
  <c r="K233" i="202"/>
  <c r="L233" i="202"/>
  <c r="J234" i="202"/>
  <c r="K234" i="202"/>
  <c r="L234" i="202"/>
  <c r="C237" i="202"/>
  <c r="J237" i="202"/>
  <c r="K237" i="202"/>
  <c r="L237" i="202"/>
  <c r="J238" i="202"/>
  <c r="K238" i="202"/>
  <c r="L238" i="202"/>
  <c r="C241" i="202"/>
  <c r="J241" i="202"/>
  <c r="K241" i="202"/>
  <c r="L241" i="202"/>
  <c r="C242" i="202"/>
  <c r="J242" i="202"/>
  <c r="K242" i="202"/>
  <c r="L242" i="202"/>
  <c r="C243" i="202"/>
  <c r="J243" i="202"/>
  <c r="K243" i="202"/>
  <c r="L243" i="202"/>
  <c r="C246" i="202"/>
  <c r="J246" i="202"/>
  <c r="K246" i="202"/>
  <c r="L246" i="202"/>
  <c r="C247" i="202"/>
  <c r="J247" i="202"/>
  <c r="K247" i="202"/>
  <c r="L247" i="202"/>
  <c r="J248" i="202"/>
  <c r="K248" i="202"/>
  <c r="L248" i="202"/>
  <c r="J249" i="202"/>
  <c r="K249" i="202"/>
  <c r="L249" i="202"/>
  <c r="J250" i="202"/>
  <c r="K250" i="202"/>
  <c r="L250" i="202"/>
  <c r="J251" i="202"/>
  <c r="K251" i="202"/>
  <c r="L251" i="202"/>
  <c r="J252" i="202"/>
  <c r="K252" i="202"/>
  <c r="L252" i="202"/>
  <c r="C253" i="202"/>
  <c r="J253" i="202"/>
  <c r="K253" i="202"/>
  <c r="L253" i="202"/>
  <c r="C254" i="202"/>
  <c r="J254" i="202"/>
  <c r="K254" i="202"/>
  <c r="L254" i="202"/>
  <c r="C255" i="202"/>
  <c r="J255" i="202"/>
  <c r="K255" i="202"/>
  <c r="L255" i="202"/>
  <c r="C258" i="202"/>
  <c r="J258" i="202"/>
  <c r="K258" i="202"/>
  <c r="L258" i="202"/>
  <c r="C260" i="202"/>
  <c r="J260" i="202"/>
  <c r="K260" i="202"/>
  <c r="L260" i="202"/>
  <c r="C261" i="202"/>
  <c r="J261" i="202"/>
  <c r="K261" i="202"/>
  <c r="L261" i="202"/>
  <c r="C262" i="202"/>
  <c r="J262" i="202"/>
  <c r="K262" i="202"/>
  <c r="L262" i="202"/>
  <c r="J263" i="202"/>
  <c r="K263" i="202"/>
  <c r="L263" i="202"/>
  <c r="C264" i="202"/>
  <c r="J264" i="202"/>
  <c r="K264" i="202"/>
  <c r="L264" i="202"/>
  <c r="C265" i="202"/>
  <c r="D265" i="202"/>
  <c r="E265" i="202"/>
  <c r="F265" i="202"/>
  <c r="G265" i="202"/>
  <c r="H265" i="202"/>
  <c r="I265" i="202"/>
  <c r="J265" i="202"/>
  <c r="K265" i="202"/>
  <c r="L265" i="202"/>
  <c r="J266" i="202"/>
  <c r="K266" i="202"/>
  <c r="L266" i="202"/>
  <c r="C268" i="202"/>
  <c r="D268" i="202"/>
  <c r="E268" i="202"/>
  <c r="F268" i="202"/>
  <c r="G268" i="202"/>
  <c r="H268" i="202"/>
  <c r="I268" i="202"/>
  <c r="J268" i="202"/>
  <c r="K268" i="202"/>
  <c r="L268" i="202"/>
  <c r="C8" i="43"/>
  <c r="E8" i="43"/>
  <c r="F8" i="43"/>
  <c r="G8" i="43"/>
  <c r="H8" i="43"/>
  <c r="I8" i="43"/>
  <c r="J8" i="43"/>
  <c r="K8" i="43"/>
  <c r="L8" i="43"/>
  <c r="M8" i="43"/>
  <c r="N8" i="43"/>
  <c r="O8" i="43"/>
  <c r="P8" i="43"/>
  <c r="C9" i="43"/>
  <c r="G10" i="43"/>
  <c r="C11" i="43"/>
  <c r="E11" i="43"/>
  <c r="F11" i="43"/>
  <c r="G11" i="43"/>
  <c r="H11" i="43"/>
  <c r="I11" i="43"/>
  <c r="J11" i="43"/>
  <c r="K11" i="43"/>
  <c r="L11" i="43"/>
  <c r="M11" i="43"/>
  <c r="N11" i="43"/>
  <c r="O11" i="43"/>
  <c r="P11" i="43"/>
  <c r="C13" i="43"/>
  <c r="E13" i="43"/>
  <c r="F13" i="43"/>
  <c r="G13" i="43"/>
  <c r="H13" i="43"/>
  <c r="I13" i="43"/>
  <c r="J13" i="43"/>
  <c r="K13" i="43"/>
  <c r="L13" i="43"/>
  <c r="M13" i="43"/>
  <c r="N13" i="43"/>
  <c r="O13" i="43"/>
  <c r="P13" i="43"/>
  <c r="C14" i="43"/>
  <c r="C15" i="43"/>
  <c r="C16" i="43"/>
  <c r="E16" i="43"/>
  <c r="F16" i="43"/>
  <c r="G16" i="43"/>
  <c r="H16" i="43"/>
  <c r="I16" i="43"/>
  <c r="J16" i="43"/>
  <c r="K16" i="43"/>
  <c r="L16" i="43"/>
  <c r="M16" i="43"/>
  <c r="N16" i="43"/>
  <c r="O16" i="43"/>
  <c r="P16" i="43"/>
  <c r="C17" i="43"/>
  <c r="C18" i="43"/>
  <c r="C19" i="43"/>
  <c r="C20" i="43"/>
  <c r="C21" i="43"/>
  <c r="C23" i="43"/>
  <c r="M23" i="43"/>
  <c r="N23" i="43"/>
  <c r="O23" i="43"/>
  <c r="P23" i="43"/>
  <c r="C24" i="43"/>
  <c r="M24" i="43"/>
  <c r="N24" i="43"/>
  <c r="O24" i="43"/>
  <c r="P24" i="43"/>
  <c r="E25" i="43"/>
  <c r="C26" i="43"/>
  <c r="M26" i="43"/>
  <c r="N26" i="43"/>
  <c r="O26" i="43"/>
  <c r="P26" i="43"/>
  <c r="C27" i="43"/>
  <c r="M27" i="43"/>
  <c r="N27" i="43"/>
  <c r="O27" i="43"/>
  <c r="P27" i="43"/>
  <c r="C28" i="43"/>
  <c r="M28" i="43"/>
  <c r="N28" i="43"/>
  <c r="O28" i="43"/>
  <c r="P28" i="43"/>
  <c r="C29" i="43"/>
  <c r="E29" i="43"/>
  <c r="F29" i="43"/>
  <c r="G29" i="43"/>
  <c r="H29" i="43"/>
  <c r="I29" i="43"/>
  <c r="J29" i="43"/>
  <c r="K29" i="43"/>
  <c r="L29" i="43"/>
  <c r="M29" i="43"/>
  <c r="N29" i="43"/>
  <c r="O29" i="43"/>
  <c r="P29" i="43"/>
  <c r="C31" i="43"/>
  <c r="E31" i="43"/>
  <c r="F31" i="43"/>
  <c r="G31" i="43"/>
  <c r="H31" i="43"/>
  <c r="I31" i="43"/>
  <c r="J31" i="43"/>
  <c r="K31" i="43"/>
  <c r="L31" i="43"/>
  <c r="M31" i="43"/>
  <c r="N31" i="43"/>
  <c r="O31" i="43"/>
  <c r="P31" i="43"/>
  <c r="C33" i="43"/>
  <c r="M33" i="43"/>
  <c r="N33" i="43"/>
  <c r="O33" i="43"/>
  <c r="P33" i="43"/>
  <c r="C34" i="43"/>
  <c r="C35" i="43"/>
  <c r="C36" i="43"/>
  <c r="C37" i="43"/>
  <c r="E37" i="43"/>
  <c r="F37" i="43"/>
  <c r="G37" i="43"/>
  <c r="H37" i="43"/>
  <c r="I37" i="43"/>
  <c r="J37" i="43"/>
  <c r="K37" i="43"/>
  <c r="L37" i="43"/>
  <c r="M37" i="43"/>
  <c r="N37" i="43"/>
  <c r="O37" i="43"/>
  <c r="P37" i="43"/>
  <c r="C38" i="43"/>
  <c r="E38" i="43"/>
  <c r="F38" i="43"/>
  <c r="G38" i="43"/>
  <c r="H38" i="43"/>
  <c r="I38" i="43"/>
  <c r="J38" i="43"/>
  <c r="K38" i="43"/>
  <c r="L38" i="43"/>
  <c r="M38" i="43"/>
  <c r="N38" i="43"/>
  <c r="O38" i="43"/>
  <c r="P38" i="43"/>
  <c r="C39" i="43"/>
  <c r="C41" i="43"/>
  <c r="C42" i="43"/>
  <c r="C43" i="43"/>
  <c r="C44" i="43"/>
  <c r="C45" i="43"/>
  <c r="C46" i="43"/>
  <c r="C47" i="43"/>
  <c r="C48" i="43"/>
  <c r="C49" i="43"/>
  <c r="C50" i="43"/>
  <c r="C51" i="43"/>
  <c r="N51" i="43"/>
  <c r="C52" i="43"/>
  <c r="E52" i="43"/>
  <c r="F52" i="43"/>
  <c r="G52" i="43"/>
  <c r="H52" i="43"/>
  <c r="I52" i="43"/>
  <c r="J52" i="43"/>
  <c r="K52" i="43"/>
  <c r="L52" i="43"/>
  <c r="M52" i="43"/>
  <c r="N52" i="43"/>
  <c r="O52" i="43"/>
  <c r="P52" i="43"/>
  <c r="C53" i="43"/>
  <c r="C54" i="43"/>
  <c r="P54" i="43"/>
  <c r="C55" i="43"/>
  <c r="C56" i="43"/>
  <c r="C57" i="43"/>
  <c r="P57" i="43"/>
  <c r="C58" i="43"/>
  <c r="P58" i="43"/>
  <c r="C59" i="43"/>
  <c r="C60" i="43"/>
  <c r="C61" i="43"/>
  <c r="C62" i="43"/>
  <c r="C63" i="43"/>
  <c r="C64" i="43"/>
  <c r="C65" i="43"/>
  <c r="E65" i="43"/>
  <c r="F65" i="43"/>
  <c r="G65" i="43"/>
  <c r="H65" i="43"/>
  <c r="I65" i="43"/>
  <c r="J65" i="43"/>
  <c r="K65" i="43"/>
  <c r="L65" i="43"/>
  <c r="M65" i="43"/>
  <c r="N65" i="43"/>
  <c r="O65" i="43"/>
  <c r="P65" i="43"/>
  <c r="C66" i="43"/>
  <c r="C67" i="43"/>
  <c r="E67" i="43"/>
  <c r="G67" i="43"/>
  <c r="M67" i="43"/>
  <c r="N67" i="43"/>
  <c r="O67" i="43"/>
  <c r="P67" i="43"/>
  <c r="C68" i="43"/>
  <c r="M68" i="43"/>
  <c r="N68" i="43"/>
  <c r="O68" i="43"/>
  <c r="P68" i="43"/>
  <c r="C69" i="43"/>
  <c r="M69" i="43"/>
  <c r="N69" i="43"/>
  <c r="O69" i="43"/>
  <c r="P69" i="43"/>
  <c r="E70" i="43"/>
  <c r="M70" i="43"/>
  <c r="O70" i="43"/>
  <c r="P70" i="43"/>
  <c r="C71" i="43"/>
  <c r="M71" i="43"/>
  <c r="N71" i="43"/>
  <c r="O71" i="43"/>
  <c r="P71" i="43"/>
  <c r="C72" i="43"/>
  <c r="M72" i="43"/>
  <c r="N72" i="43"/>
  <c r="O72" i="43"/>
  <c r="P72" i="43"/>
  <c r="C74" i="43"/>
  <c r="C75" i="43"/>
  <c r="D75" i="43"/>
  <c r="E75" i="43"/>
  <c r="F75" i="43"/>
  <c r="G75" i="43"/>
  <c r="H75" i="43"/>
  <c r="I75" i="43"/>
  <c r="J75" i="43"/>
  <c r="K75" i="43"/>
  <c r="L75" i="43"/>
  <c r="M75" i="43"/>
  <c r="N75" i="43"/>
  <c r="O75" i="43"/>
  <c r="P75" i="43"/>
  <c r="C76" i="43"/>
  <c r="E76" i="43"/>
  <c r="M76" i="43"/>
  <c r="N76" i="43"/>
  <c r="O76" i="43"/>
  <c r="P76" i="43"/>
  <c r="C77" i="43"/>
  <c r="C78" i="43"/>
  <c r="E78" i="43"/>
  <c r="G78" i="43"/>
  <c r="M78" i="43"/>
  <c r="N78" i="43"/>
  <c r="O78" i="43"/>
  <c r="P78" i="43"/>
  <c r="C79" i="43"/>
  <c r="C80" i="43"/>
  <c r="C81" i="43"/>
  <c r="C82" i="43"/>
  <c r="E82" i="43"/>
  <c r="G82" i="43"/>
  <c r="M82" i="43"/>
  <c r="N82" i="43"/>
  <c r="O82" i="43"/>
  <c r="P82" i="43"/>
  <c r="C83" i="43"/>
  <c r="E83" i="43"/>
  <c r="G83" i="43"/>
  <c r="M83" i="43"/>
  <c r="N83" i="43"/>
  <c r="O83" i="43"/>
  <c r="P83" i="43"/>
  <c r="C84" i="43"/>
  <c r="C85" i="43"/>
  <c r="C86" i="43"/>
  <c r="C87" i="43"/>
  <c r="C88" i="43"/>
  <c r="C89" i="43"/>
  <c r="C90" i="43"/>
  <c r="C91" i="43"/>
  <c r="C92" i="43"/>
  <c r="C93" i="43"/>
  <c r="C94" i="43"/>
  <c r="C95" i="43"/>
  <c r="C96" i="43"/>
  <c r="E96" i="43"/>
  <c r="G96" i="43"/>
  <c r="M96" i="43"/>
  <c r="N96" i="43"/>
  <c r="O96" i="43"/>
  <c r="P96" i="43"/>
  <c r="C97" i="43"/>
  <c r="C98" i="43"/>
  <c r="C99" i="43"/>
  <c r="C100" i="43"/>
  <c r="C101" i="43"/>
  <c r="C102" i="43"/>
  <c r="M102" i="43"/>
  <c r="N102" i="43"/>
  <c r="O102" i="43"/>
  <c r="P102" i="43"/>
  <c r="C103" i="43"/>
  <c r="E103" i="43"/>
  <c r="G103" i="43"/>
  <c r="M103" i="43"/>
  <c r="N103" i="43"/>
  <c r="O103" i="43"/>
  <c r="P103" i="43"/>
  <c r="C104" i="43"/>
  <c r="M104" i="43"/>
  <c r="N104" i="43"/>
  <c r="O104" i="43"/>
  <c r="P104" i="43"/>
  <c r="C105" i="43"/>
  <c r="M105" i="43"/>
  <c r="N105" i="43"/>
  <c r="O105" i="43"/>
  <c r="P105" i="43"/>
  <c r="C106" i="43"/>
  <c r="D106" i="43"/>
  <c r="E106" i="43"/>
  <c r="F106" i="43"/>
  <c r="G106" i="43"/>
  <c r="H106" i="43"/>
  <c r="I106" i="43"/>
  <c r="J106" i="43"/>
  <c r="K106" i="43"/>
  <c r="L106" i="43"/>
  <c r="M106" i="43"/>
  <c r="N106" i="43"/>
  <c r="O106" i="43"/>
  <c r="P106" i="43"/>
  <c r="G107" i="43"/>
  <c r="C108" i="43"/>
  <c r="D108" i="43"/>
  <c r="E108" i="43"/>
  <c r="F108" i="43"/>
  <c r="G108" i="43"/>
  <c r="H108" i="43"/>
  <c r="I108" i="43"/>
  <c r="J108" i="43"/>
  <c r="K108" i="43"/>
  <c r="L108" i="43"/>
  <c r="M108" i="43"/>
  <c r="N108" i="43"/>
  <c r="O108" i="43"/>
  <c r="P108" i="43"/>
  <c r="C109" i="43"/>
  <c r="E110" i="43"/>
  <c r="M110" i="43"/>
  <c r="N110" i="43"/>
  <c r="O110" i="43"/>
  <c r="P110" i="43"/>
  <c r="C111" i="43"/>
  <c r="C113" i="43"/>
  <c r="D113" i="43"/>
  <c r="E113" i="43"/>
  <c r="F113" i="43"/>
  <c r="G113" i="43"/>
  <c r="H113" i="43"/>
  <c r="I113" i="43"/>
  <c r="J113" i="43"/>
  <c r="K113" i="43"/>
  <c r="L113" i="43"/>
  <c r="M113" i="43"/>
  <c r="N113" i="43"/>
  <c r="O113" i="43"/>
  <c r="P113" i="43"/>
  <c r="C114" i="43"/>
  <c r="E114" i="43"/>
  <c r="G114" i="43"/>
  <c r="M114" i="43"/>
  <c r="N114" i="43"/>
  <c r="O114" i="43"/>
  <c r="P114" i="43"/>
  <c r="C115" i="43"/>
  <c r="C116" i="43"/>
  <c r="J116" i="43"/>
  <c r="K116" i="43"/>
  <c r="L116" i="43"/>
  <c r="N116" i="43"/>
  <c r="C117" i="43"/>
  <c r="L117" i="43"/>
  <c r="C118" i="43"/>
  <c r="L118" i="43"/>
  <c r="C119" i="43"/>
  <c r="C120" i="43"/>
  <c r="C121" i="43"/>
  <c r="E121" i="43"/>
  <c r="G121" i="43"/>
  <c r="M121" i="43"/>
  <c r="N121" i="43"/>
  <c r="O121" i="43"/>
  <c r="P121" i="43"/>
  <c r="C122" i="43"/>
  <c r="L122" i="43"/>
  <c r="C123" i="43"/>
  <c r="C124" i="43"/>
  <c r="C125" i="43"/>
  <c r="C126" i="43"/>
  <c r="C127" i="43"/>
  <c r="C128" i="43"/>
  <c r="C129" i="43"/>
  <c r="C130" i="43"/>
  <c r="C131" i="43"/>
  <c r="C132" i="43"/>
  <c r="D132" i="43"/>
  <c r="E132" i="43"/>
  <c r="F132" i="43"/>
  <c r="G132" i="43"/>
  <c r="H132" i="43"/>
  <c r="I132" i="43"/>
  <c r="J132" i="43"/>
  <c r="K132" i="43"/>
  <c r="L132" i="43"/>
  <c r="M132" i="43"/>
  <c r="N132" i="43"/>
  <c r="O132" i="43"/>
  <c r="P132" i="43"/>
  <c r="C133" i="43"/>
  <c r="E133" i="43"/>
  <c r="G133" i="43"/>
  <c r="M133" i="43"/>
  <c r="N133" i="43"/>
  <c r="O133" i="43"/>
  <c r="P133" i="43"/>
  <c r="C134" i="43"/>
  <c r="C135" i="43"/>
  <c r="C136" i="43"/>
  <c r="C137" i="43"/>
  <c r="C138" i="43"/>
  <c r="C139" i="43"/>
  <c r="C140" i="43"/>
  <c r="C141" i="43"/>
  <c r="C142" i="43"/>
  <c r="C143" i="43"/>
  <c r="C144" i="43"/>
  <c r="C145" i="43"/>
  <c r="C146" i="43"/>
  <c r="C147" i="43"/>
  <c r="C148" i="43"/>
  <c r="N148" i="43"/>
  <c r="C149" i="43"/>
  <c r="C150" i="43"/>
  <c r="C151" i="43"/>
  <c r="C152" i="43"/>
  <c r="C153" i="43"/>
  <c r="C154" i="43"/>
  <c r="C155" i="43"/>
  <c r="C156" i="43"/>
  <c r="C157" i="43"/>
  <c r="E157" i="43"/>
  <c r="G157" i="43"/>
  <c r="M157" i="43"/>
  <c r="N157" i="43"/>
  <c r="O157" i="43"/>
  <c r="P157" i="43"/>
  <c r="C158" i="43"/>
  <c r="C159" i="43"/>
  <c r="C160" i="43"/>
  <c r="C161" i="43"/>
  <c r="C162" i="43"/>
  <c r="C163" i="43"/>
  <c r="C164" i="43"/>
  <c r="C165" i="43"/>
  <c r="C166" i="43"/>
  <c r="C167" i="43"/>
  <c r="C168" i="43"/>
  <c r="C169" i="43"/>
  <c r="C170" i="43"/>
  <c r="E170" i="43"/>
  <c r="G170" i="43"/>
  <c r="M170" i="43"/>
  <c r="N170" i="43"/>
  <c r="O170" i="43"/>
  <c r="P170" i="43"/>
  <c r="C171" i="43"/>
  <c r="C172" i="43"/>
  <c r="C173" i="43"/>
  <c r="C174" i="43"/>
  <c r="C175" i="43"/>
  <c r="C176" i="43"/>
  <c r="C177" i="43"/>
  <c r="C178" i="43"/>
  <c r="C179" i="43"/>
  <c r="C180" i="43"/>
  <c r="C181" i="43"/>
  <c r="C182" i="43"/>
  <c r="C183" i="43"/>
  <c r="D183" i="43"/>
  <c r="E183" i="43"/>
  <c r="F183" i="43"/>
  <c r="G183" i="43"/>
  <c r="H183" i="43"/>
  <c r="I183" i="43"/>
  <c r="J183" i="43"/>
  <c r="K183" i="43"/>
  <c r="L183" i="43"/>
  <c r="M183" i="43"/>
  <c r="N183" i="43"/>
  <c r="O183" i="43"/>
  <c r="P183" i="43"/>
  <c r="C184" i="43"/>
  <c r="D184" i="43"/>
  <c r="E184" i="43"/>
  <c r="F184" i="43"/>
  <c r="G184" i="43"/>
  <c r="H184" i="43"/>
  <c r="I184" i="43"/>
  <c r="J184" i="43"/>
  <c r="K184" i="43"/>
  <c r="L184" i="43"/>
  <c r="M184" i="43"/>
  <c r="N184" i="43"/>
  <c r="O184" i="43"/>
  <c r="P184" i="43"/>
  <c r="C185" i="43"/>
  <c r="D185" i="43"/>
  <c r="E185" i="43"/>
  <c r="F185" i="43"/>
  <c r="G185" i="43"/>
  <c r="H185" i="43"/>
  <c r="I185" i="43"/>
  <c r="J185" i="43"/>
  <c r="K185" i="43"/>
  <c r="L185" i="43"/>
  <c r="M185" i="43"/>
  <c r="N185" i="43"/>
  <c r="O185" i="43"/>
  <c r="P185" i="43"/>
  <c r="C186" i="43"/>
  <c r="E186" i="43"/>
  <c r="M186" i="43"/>
  <c r="N186" i="43"/>
  <c r="O186" i="43"/>
  <c r="P186" i="43"/>
  <c r="C187" i="43"/>
  <c r="E187" i="43"/>
  <c r="M187" i="43"/>
  <c r="N187" i="43"/>
  <c r="O187" i="43"/>
  <c r="P187" i="43"/>
  <c r="C188" i="43"/>
  <c r="C189" i="43"/>
  <c r="M189" i="43"/>
  <c r="N189" i="43"/>
  <c r="O189" i="43"/>
  <c r="P189" i="43"/>
  <c r="C190" i="43"/>
  <c r="E190" i="43"/>
  <c r="M190" i="43"/>
  <c r="N190" i="43"/>
  <c r="O190" i="43"/>
  <c r="P190" i="43"/>
  <c r="C191" i="43"/>
  <c r="C192" i="43"/>
  <c r="E192" i="43"/>
  <c r="G192" i="43"/>
  <c r="M192" i="43"/>
  <c r="N192" i="43"/>
  <c r="O192" i="43"/>
  <c r="P192" i="43"/>
  <c r="C193" i="43"/>
  <c r="E193" i="43"/>
  <c r="G193" i="43"/>
  <c r="M193" i="43"/>
  <c r="N193" i="43"/>
  <c r="O193" i="43"/>
  <c r="P193" i="43"/>
  <c r="C194" i="43"/>
  <c r="J194" i="43"/>
  <c r="C195" i="43"/>
  <c r="C196" i="43"/>
  <c r="J196" i="43"/>
  <c r="N196" i="43"/>
  <c r="C197" i="43"/>
  <c r="C198" i="43"/>
  <c r="N198" i="43"/>
  <c r="C199" i="43"/>
  <c r="N199" i="43"/>
  <c r="C200" i="43"/>
  <c r="N200" i="43"/>
  <c r="O200" i="43"/>
  <c r="P200" i="43"/>
  <c r="C201" i="43"/>
  <c r="N201" i="43"/>
  <c r="O201" i="43"/>
  <c r="P201" i="43"/>
  <c r="C202" i="43"/>
  <c r="E202" i="43"/>
  <c r="G202" i="43"/>
  <c r="M202" i="43"/>
  <c r="N202" i="43"/>
  <c r="O202" i="43"/>
  <c r="P202" i="43"/>
  <c r="C203" i="43"/>
  <c r="C204" i="43"/>
  <c r="C205" i="43"/>
  <c r="C206" i="43"/>
  <c r="E206" i="43"/>
  <c r="G206" i="43"/>
  <c r="M206" i="43"/>
  <c r="N206" i="43"/>
  <c r="O206" i="43"/>
  <c r="P206" i="43"/>
  <c r="C207" i="43"/>
  <c r="E207" i="43"/>
  <c r="G207" i="43"/>
  <c r="M207" i="43"/>
  <c r="N207" i="43"/>
  <c r="O207" i="43"/>
  <c r="P207" i="43"/>
  <c r="C208" i="43"/>
  <c r="C209" i="43"/>
  <c r="C210" i="43"/>
  <c r="C211" i="43"/>
  <c r="C212" i="43"/>
  <c r="C213" i="43"/>
  <c r="C214" i="43"/>
  <c r="C215" i="43"/>
  <c r="C216" i="43"/>
  <c r="C217" i="43"/>
  <c r="C218" i="43"/>
  <c r="C219" i="43"/>
  <c r="C220" i="43"/>
  <c r="C221" i="43"/>
  <c r="C222" i="43"/>
  <c r="C223" i="43"/>
  <c r="C224" i="43"/>
  <c r="C225" i="43"/>
  <c r="C226" i="43"/>
  <c r="C227" i="43"/>
  <c r="C228" i="43"/>
  <c r="C229" i="43"/>
  <c r="C230" i="43"/>
  <c r="C231" i="43"/>
  <c r="C232" i="43"/>
  <c r="C233" i="43"/>
  <c r="E233" i="43"/>
  <c r="G233" i="43"/>
  <c r="M233" i="43"/>
  <c r="N233" i="43"/>
  <c r="O233" i="43"/>
  <c r="P233" i="43"/>
  <c r="C234" i="43"/>
  <c r="C235" i="43"/>
  <c r="P235" i="43"/>
  <c r="C236" i="43"/>
  <c r="C237" i="43"/>
  <c r="C238" i="43"/>
  <c r="C239" i="43"/>
  <c r="C240" i="43"/>
  <c r="P240" i="43"/>
  <c r="C241" i="43"/>
  <c r="C242" i="43"/>
  <c r="C243" i="43"/>
  <c r="C244" i="43"/>
  <c r="C245" i="43"/>
  <c r="C246" i="43"/>
  <c r="C247" i="43"/>
  <c r="C248" i="43"/>
  <c r="C249" i="43"/>
  <c r="C250" i="43"/>
  <c r="D250" i="43"/>
  <c r="E250" i="43"/>
  <c r="F250" i="43"/>
  <c r="G250" i="43"/>
  <c r="H250" i="43"/>
  <c r="I250" i="43"/>
  <c r="J250" i="43"/>
  <c r="K250" i="43"/>
  <c r="L250" i="43"/>
  <c r="M250" i="43"/>
  <c r="N250" i="43"/>
  <c r="O250" i="43"/>
  <c r="P250" i="43"/>
  <c r="L79" i="209"/>
  <c r="L72" i="209"/>
  <c r="L65" i="209"/>
  <c r="D4" i="209"/>
  <c r="H4" i="209"/>
  <c r="L4" i="209"/>
  <c r="C11" i="209"/>
  <c r="C4" i="209"/>
  <c r="J25" i="209"/>
  <c r="J22" i="209"/>
  <c r="J19" i="209"/>
  <c r="C65" i="209"/>
  <c r="G65" i="209"/>
  <c r="K65" i="209"/>
  <c r="K69" i="209"/>
  <c r="E72" i="209"/>
  <c r="E65" i="209"/>
  <c r="I72" i="209"/>
  <c r="I65" i="209"/>
  <c r="J77" i="209"/>
  <c r="J76" i="209"/>
  <c r="L90" i="209"/>
  <c r="J99" i="209"/>
  <c r="J102" i="209"/>
  <c r="J115" i="209"/>
  <c r="J135" i="209"/>
  <c r="J164" i="209"/>
  <c r="J168" i="209"/>
  <c r="C146" i="209"/>
  <c r="E4" i="209"/>
  <c r="I4" i="209"/>
  <c r="J35" i="209"/>
  <c r="K34" i="209"/>
  <c r="C48" i="209"/>
  <c r="K76" i="209"/>
  <c r="K72" i="209"/>
  <c r="D89" i="209"/>
  <c r="D172" i="209"/>
  <c r="C90" i="209"/>
  <c r="C89" i="209"/>
  <c r="L133" i="209"/>
  <c r="J133" i="209"/>
  <c r="K134" i="209"/>
  <c r="J134" i="209"/>
  <c r="J154" i="209"/>
  <c r="J153" i="209"/>
  <c r="J146" i="209"/>
  <c r="L154" i="209"/>
  <c r="L153" i="209"/>
  <c r="L146" i="209"/>
  <c r="K55" i="209"/>
  <c r="J55" i="209"/>
  <c r="C55" i="209"/>
  <c r="G172" i="209"/>
  <c r="J9" i="209"/>
  <c r="J8" i="209"/>
  <c r="J4" i="209"/>
  <c r="D40" i="209"/>
  <c r="H40" i="209"/>
  <c r="H172" i="209"/>
  <c r="C41" i="209"/>
  <c r="J43" i="209"/>
  <c r="J41" i="209"/>
  <c r="J40" i="209"/>
  <c r="J50" i="209"/>
  <c r="J49" i="209"/>
  <c r="J48" i="209"/>
  <c r="L97" i="209"/>
  <c r="J97" i="209"/>
  <c r="J89" i="209"/>
  <c r="J116" i="209"/>
  <c r="E118" i="209"/>
  <c r="E89" i="209"/>
  <c r="E172" i="209"/>
  <c r="I118" i="209"/>
  <c r="I89" i="209"/>
  <c r="I172" i="209"/>
  <c r="K129" i="209"/>
  <c r="J129" i="209"/>
  <c r="C129" i="209"/>
  <c r="C118" i="209"/>
  <c r="C133" i="209"/>
  <c r="J140" i="209"/>
  <c r="F146" i="209"/>
  <c r="F172" i="209"/>
  <c r="J159" i="209"/>
  <c r="J166" i="209"/>
  <c r="J72" i="209"/>
  <c r="J65" i="209"/>
  <c r="J79" i="209"/>
  <c r="J34" i="209"/>
  <c r="K33" i="209"/>
  <c r="C40" i="209"/>
  <c r="L172" i="209"/>
  <c r="K48" i="209"/>
  <c r="K40" i="209"/>
  <c r="C172" i="209"/>
  <c r="L89" i="209"/>
  <c r="J33" i="209"/>
  <c r="J28" i="209"/>
  <c r="J172" i="209"/>
  <c r="K28" i="209"/>
  <c r="K172" i="209"/>
  <c r="L135" i="211"/>
  <c r="L128" i="211"/>
  <c r="C135" i="211"/>
  <c r="E135" i="211"/>
  <c r="E128" i="211"/>
  <c r="J136" i="211"/>
  <c r="J135" i="211"/>
  <c r="K136" i="211"/>
  <c r="K135" i="211"/>
  <c r="C128" i="211"/>
  <c r="F128" i="211"/>
  <c r="F154" i="211"/>
  <c r="D128" i="211"/>
  <c r="G128" i="211"/>
  <c r="H128" i="211"/>
  <c r="K132" i="211"/>
  <c r="C117" i="211"/>
  <c r="D117" i="211"/>
  <c r="K117" i="211"/>
  <c r="J117" i="211"/>
  <c r="H74" i="211"/>
  <c r="H67" i="211"/>
  <c r="J74" i="211"/>
  <c r="J67" i="211"/>
  <c r="D67" i="211"/>
  <c r="L67" i="211"/>
  <c r="L154" i="211"/>
  <c r="I67" i="211"/>
  <c r="I154" i="211"/>
  <c r="K75" i="211"/>
  <c r="K74" i="211"/>
  <c r="G154" i="211"/>
  <c r="H154" i="211"/>
  <c r="K71" i="211"/>
  <c r="K67" i="211"/>
  <c r="J57" i="211"/>
  <c r="J48" i="211"/>
  <c r="J40" i="211"/>
  <c r="K48" i="211"/>
  <c r="K40" i="211"/>
  <c r="C57" i="211"/>
  <c r="C48" i="211"/>
  <c r="C40" i="211"/>
  <c r="C154" i="211"/>
  <c r="E48" i="211"/>
  <c r="E40" i="211"/>
  <c r="E154" i="211"/>
  <c r="D48" i="211"/>
  <c r="D40" i="211"/>
  <c r="K128" i="211"/>
  <c r="K154" i="211"/>
  <c r="J132" i="211"/>
  <c r="J128" i="211"/>
  <c r="J154" i="211"/>
  <c r="D154" i="211"/>
  <c r="J249" i="210"/>
  <c r="J250" i="210"/>
  <c r="J150" i="210"/>
  <c r="L105" i="210"/>
  <c r="L213" i="210"/>
  <c r="K197" i="210"/>
  <c r="J197" i="210"/>
  <c r="J92" i="210"/>
  <c r="J97" i="210"/>
  <c r="J103" i="210"/>
  <c r="J177" i="210"/>
  <c r="J182" i="210"/>
  <c r="J229" i="210"/>
  <c r="J235" i="210"/>
  <c r="J256" i="210"/>
  <c r="J115" i="210"/>
  <c r="J243" i="210"/>
  <c r="J253" i="210"/>
  <c r="J86" i="210"/>
  <c r="J85" i="210"/>
  <c r="J82" i="210"/>
  <c r="J79" i="210"/>
  <c r="C174" i="210"/>
  <c r="L50" i="210"/>
  <c r="K194" i="210"/>
  <c r="J194" i="210"/>
  <c r="J208" i="210"/>
  <c r="J212" i="210"/>
  <c r="K46" i="210"/>
  <c r="J242" i="210"/>
  <c r="J47" i="210"/>
  <c r="J46" i="210"/>
  <c r="J257" i="210"/>
  <c r="J191" i="210"/>
  <c r="J254" i="210"/>
  <c r="J178" i="210"/>
  <c r="J189" i="210"/>
  <c r="J112" i="210"/>
  <c r="J21" i="210"/>
  <c r="C17" i="210"/>
  <c r="C12" i="210"/>
  <c r="F104" i="210"/>
  <c r="F87" i="210"/>
  <c r="J134" i="210"/>
  <c r="J140" i="210"/>
  <c r="J152" i="210"/>
  <c r="C213" i="210"/>
  <c r="J160" i="210"/>
  <c r="J241" i="210"/>
  <c r="L35" i="210"/>
  <c r="L32" i="210"/>
  <c r="J185" i="210"/>
  <c r="J228" i="210"/>
  <c r="I224" i="210"/>
  <c r="J248" i="210"/>
  <c r="J252" i="210"/>
  <c r="J238" i="210"/>
  <c r="J111" i="210"/>
  <c r="I104" i="210"/>
  <c r="J9" i="210"/>
  <c r="J8" i="210"/>
  <c r="J36" i="210"/>
  <c r="J99" i="210"/>
  <c r="J136" i="210"/>
  <c r="J166" i="210"/>
  <c r="J167" i="210"/>
  <c r="J220" i="210"/>
  <c r="J221" i="210"/>
  <c r="J199" i="210"/>
  <c r="J154" i="210"/>
  <c r="J38" i="210"/>
  <c r="D60" i="210"/>
  <c r="J75" i="210"/>
  <c r="J48" i="210"/>
  <c r="J110" i="210"/>
  <c r="J57" i="210"/>
  <c r="L88" i="210"/>
  <c r="K203" i="210"/>
  <c r="J202" i="210"/>
  <c r="J201" i="210"/>
  <c r="J19" i="210"/>
  <c r="C46" i="210"/>
  <c r="J65" i="210"/>
  <c r="D147" i="210"/>
  <c r="J127" i="210"/>
  <c r="C76" i="210"/>
  <c r="J107" i="210"/>
  <c r="K50" i="210"/>
  <c r="J72" i="210"/>
  <c r="J232" i="210"/>
  <c r="C225" i="210"/>
  <c r="L225" i="210"/>
  <c r="J149" i="210"/>
  <c r="J64" i="210"/>
  <c r="J116" i="210"/>
  <c r="C135" i="210"/>
  <c r="C148" i="210"/>
  <c r="C147" i="210"/>
  <c r="K125" i="210"/>
  <c r="J156" i="210"/>
  <c r="J34" i="210"/>
  <c r="J33" i="210"/>
  <c r="E60" i="210"/>
  <c r="E49" i="210"/>
  <c r="L125" i="210"/>
  <c r="J205" i="210"/>
  <c r="L53" i="210"/>
  <c r="C35" i="210"/>
  <c r="C32" i="210"/>
  <c r="C105" i="210"/>
  <c r="C108" i="210"/>
  <c r="J105" i="210"/>
  <c r="L200" i="210"/>
  <c r="G60" i="210"/>
  <c r="J68" i="210"/>
  <c r="G87" i="210"/>
  <c r="H147" i="210"/>
  <c r="J155" i="210"/>
  <c r="L190" i="210"/>
  <c r="C203" i="210"/>
  <c r="K147" i="210"/>
  <c r="K35" i="210"/>
  <c r="K32" i="210"/>
  <c r="C210" i="210"/>
  <c r="C209" i="210"/>
  <c r="G224" i="210"/>
  <c r="G209" i="210"/>
  <c r="D224" i="210"/>
  <c r="D209" i="210"/>
  <c r="M60" i="210"/>
  <c r="G12" i="210"/>
  <c r="G4" i="210"/>
  <c r="J22" i="210"/>
  <c r="K41" i="210"/>
  <c r="G147" i="210"/>
  <c r="J211" i="210"/>
  <c r="J210" i="210"/>
  <c r="J219" i="210"/>
  <c r="H224" i="210"/>
  <c r="H209" i="210"/>
  <c r="E209" i="210"/>
  <c r="F224" i="210"/>
  <c r="F209" i="210"/>
  <c r="D41" i="210"/>
  <c r="C41" i="210"/>
  <c r="C236" i="210"/>
  <c r="I4" i="210"/>
  <c r="D12" i="210"/>
  <c r="D4" i="210"/>
  <c r="C91" i="210"/>
  <c r="I147" i="210"/>
  <c r="I124" i="210"/>
  <c r="J172" i="210"/>
  <c r="K225" i="210"/>
  <c r="K224" i="210"/>
  <c r="K209" i="210"/>
  <c r="L236" i="210"/>
  <c r="J236" i="210"/>
  <c r="J132" i="210"/>
  <c r="C53" i="210"/>
  <c r="F60" i="210"/>
  <c r="C69" i="210"/>
  <c r="J95" i="210"/>
  <c r="H87" i="210"/>
  <c r="J233" i="210"/>
  <c r="J225" i="210"/>
  <c r="J247" i="210"/>
  <c r="J54" i="210"/>
  <c r="J53" i="210"/>
  <c r="I209" i="210"/>
  <c r="J109" i="210"/>
  <c r="J108" i="210"/>
  <c r="J104" i="210"/>
  <c r="J66" i="210"/>
  <c r="K210" i="210"/>
  <c r="C61" i="210"/>
  <c r="K69" i="210"/>
  <c r="H60" i="210"/>
  <c r="H49" i="210"/>
  <c r="J146" i="210"/>
  <c r="J157" i="210"/>
  <c r="L61" i="210"/>
  <c r="L76" i="210"/>
  <c r="J76" i="210"/>
  <c r="H124" i="210"/>
  <c r="M49" i="210"/>
  <c r="M259" i="210"/>
  <c r="K17" i="210"/>
  <c r="K12" i="210"/>
  <c r="K4" i="210"/>
  <c r="K91" i="210"/>
  <c r="K87" i="210"/>
  <c r="E147" i="210"/>
  <c r="E124" i="210"/>
  <c r="J187" i="210"/>
  <c r="K105" i="210"/>
  <c r="K104" i="210"/>
  <c r="J37" i="210"/>
  <c r="J35" i="210"/>
  <c r="K53" i="210"/>
  <c r="K49" i="210"/>
  <c r="F147" i="210"/>
  <c r="F124" i="210"/>
  <c r="J171" i="210"/>
  <c r="D200" i="210"/>
  <c r="D49" i="210"/>
  <c r="D104" i="210"/>
  <c r="D87" i="210"/>
  <c r="J129" i="210"/>
  <c r="L148" i="210"/>
  <c r="L147" i="210"/>
  <c r="J147" i="210"/>
  <c r="J213" i="210"/>
  <c r="J145" i="210"/>
  <c r="G49" i="210"/>
  <c r="J98" i="210"/>
  <c r="E104" i="210"/>
  <c r="E87" i="210"/>
  <c r="L108" i="210"/>
  <c r="L104" i="210"/>
  <c r="L87" i="210"/>
  <c r="J184" i="210"/>
  <c r="C224" i="210"/>
  <c r="J206" i="210"/>
  <c r="L17" i="210"/>
  <c r="L12" i="210"/>
  <c r="L4" i="210"/>
  <c r="C125" i="210"/>
  <c r="C124" i="210"/>
  <c r="D124" i="210"/>
  <c r="K190" i="210"/>
  <c r="H193" i="210"/>
  <c r="J63" i="210"/>
  <c r="J69" i="210"/>
  <c r="J174" i="210"/>
  <c r="J255" i="210"/>
  <c r="J91" i="210"/>
  <c r="C60" i="210"/>
  <c r="C49" i="210"/>
  <c r="G124" i="210"/>
  <c r="G259" i="210"/>
  <c r="C4" i="210"/>
  <c r="L193" i="210"/>
  <c r="F49" i="210"/>
  <c r="C200" i="210"/>
  <c r="C193" i="210"/>
  <c r="J42" i="210"/>
  <c r="J41" i="210"/>
  <c r="C113" i="210"/>
  <c r="L69" i="210"/>
  <c r="K135" i="210"/>
  <c r="J135" i="210"/>
  <c r="J18" i="210"/>
  <c r="J17" i="210"/>
  <c r="J12" i="210"/>
  <c r="J4" i="210"/>
  <c r="J89" i="210"/>
  <c r="J88" i="210"/>
  <c r="D32" i="210"/>
  <c r="J153" i="210"/>
  <c r="K61" i="210"/>
  <c r="K60" i="210"/>
  <c r="I60" i="210"/>
  <c r="I49" i="210"/>
  <c r="J61" i="210"/>
  <c r="J60" i="210"/>
  <c r="J49" i="210"/>
  <c r="J190" i="210"/>
  <c r="C104" i="210"/>
  <c r="C87" i="210"/>
  <c r="C259" i="210"/>
  <c r="J125" i="210"/>
  <c r="J124" i="210"/>
  <c r="L60" i="210"/>
  <c r="L49" i="210"/>
  <c r="J203" i="210"/>
  <c r="H259" i="210"/>
  <c r="E259" i="210"/>
  <c r="J32" i="210"/>
  <c r="K193" i="210"/>
  <c r="J193" i="210"/>
  <c r="J224" i="210"/>
  <c r="J209" i="210"/>
  <c r="F259" i="210"/>
  <c r="I259" i="210"/>
  <c r="J148" i="210"/>
  <c r="L224" i="210"/>
  <c r="L209" i="210"/>
  <c r="J87" i="210"/>
  <c r="K200" i="210"/>
  <c r="J200" i="210"/>
  <c r="D193" i="210"/>
  <c r="D259" i="210"/>
  <c r="L124" i="210"/>
  <c r="K124" i="210"/>
  <c r="K259" i="210"/>
  <c r="L259" i="210"/>
  <c r="J259" i="2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Utilizator Windows</author>
  </authors>
  <commentList>
    <comment ref="E20" authorId="0" shapeId="0" xr:uid="{C368F188-6ECF-492D-9117-18119EA8965D}">
      <text>
        <r>
          <rPr>
            <b/>
            <sz val="9"/>
            <color indexed="81"/>
            <rFont val="Tahoma"/>
            <family val="2"/>
            <charset val="238"/>
          </rPr>
          <t>Utilizator Windows:</t>
        </r>
        <r>
          <rPr>
            <sz val="9"/>
            <color indexed="81"/>
            <rFont val="Tahoma"/>
            <family val="2"/>
            <charset val="238"/>
          </rPr>
          <t xml:space="preserve">
2 buc. plata 9200 lei ahizitie dec. + 1 buc. investitii 11900 lei+ 1 buc. comunicare 11900 lei+3 buc. promovare 9000</t>
        </r>
      </text>
    </comment>
    <comment ref="E21" authorId="0" shapeId="0" xr:uid="{230CFA52-D37D-4564-9556-9440793C7F0A}">
      <text>
        <r>
          <rPr>
            <b/>
            <sz val="9"/>
            <color indexed="81"/>
            <rFont val="Tahoma"/>
            <family val="2"/>
            <charset val="238"/>
          </rPr>
          <t>Utilizator Windows:</t>
        </r>
        <r>
          <rPr>
            <sz val="9"/>
            <color indexed="81"/>
            <rFont val="Tahoma"/>
            <family val="2"/>
            <charset val="238"/>
          </rPr>
          <t xml:space="preserve">
mari taxe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Utilizator Windows</author>
  </authors>
  <commentList>
    <comment ref="B5" authorId="0" shapeId="0" xr:uid="{ADEDBAFC-366B-4140-AF7E-BBA71621142B}">
      <text>
        <r>
          <rPr>
            <b/>
            <sz val="9"/>
            <color indexed="81"/>
            <rFont val="Tahoma"/>
            <family val="2"/>
            <charset val="238"/>
          </rPr>
          <t>Utilizator Windows:</t>
        </r>
        <r>
          <rPr>
            <sz val="9"/>
            <color indexed="81"/>
            <rFont val="Tahoma"/>
            <family val="2"/>
            <charset val="238"/>
          </rPr>
          <t xml:space="preserve">
taxe si impozite</t>
        </r>
      </text>
    </comment>
    <comment ref="B80" authorId="0" shapeId="0" xr:uid="{C8F887C3-EA2C-490C-B141-8A11986C30ED}">
      <text>
        <r>
          <rPr>
            <b/>
            <sz val="9"/>
            <color indexed="81"/>
            <rFont val="Tahoma"/>
            <family val="2"/>
            <charset val="238"/>
          </rPr>
          <t>Utilizator Windows:</t>
        </r>
        <r>
          <rPr>
            <sz val="9"/>
            <color indexed="81"/>
            <rFont val="Tahoma"/>
            <family val="2"/>
            <charset val="238"/>
          </rPr>
          <t xml:space="preserve"> Gradinita 20, Lic. Titeica,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Utilizator Windows</author>
  </authors>
  <commentList>
    <comment ref="B5" authorId="0" shapeId="0" xr:uid="{76CCAC3F-91FD-4F2F-BA95-DC440DB9A9D9}">
      <text>
        <r>
          <rPr>
            <b/>
            <sz val="9"/>
            <color indexed="81"/>
            <rFont val="Tahoma"/>
            <family val="2"/>
            <charset val="238"/>
          </rPr>
          <t>Utilizator Windows:</t>
        </r>
        <r>
          <rPr>
            <sz val="9"/>
            <color indexed="81"/>
            <rFont val="Tahoma"/>
            <family val="2"/>
            <charset val="238"/>
          </rPr>
          <t xml:space="preserve">
taxe si impozite</t>
        </r>
      </text>
    </comment>
    <comment ref="B53" authorId="0" shapeId="0" xr:uid="{A174FD8A-542B-4FE4-A518-594694A9289F}">
      <text>
        <r>
          <rPr>
            <b/>
            <sz val="9"/>
            <color indexed="81"/>
            <rFont val="Tahoma"/>
            <family val="2"/>
            <charset val="238"/>
          </rPr>
          <t>Utilizator Windows:</t>
        </r>
        <r>
          <rPr>
            <sz val="9"/>
            <color indexed="81"/>
            <rFont val="Tahoma"/>
            <family val="2"/>
            <charset val="238"/>
          </rPr>
          <t xml:space="preserve"> Gradinita 20, Lic. Titeica,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Utilizator Windows</author>
  </authors>
  <commentList>
    <comment ref="B4" authorId="0" shapeId="0" xr:uid="{89077592-556E-4865-9086-C7270B2CEB24}">
      <text>
        <r>
          <rPr>
            <b/>
            <sz val="9"/>
            <color indexed="81"/>
            <rFont val="Tahoma"/>
            <family val="2"/>
            <charset val="238"/>
          </rPr>
          <t>Utilizator Windows:</t>
        </r>
        <r>
          <rPr>
            <sz val="9"/>
            <color indexed="81"/>
            <rFont val="Tahoma"/>
            <family val="2"/>
            <charset val="238"/>
          </rPr>
          <t xml:space="preserve">
taxe si impozite</t>
        </r>
      </text>
    </comment>
    <comment ref="B52" authorId="0" shapeId="0" xr:uid="{4DCF66E6-0CA6-4349-8C37-2BBDD75EE4FA}">
      <text>
        <r>
          <rPr>
            <b/>
            <sz val="9"/>
            <color indexed="81"/>
            <rFont val="Tahoma"/>
            <family val="2"/>
            <charset val="238"/>
          </rPr>
          <t>Utilizator Windows:</t>
        </r>
        <r>
          <rPr>
            <sz val="9"/>
            <color indexed="81"/>
            <rFont val="Tahoma"/>
            <family val="2"/>
            <charset val="238"/>
          </rPr>
          <t xml:space="preserve"> Gradinita 20, Lic. Titeica,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Utilizator Windows</author>
  </authors>
  <commentList>
    <comment ref="B4" authorId="0" shapeId="0" xr:uid="{657FC8C1-5DA1-48DF-8FC2-11A70A817878}">
      <text>
        <r>
          <rPr>
            <b/>
            <sz val="9"/>
            <color indexed="81"/>
            <rFont val="Tahoma"/>
            <family val="2"/>
            <charset val="238"/>
          </rPr>
          <t>Utilizator Windows:</t>
        </r>
        <r>
          <rPr>
            <sz val="9"/>
            <color indexed="81"/>
            <rFont val="Tahoma"/>
            <family val="2"/>
            <charset val="238"/>
          </rPr>
          <t xml:space="preserve">
taxe si impozite</t>
        </r>
      </text>
    </comment>
    <comment ref="B52" authorId="0" shapeId="0" xr:uid="{82D85BC1-C7FF-49E2-813F-49D01E6CE7DF}">
      <text>
        <r>
          <rPr>
            <b/>
            <sz val="9"/>
            <color indexed="81"/>
            <rFont val="Tahoma"/>
            <family val="2"/>
            <charset val="238"/>
          </rPr>
          <t>Utilizator Windows:</t>
        </r>
        <r>
          <rPr>
            <sz val="9"/>
            <color indexed="81"/>
            <rFont val="Tahoma"/>
            <family val="2"/>
            <charset val="238"/>
          </rPr>
          <t xml:space="preserve"> Gradinita 20, Lic. Titeica,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Utilizator Windows</author>
  </authors>
  <commentList>
    <comment ref="B4" authorId="0" shapeId="0" xr:uid="{7756BA6A-4D1E-4F46-B1B2-618A95B74C2C}">
      <text>
        <r>
          <rPr>
            <b/>
            <sz val="9"/>
            <color indexed="81"/>
            <rFont val="Tahoma"/>
            <family val="2"/>
            <charset val="238"/>
          </rPr>
          <t>Utilizator Windows:</t>
        </r>
        <r>
          <rPr>
            <sz val="9"/>
            <color indexed="81"/>
            <rFont val="Tahoma"/>
            <family val="2"/>
            <charset val="238"/>
          </rPr>
          <t xml:space="preserve">
taxe si impozite</t>
        </r>
      </text>
    </comment>
    <comment ref="B68" authorId="0" shapeId="0" xr:uid="{A8062223-C50B-4DD7-ADAD-6A1DB2E3D847}">
      <text>
        <r>
          <rPr>
            <b/>
            <sz val="9"/>
            <color indexed="81"/>
            <rFont val="Tahoma"/>
            <family val="2"/>
            <charset val="238"/>
          </rPr>
          <t>Utilizator Windows:</t>
        </r>
        <r>
          <rPr>
            <sz val="9"/>
            <color indexed="81"/>
            <rFont val="Tahoma"/>
            <family val="2"/>
            <charset val="238"/>
          </rPr>
          <t xml:space="preserve"> Gradinita 20, Lic. Titeica, </t>
        </r>
      </text>
    </comment>
  </commentList>
</comments>
</file>

<file path=xl/sharedStrings.xml><?xml version="1.0" encoding="utf-8"?>
<sst xmlns="http://schemas.openxmlformats.org/spreadsheetml/2006/main" count="1494" uniqueCount="586">
  <si>
    <t>CAPITOL</t>
  </si>
  <si>
    <t>DENUMIRE OBIECTIV INVESTITII</t>
  </si>
  <si>
    <t>Cap. 51</t>
  </si>
  <si>
    <t>B</t>
  </si>
  <si>
    <t>AUTORITATI  EXECUTIVE</t>
  </si>
  <si>
    <t>Lucrari noi</t>
  </si>
  <si>
    <t>C</t>
  </si>
  <si>
    <t>Alte cheltuieli</t>
  </si>
  <si>
    <t>Dotari</t>
  </si>
  <si>
    <t>Studii</t>
  </si>
  <si>
    <t>Cap. 65</t>
  </si>
  <si>
    <t>A</t>
  </si>
  <si>
    <t>INVATAMANT</t>
  </si>
  <si>
    <t>Lucrari in continuare</t>
  </si>
  <si>
    <t>Cap. 67</t>
  </si>
  <si>
    <t>CULTURA, RECREERE SI RELIGIE</t>
  </si>
  <si>
    <t>Cap. 70</t>
  </si>
  <si>
    <t>LOCUINTE , SERVICII SI DEZVOLTARE PUBLICA</t>
  </si>
  <si>
    <t>Cap. 84</t>
  </si>
  <si>
    <t>TRANSPORTURI</t>
  </si>
  <si>
    <t xml:space="preserve">                                         TOTAL GENERAL</t>
  </si>
  <si>
    <t>Ridicari topografice in municipiul Drobeta Turnu Severin</t>
  </si>
  <si>
    <t>Cadastru si carte funciara in zone din municipiul Drobeta Turnu Severin</t>
  </si>
  <si>
    <t>Reabilitarea, modernizarea si extinderea sistemului de iluminat public</t>
  </si>
  <si>
    <t xml:space="preserve">Expertiza tehnica Reabilitare termica blocuri de locuinte etapa I si  II </t>
  </si>
  <si>
    <t xml:space="preserve">Expertiza tehnica Reabilitare termica blocuri de locuinte - etapa III </t>
  </si>
  <si>
    <t>Cap. 74</t>
  </si>
  <si>
    <t>PROTECTIA MEDIULUI</t>
  </si>
  <si>
    <t>Expertize tehnice si elaborare instrunctiuni de urmarire in timp a podurilor</t>
  </si>
  <si>
    <t>ALTE SERVICII PUBLICE GENERALE</t>
  </si>
  <si>
    <t>Cap. 54</t>
  </si>
  <si>
    <t>Studiu elaborare instructiuni de urmarire curenta a comportarii in timp a constructiilor institutiilor de invatamant preuniversitar</t>
  </si>
  <si>
    <t>Cap. 68</t>
  </si>
  <si>
    <t>ASISTENTA SOCIALA</t>
  </si>
  <si>
    <t>Reabilitare B-dul Tudor Vladimirescu - asternere mixtura asfaltica, strat inferior de legatura</t>
  </si>
  <si>
    <t>Expertiza tehnica + DALI Reabilitare instalatii interioare de incalzire si sanitare Bloc social Domnul Tudor</t>
  </si>
  <si>
    <t>SF Sistem inteligent de trafic management si monitorizare bazat pe solutii inovative de eficientizare, inclusiv centru de comanda</t>
  </si>
  <si>
    <t>SF Spatiu tematic, multifunctional de recreere, sport si educatie activa</t>
  </si>
  <si>
    <t>Sistematizare pe verticala zona locuinte ANL, etapa 2 (incl. PT)</t>
  </si>
  <si>
    <t>Construire Aleea Violetelor (incl. PT)</t>
  </si>
  <si>
    <t>Construire str. Romanitei (incl. PT)</t>
  </si>
  <si>
    <t>Alte cheltuieli de investitii</t>
  </si>
  <si>
    <t>Asistenta tehnica din partea proiectantului -  Reabilitare B-dul Tudor Vladimirescu</t>
  </si>
  <si>
    <t>Servicii de dirigentie de santier -  Reabilitare B-dul Tudor Vladimirescu</t>
  </si>
  <si>
    <t xml:space="preserve">Servicii de dirigentie de santier  - Sistematizare pe verticala zona locuinte ANL, etapa 2 </t>
  </si>
  <si>
    <t xml:space="preserve">Servicii de dirigentie de santier - Construire Aleea Violetelor </t>
  </si>
  <si>
    <t>Expertiza tehnica imobil Strada Traian nr. 210</t>
  </si>
  <si>
    <t xml:space="preserve">Ciocan rotopercutor </t>
  </si>
  <si>
    <t>Ciocan demolator</t>
  </si>
  <si>
    <t xml:space="preserve">Masina pentru rindeluire </t>
  </si>
  <si>
    <t>Fierastrau circular cu masa mobila</t>
  </si>
  <si>
    <t>DALI, Expertiza tehnica - Reabilitare Strada Pades</t>
  </si>
  <si>
    <t>Expertiza tehnica, studii de teren, studiu de trafic, DALI pentru reabilitare cai de rulare transport public, inclusiv piste biciclisti</t>
  </si>
  <si>
    <t>SF Sistem alternativ de mobilitate urbana utilizand statii automate de inchiriere a bicicletelor - Drobeta VELOCITY</t>
  </si>
  <si>
    <t>Construire Aleea Busuiocului (incl. PT)</t>
  </si>
  <si>
    <t>Transparentizarea si eficientizarea procesului de administrare (e-administrare)</t>
  </si>
  <si>
    <t>Construire teren de sport zona ANL (incl. PT)</t>
  </si>
  <si>
    <t>Servicii de dirigentie de santier - Construire teren de sport zona ANL</t>
  </si>
  <si>
    <t>PT Viabilizare teren zona parc industrial</t>
  </si>
  <si>
    <t>Redactarea si editarea hartilor si a planurilor de situatie pentru reteaua de apa si canal ce se va realiza la nivelul municipiului Dr. Tr. Severin</t>
  </si>
  <si>
    <t>Servicii de arpentaj cadastral pentru intocmirea de planuri parcelare si trasarea parcelelor de teren rezultate, in vederea aplicarii legilor fondului funciar si a Legii nr. 10/2001 in municipiul Dr. Tr. Severin</t>
  </si>
  <si>
    <t>Program buget local</t>
  </si>
  <si>
    <t>Program buget de stat</t>
  </si>
  <si>
    <t>Expertiza tehnica, audit energetic, DALI pentru Cresterea eficientei energetice  a internatului Colegiului Tehnic "Domnul Tudor"</t>
  </si>
  <si>
    <t>Expertiza tehnica, audit energetic, DALI pentru Cresterea eficientei energetice a Colegiului National Pedagogic "Stefan Odobleja"</t>
  </si>
  <si>
    <t>Expertiza tehnica, audit energetic, DALI pentru Cresterea eficientei energetice a Gradinitei cu program prelungit nr. 7</t>
  </si>
  <si>
    <t>Expertiza tehnica, audit energetic, DALI pentru Cresterea eficientei energetice a Liceului de Arta I.St. Paulian</t>
  </si>
  <si>
    <t>Expertiza tehnica, audit energetic, DALI pentru Cresterea eficientei energetice a cladirii cantinei si internatului Colegiului Tehnic "Lorin Salagean"</t>
  </si>
  <si>
    <t xml:space="preserve"> SF si studiu de trafic pentru ,,Crearea pistelor pentru biciclisti"</t>
  </si>
  <si>
    <t>SF si studiu de trafic pentru Cresterea mobilitatii urbane prin modernizarea si eficientizarea Transportului Public</t>
  </si>
  <si>
    <t>Taxe, avize, acorduri ,,Reabilitare Colegiul National Traian, municipiul Drobeta Turnu Severin, judetul Mehedinti"</t>
  </si>
  <si>
    <t>Taxe, avize, acorduri ,,Reabilitare Colegiul National Gheorghe Titeica, municipiul Drobeta Turnu Severin, judetul Mehedinti"</t>
  </si>
  <si>
    <t>Taxe, avize, acorduri ,,Reabilitare baza sportiva Colegiul Tehnic Decebal, municipiul Drobeta Turnu Severin, judetul Mehedinti"</t>
  </si>
  <si>
    <t>Taxe, avize, acorduri ,,Reabilitare drumuri Gura Vaii, municipiul Drobeta Turnu Severin, judetul Mehedinti"</t>
  </si>
  <si>
    <t>Taxe, avize, acorduri ,,Reabilitare drumuri Schela Cladovei si Dudasul Schelei, municipiul Drobeta Turnu Severin, judetul Mehedinti"</t>
  </si>
  <si>
    <t>Cresterea eficientei energetice a Atelierului Mecanic a UAT Municipiul Drobeta Turnu Severin</t>
  </si>
  <si>
    <t>Expertiza tehnica, audit energetic, DALI pentru Cresterea eficientei energetice internat si cantina Colegiul National "Traian"</t>
  </si>
  <si>
    <t>Reabilitare Calea Severinului - tronson I (incl. PT)</t>
  </si>
  <si>
    <t>Servicii de dirigentie de santier  ,,Reabilitare drumuri Schela Cladovei si Dudasul Schelei, municipiul Drobeta Turnu Severin, judetul Mehedinti"</t>
  </si>
  <si>
    <t>Asistenta tehnica din partea proiectantului  ,,Reabilitare drumuri Schela Cladovei si Dudasul Schelei, municipiul Drobeta Turnu Severin, judetul Mehedinti"</t>
  </si>
  <si>
    <t>Servicii de consultanta  ,,Reabilitare drumuri Schela Cladovei si Dudasul Schelei, municipiul Drobeta Turnu Severin, judetul Mehedinti"</t>
  </si>
  <si>
    <t>Servicii de dirigentie  ,,Reabilitare drumuri Gura Vaii, municipiul Drobeta Turnu Severin, judetul Mehedinti"</t>
  </si>
  <si>
    <t>Asistenta tehnica din partea proiectantului ,,Reabilitare drumuri Gura Vaii, municipiul Drobeta Turnu Severin, judetul Mehedinti"</t>
  </si>
  <si>
    <t>Servicii de consultanta ,,Reabilitare drumuri Gura Vaii, municipiul Drobeta Turnu Severin, judetul Mehedinti"</t>
  </si>
  <si>
    <t>Modernizare trecere la nivel cu linia ferata colectoare Banovita de la Km CF 5 +104 la CF 5 +154   B-dul Tudor Vladimirescu</t>
  </si>
  <si>
    <t>Servicii de dirigentie de santier -   Modernizare trecere la nivel cu linia ferata colectoare Banovita de la Km CF 5 +104 la CF 5 +154   B-dul Tudor Vladimirescu</t>
  </si>
  <si>
    <t>Expertiza tehnica si DALI Reabilitare blocuri sociale Gura Vaii - Jidostitei, nr. 11, nr. 41, nr. 65A, nr. 65B, nr. 65C</t>
  </si>
  <si>
    <t>Program informatic de management contracte</t>
  </si>
  <si>
    <t>Motofierastrau</t>
  </si>
  <si>
    <t>Initiere PUG multianual</t>
  </si>
  <si>
    <t>Inventarierea tehnica a patrimoniului municipiului Drobeta Turnu Severin</t>
  </si>
  <si>
    <t>DALI Sistematizare curte Scoala generala nr. 1 Dimitrie Grecescu</t>
  </si>
  <si>
    <t>DALI Amenajare cabinet stomatologic in incinta Scoala generala nr. 1 Dimitrie Grecescu</t>
  </si>
  <si>
    <t>Servicii de dirigentie ,,Reabilitare Calea Severinului - tronson I"</t>
  </si>
  <si>
    <t>SF Construire locuri de joaca in municipiul Drobeta Turnu Severin</t>
  </si>
  <si>
    <t>SF Construire parcari in municipiu Drobeta Turnu Severin</t>
  </si>
  <si>
    <t>Servicii de dirigentie de santier - Reabilitare parcari si alei zona bl. TV1-TV3 Splai Mihai Viteazu</t>
  </si>
  <si>
    <t>Asistenta tehnica din partea proiectantului - Reabilitare parcari si alei zona bl. TV1-TV3 Splai Mihai Viteazu</t>
  </si>
  <si>
    <t xml:space="preserve">Reabilitare parcari si alei zona bl. TV1-TV3 Splai Mihai Viteazu </t>
  </si>
  <si>
    <t xml:space="preserve">Reabilitare parcari si alei zona bl. H1-H2-H3 Sc. gen. Nr. 14 </t>
  </si>
  <si>
    <t xml:space="preserve">Servicii de dirigentie de santier - Reabilitare parcari si alei zonabl. H1-H2-H3 Sc. gen. Nr. 14 </t>
  </si>
  <si>
    <t xml:space="preserve">Asistenta tehnica din partea proiectantului - Reabilitare parcari si alei zona bl. H1-H2-H3 Sc. gen. Nr. 14 </t>
  </si>
  <si>
    <t>Cap. 66</t>
  </si>
  <si>
    <t>SANATATE</t>
  </si>
  <si>
    <t>Servicii de dirigentie de santier ,,Reabilitare Colegiul National Gheorghe Titeica, municipiul Drobeta Turnu Severin, judetul Mehedinti"</t>
  </si>
  <si>
    <t>Asistenta tehnica din partea proiectantului ,,Reabilitare Colegiul National Gheorghe Titeica, municipiul Drobeta Turnu Severin, judetul Mehedinti"</t>
  </si>
  <si>
    <t>Servicii de dirigentie de santier ,,Reabilitare Colegiul National Traian, municipiul Drobeta Turnu Severin, judetul Mehedinti"</t>
  </si>
  <si>
    <t>Asistenta tehnica din partea proiectantului ,,Reabilitare Colegiul National Traian, municipiul Drobeta Turnu Severin, judetul Mehedinti"</t>
  </si>
  <si>
    <t>Servicii de consultanta ,,Reabilitare Colegiul National Gheorghe Titeica, municipiul Drobeta Turnu Severin, judetul Mehedinti"</t>
  </si>
  <si>
    <t>Servicii de consultanta ,,Reabilitare Colegiul National Traian, municipiul Drobeta Turnu Severin, judetul Mehedinti"</t>
  </si>
  <si>
    <t>realizari buget local</t>
  </si>
  <si>
    <t>rest de plata</t>
  </si>
  <si>
    <t>Reabilitare B-dul Tudor Vladimirescu</t>
  </si>
  <si>
    <t>Studiu de fezabilitate pt proiectul Spatiu multifunctional pt activitati sportive si recreationale ale mun DTS (tenis, baschet,minifotbal, fitness in aer liber)</t>
  </si>
  <si>
    <t>SF Construire Prelungire Bd. Alunis</t>
  </si>
  <si>
    <t>Amenajare curti interioare blocuri VD8, VD9 zona ANL</t>
  </si>
  <si>
    <t>Reactualizare DALI-uri pentru Cresterea eficientei energetice unitati de invatamant si gradinite</t>
  </si>
  <si>
    <t>DALI Reabilitare strada Apolodor</t>
  </si>
  <si>
    <t>DALI Reabilitare strada Bicaz</t>
  </si>
  <si>
    <t>DALI Realizare strada Iazului</t>
  </si>
  <si>
    <t>DALI Reabilitare locuri de joaca in municipiul Dr Tr Severin</t>
  </si>
  <si>
    <t>Studii de fundamentare privind decizia de concesionare lucrari in vederea realizarii unei surse de producere energie termica</t>
  </si>
  <si>
    <t>DALI Reabilitare parcari si alei in mun Dr Tr Severin</t>
  </si>
  <si>
    <t>Realizare iluminat public zona ANL/Sala Polivalenta</t>
  </si>
  <si>
    <t>Parcometre -4 buc</t>
  </si>
  <si>
    <t>DALI trotuar Bd Alunis, in zona proprietatii Lascu Ion</t>
  </si>
  <si>
    <t>DALI Reabilitare Scoala cu clasele I-VIII, nr. 13 Gura Vaii structura Dimitrie Grecescu</t>
  </si>
  <si>
    <t>Lucrari de proiectare si executie coloane exterioare si instalatii interioare de gaze naturale in cadrul blocurilor sociale D01, D02, D03 si D04 in municipiul Drobeta Turnu Severin</t>
  </si>
  <si>
    <t xml:space="preserve">                    </t>
  </si>
  <si>
    <t>Program total 2019</t>
  </si>
  <si>
    <t>contract</t>
  </si>
  <si>
    <t>cadastru</t>
  </si>
  <si>
    <t>Extindere retele de joasa tensiune strazile Mesteacanului, Stejarului si Cibinului, municipiul Drobeta Turnu Severin</t>
  </si>
  <si>
    <t>Cumparare terenuri proprietati private</t>
  </si>
  <si>
    <t xml:space="preserve">Implementare RENNS - Registru de Evidenta Nationala a Nomenclaturilor Stradale </t>
  </si>
  <si>
    <t>Taxe, avize, acorduri proiecte axa prioritara 4 Sprijinirea dezvoltarii urbane durabile</t>
  </si>
  <si>
    <t>PT Consolidare pod patru benzi Calea Craiovei</t>
  </si>
  <si>
    <t>Taxe, avize, acorduri Construire locuri de joaca in municipiul Drobeta Turnu Severin</t>
  </si>
  <si>
    <t>Taxe, avize, acorduri Reabilitare locuri de joaca in municipiul Drobeta Turnu Severin</t>
  </si>
  <si>
    <t>Taxe, avize, acorduri Construire parcari in municipiu Drobeta Turnu Severin</t>
  </si>
  <si>
    <t>Taxe, avize, acorduri Reabilitare parcari si alei in mun Dr Tr Severin</t>
  </si>
  <si>
    <t>SF amenajare de sarbatori a zonei de promenada Crisan</t>
  </si>
  <si>
    <t>SF Realizare instalatii automatizate pentru udat parcuri</t>
  </si>
  <si>
    <t>SF Realizare zona evenimente zona Cora</t>
  </si>
  <si>
    <t xml:space="preserve">SF Construire adapost caini </t>
  </si>
  <si>
    <t>DALI Reabilitare parcul pensionarilor - etapa II</t>
  </si>
  <si>
    <t>SF Extindere retea de gaze</t>
  </si>
  <si>
    <t>SF Construire complex sportiv zona ANL</t>
  </si>
  <si>
    <t>Expertiza tehnica, audit energetic, DALI pentru Cresterea eficientei energetice Scoala gimnaziala nr. 5 – cladire gradinita din strada Calea Timisoarei, nr. 164</t>
  </si>
  <si>
    <t xml:space="preserve">            LISTA CU OBIECTIVELE DE INVESTITII IN ANUL 2019</t>
  </si>
  <si>
    <t>CSC</t>
  </si>
  <si>
    <t>Sisteme informatice complete Directia Taxe si Impozite</t>
  </si>
  <si>
    <t>Reabilitare alee fantana cinetica (incl. PT)</t>
  </si>
  <si>
    <t>Construire parcari in municipiu Drobeta Turnu Severin (incl. PT)</t>
  </si>
  <si>
    <t>Reabilitare parcari si alei in mun Dr Tr Severin (incl. PT)</t>
  </si>
  <si>
    <t>Consultanta in vederea pregatirii documentatiei necesare derularii procedurii de atribuire (dialog competitiv) a contractului de delegare a activitatii de producere energie termica in cogenerare de inalta eficienta</t>
  </si>
  <si>
    <t>Asistenta pentru derularea procedurii de atribuire (dialog competitiv) a contractului de concesiune a activitatii de producere energie termica in cogenerare de inalta eficienta</t>
  </si>
  <si>
    <t>Reabilitare Alee Cimitir evreiesc (incl. PT)</t>
  </si>
  <si>
    <t>SF Construire loc de joaca Schela</t>
  </si>
  <si>
    <t>SF Construire teren sport Schela</t>
  </si>
  <si>
    <t>SF Construire monument eroi anticomunism</t>
  </si>
  <si>
    <t>Consultanta arhitectura peisagistica si asistenta tehnica in domeniu</t>
  </si>
  <si>
    <t>DALI Reabilitare zona D-tru Gheata</t>
  </si>
  <si>
    <t>Reabilitare zona D-tru Gheata (incl. PT)</t>
  </si>
  <si>
    <t>Construire loc de joaca Schela (incl. PT)</t>
  </si>
  <si>
    <t>Construire teren sport Schela (incl. PT)</t>
  </si>
  <si>
    <t>Tomberoane containerizate colectare deseuri</t>
  </si>
  <si>
    <t>SF Construire Aleea Gruii</t>
  </si>
  <si>
    <t>SF Construire strada Antenei</t>
  </si>
  <si>
    <t>Construire Aleea Gruii (incl. PT)</t>
  </si>
  <si>
    <t>Construire strada Antenei (incl. PT)</t>
  </si>
  <si>
    <t>Reabilitare Colegiul National Traian, municipiul Drobeta Turnu Severin, judetul Mehedinti (incl. PT)</t>
  </si>
  <si>
    <t>Reabilitare Colegiul National Titeica, municipiul Drobeta Turnu Severin, judetul Mehedinti (incl. PT)</t>
  </si>
  <si>
    <t>Reabilitare baza sportiva Colegiul Tehnic Decebal - sala sport si teren sport, municipiul Drobeta Turnu Severin, judetul Mehedinti (incl. PT)</t>
  </si>
  <si>
    <t>Servicii de dirigentie de santier ,,Reabilitare baza sportiva Colegiul Tehnic Decebal, municipiul Drobeta Turnu Severin, judetul Mehedinti"</t>
  </si>
  <si>
    <t>Asistenta tehnica din partea proiectantului ,,Reabilitare baza sportiva Colegiul Tehnic Decebal, municipiul Drobeta Turnu Severin, judetul Mehedinti"</t>
  </si>
  <si>
    <t>Reabilitare drumuri Gura Vaii , municipiul Drobeta Turnu Severin , judetul Mehedinti (incl. PT)</t>
  </si>
  <si>
    <t>Reabilitare drumuri Schela Cladovei si Dudasul Schelei, municipiul Drobeta Turnu Severin , judetul Mehedinti (incl. PT)</t>
  </si>
  <si>
    <t>20000 dotari</t>
  </si>
  <si>
    <t>Servicii de verificare tehnica de calitate a proiectului ,,PT Consolidare pod patru benzi Calea Craiovei"</t>
  </si>
  <si>
    <t>Arhivare documente Serviciu de urbanism si amenajarea teritoriului</t>
  </si>
  <si>
    <t>SF Construire strazi domeniul public al municipiului Drobeta Turnu Severin</t>
  </si>
  <si>
    <t>SF Construire strada Gentianei, Cartier Serpentina Rosiori</t>
  </si>
  <si>
    <t>SF Construire strada Vodita - tronson 2, Cartier Schela Noua</t>
  </si>
  <si>
    <t>SF Construire strazi Cartier Veteranii de razboi</t>
  </si>
  <si>
    <t>SF Construire alei si strazi in zona Sat Vacanta Bahna</t>
  </si>
  <si>
    <t>SF Construire strazi Cartier Banovita</t>
  </si>
  <si>
    <t>SF Construire strazi Cartier Apolodor</t>
  </si>
  <si>
    <t>DALI Reabilitare strazi domeniul public al municipiului Drobeta Turnu Severin</t>
  </si>
  <si>
    <t>SF Teren de sport Gura Vaii (in curtea scolii)</t>
  </si>
  <si>
    <t>Amenajare cabinet stomatologic in incinta Scoala generala nr. 1 Dimitrie Grecescu (Incl. PT)</t>
  </si>
  <si>
    <t xml:space="preserve">DALI Reabilitare Aleea Alunis </t>
  </si>
  <si>
    <t>DALI Reabilitare alei si accese la blocuri</t>
  </si>
  <si>
    <t>Construire alei si accese la blocuri (incl. PT)</t>
  </si>
  <si>
    <t>Construire locuri de joaca in municipiul Drobeta Turnu Severin (incl. PT)</t>
  </si>
  <si>
    <t>Instalatie ventilatie cu recuperare de caldura bazin inot Scoala gen. Nr. 7 (incl. PT)</t>
  </si>
  <si>
    <t>Laptop - 2 buc.</t>
  </si>
  <si>
    <t>Taxe, avize, acorduri Spatiu tematic, multifunctional de recreere, sport si educatie activa</t>
  </si>
  <si>
    <t>Retea date si telefonie, imobil str. Horia, nr. 8</t>
  </si>
  <si>
    <t>Sistem de securitate si sistem de detectie incendiu, imobil str. Horia, nr. 8</t>
  </si>
  <si>
    <t>Autoutilitara Directia de Asistenta Sociala</t>
  </si>
  <si>
    <t>Extindere retea gaze</t>
  </si>
  <si>
    <t xml:space="preserve">     PRIMAR,                                           </t>
  </si>
  <si>
    <t xml:space="preserve">           SCRECIU MARIUS VASILE                                             </t>
  </si>
  <si>
    <t xml:space="preserve"> DIRECTIA ECONOMICA,                                DIRECTOR,                                SEF SERVICIU INVESTITII,</t>
  </si>
  <si>
    <t>Masina de taiat beton si asfalt - 2 buc.</t>
  </si>
  <si>
    <t>Mai compactor - 2 buc.</t>
  </si>
  <si>
    <t>Remorca transport - 1 buc.</t>
  </si>
  <si>
    <t>Motocositoare - 5 buc.</t>
  </si>
  <si>
    <t>Placa vibratoare - 2 buc.</t>
  </si>
  <si>
    <t>SF Sens giratoriu intersectie Splai Mihai Viteazu cu Cicero</t>
  </si>
  <si>
    <t>SF Sens giratoriu intersectie Splai Mihai Viteazu cu Crisan</t>
  </si>
  <si>
    <t>SF Sens giratoriu intersectie Splai Mihai Viteazu cu Sincai</t>
  </si>
  <si>
    <t>Proiectare, avizare si executie bransamente gaze naturale, , blocuri sociale D01, D02, D03 si D04 in municipiul Drobeta Turnu Severin</t>
  </si>
  <si>
    <t xml:space="preserve">Copiator color </t>
  </si>
  <si>
    <t>Unitati dentare</t>
  </si>
  <si>
    <t>BÎZOI ANA MARIA                                   VÂLCU ROMULUS                                    MANAFU RADU</t>
  </si>
  <si>
    <t>Camere supraveghere Schela</t>
  </si>
  <si>
    <t>SF Amenajare loc joaca pentru caini</t>
  </si>
  <si>
    <t>SF Construire alee acces SUMITOMO</t>
  </si>
  <si>
    <t>TRIM I</t>
  </si>
  <si>
    <t>TRIM II</t>
  </si>
  <si>
    <t>TRIM III</t>
  </si>
  <si>
    <t>TRIM IV</t>
  </si>
  <si>
    <t>Cap. 61</t>
  </si>
  <si>
    <t xml:space="preserve">Servicii specialist comisie de receptie </t>
  </si>
  <si>
    <t>Alte cheltuieli de investiții</t>
  </si>
  <si>
    <t>Achiziționare teren 2104 mp, CF 57576, str. Sânzienelor</t>
  </si>
  <si>
    <t>Reparații interioare - Reabilitarea Grădiniței nr. 20 Drobeta Turnu Severin</t>
  </si>
  <si>
    <t>Dotări</t>
  </si>
  <si>
    <t>Reabilitarea, modernizarea și extinderea sistemului de iluminat public</t>
  </si>
  <si>
    <t>Lucrări în continuare</t>
  </si>
  <si>
    <t>LOCUINȚE, SERVICII ȘI DEZVOLTARE PUBLICĂ</t>
  </si>
  <si>
    <t>Cofinanțare realizare rețea electrică de interes public</t>
  </si>
  <si>
    <t>Lucrări noi</t>
  </si>
  <si>
    <t>CULTURĂ, RECREERE ȘI RELIGIE</t>
  </si>
  <si>
    <t>Cadastru și carte funciară în zone din municipiul Drobeta Turnu Severin</t>
  </si>
  <si>
    <t>Ridicări topografice în municipiul Dr. Tr. Severin</t>
  </si>
  <si>
    <t>Servicii de arpentaj cadastral pentru întocmirea de planuri parcelare și trasarea parcelelor de teren rezultate în vederea aplicării legilor fondului funciar și a Legii nr. 10 / 2001 în mun. Dr. Tr. Severin</t>
  </si>
  <si>
    <t>PROTECȚIE CIVILĂ</t>
  </si>
  <si>
    <t>ÎNVĂȚĂMÂNT</t>
  </si>
  <si>
    <t>Lucrări în vederea obținerii autorizației la incendiu pentru unități de învățământ</t>
  </si>
  <si>
    <t>ASISTENȚĂ SOCIALĂ</t>
  </si>
  <si>
    <t>Reabilitare, modernizare străzi în municipiul Drobeta Turnu Severin</t>
  </si>
  <si>
    <t xml:space="preserve">Servicii specialist comisie de recepție </t>
  </si>
  <si>
    <t>DENUMIRE OBIECTIV INVESTIȚII</t>
  </si>
  <si>
    <t>Influențe buget local</t>
  </si>
  <si>
    <t xml:space="preserve">Influențe buget de stat </t>
  </si>
  <si>
    <t>AUTORITĂȚI  EXECUTIVE</t>
  </si>
  <si>
    <t>Expertiza tehnică, audit energetic clădiri publice</t>
  </si>
  <si>
    <t>SF Amenajare spațiu spectacole în zona magazin CORA</t>
  </si>
  <si>
    <t>Reabilitare termică blocuri de locuințe etapa II</t>
  </si>
  <si>
    <t>Reabilitare termică blocuri de locuințe etapa I</t>
  </si>
  <si>
    <t>Extindere rețea iluminat public în mun. Drobeta Turnu Severin</t>
  </si>
  <si>
    <t>Elaborarea Hărților strategice de zgomot pentru municipiul Drobeta Turnu Severin și a planului de acțiune aferent</t>
  </si>
  <si>
    <t>PT parcare bl. 3, str. Mrs. Averescu</t>
  </si>
  <si>
    <t>Servicii responsabil SSM proiect "Construire locuințe pentru tineri care provin din grupuri/comunități vulnerabile - etapa I"</t>
  </si>
  <si>
    <t>Achiziționare terenuri nr. cadastrale 5670, 704, 700, 701, 702</t>
  </si>
  <si>
    <t>PROTECȚIA MEDIULUI</t>
  </si>
  <si>
    <t>SF Construire Prelungire Bd. Aluniș</t>
  </si>
  <si>
    <t>SF Strada Negruzzi</t>
  </si>
  <si>
    <t>Alimentare cu energie electrică obiectivul Locuințe pentru tineri care provin din grupuri/comunități vulnerabile - Etapa II</t>
  </si>
  <si>
    <t>Studiu de trafic privind analiza impactului implementării proiectelor de mobilitate urbană, finanțate prin POR-SV Oltenia 2014 - 2020</t>
  </si>
  <si>
    <t>Servicii de analiză la suprafață</t>
  </si>
  <si>
    <t>Servicii de consultanță Studii de fundamentare și întocmire documentație atribuire delegare gestiune transport public local</t>
  </si>
  <si>
    <t>Taxe, avize, acorduri DALI/SF unități de învățământ preuniversitare</t>
  </si>
  <si>
    <t>Servicii de informare și publicitate "Construire locuințe pentru tineri care provin din grupuri/comunități vulnerabile - etapa I"</t>
  </si>
  <si>
    <t>Servicii de informare și publicitate "Construire locuințe pentru tineri care provin din grupuri/comunități vulnerabile - etapa II"</t>
  </si>
  <si>
    <t>Servicii de informare și publicitate Modernizare stații de transport public</t>
  </si>
  <si>
    <t>Servicii de informare și publicitate Sisteme ITS</t>
  </si>
  <si>
    <t>Drum cimitir Dudaș</t>
  </si>
  <si>
    <t>Construire Str. Ion Creangă</t>
  </si>
  <si>
    <t>Servicii de consultanță privind accesarea finanțării pentru extinderea rețelei de gaze naturale prin P.N.I. Anghel Saligny</t>
  </si>
  <si>
    <t>Taxe, avize, acorduri "Construire strada Ion Creangă"</t>
  </si>
  <si>
    <t>Taxe, avize, acorduri "Construire strada Kiseleff (tronson Bd. Carol I - Str. Băile Romane) din mun. Drobeta Turnu Severin"</t>
  </si>
  <si>
    <t>Gaze Str. Junilor</t>
  </si>
  <si>
    <t>Viabilizare teren Str. Cicero (fost ISU)</t>
  </si>
  <si>
    <t>Viabilizare teren adăpost pentru câini existent</t>
  </si>
  <si>
    <t>Reabilitare parc BIG</t>
  </si>
  <si>
    <t>Cheltuieli neeligibile Construirea unei capacități de producție a energiei electrice din surse regenerabile pentru autoconsumul UAT Dr. Tr. Severin parc fotovoltaic</t>
  </si>
  <si>
    <t>Servicii de proiectare și asistență tehnică desființare parțială construcție C1 (proprietate Scurtu Eduard), conform Sentință civilă 3980/2015, în dosarul nr. 16884/225/2014</t>
  </si>
  <si>
    <t>SF Drum către Piciorul podului lui Traian</t>
  </si>
  <si>
    <t>Parcuri skate board</t>
  </si>
  <si>
    <t>SF Reabilitare Grădinița PP nr. 2</t>
  </si>
  <si>
    <t>Extinderea rețelei de gaze naturale Calea Tg. Jiului + str. C-tin Gherghina (inclusiv PT)</t>
  </si>
  <si>
    <t>Servicii de supraveghere arheologică Construire strada Ion Creangă</t>
  </si>
  <si>
    <t>Servicii de supraveghere arheologică Construire strada Kiseleff (tronson Bd. Carol I - Str. Băile Romane) din mun. Drobeta Turnu Severin</t>
  </si>
  <si>
    <t>Servicii de supervizare pentru obiectivul "Reabilitare, modernizare străzi în municipiul Drobeta Turnu Severin"</t>
  </si>
  <si>
    <r>
      <t xml:space="preserve">Servicii de dirigenție de șantier </t>
    </r>
    <r>
      <rPr>
        <sz val="9"/>
        <rFont val="Calibri"/>
        <family val="2"/>
      </rPr>
      <t>"</t>
    </r>
    <r>
      <rPr>
        <sz val="9"/>
        <rFont val="Times New Roman"/>
        <family val="1"/>
        <charset val="238"/>
      </rPr>
      <t>Construire strada Ion Creangă</t>
    </r>
    <r>
      <rPr>
        <sz val="9"/>
        <rFont val="Calibri"/>
        <family val="2"/>
      </rPr>
      <t>"</t>
    </r>
  </si>
  <si>
    <t>Reabilitarea, modernizarea, dotarea și extinderea Colegiului Național "Gheorghe Țițeica", str. Crișan, nr. 50, municipiul Drobeta Turnu Severin, județul Mehedinți</t>
  </si>
  <si>
    <t>Racordare energie electrică - "Reabilitare construcție administrativă și social culturală"</t>
  </si>
  <si>
    <t>Servicii de dirigenție Reabilitare și extindere Pod peste pârâu Crihala, zona Walter</t>
  </si>
  <si>
    <t>Taxe, avize, acorduri Reabilitare și extindere Pod peste pârâu Crihala, zona Walter</t>
  </si>
  <si>
    <t>Servicii de informare și publicitate Pista Velo Calea Timișoarei</t>
  </si>
  <si>
    <t>Alimentare cu energie electrică - "Reabilitare construcție administrativă și social culturală"</t>
  </si>
  <si>
    <t xml:space="preserve"> </t>
  </si>
  <si>
    <t>Lucrări conexe de reparații - Școala Gimnazială nr. 15</t>
  </si>
  <si>
    <t>Lucrări conexe de reparații - Școala Gimnazială nr. 14</t>
  </si>
  <si>
    <t>Program buget local 2026</t>
  </si>
  <si>
    <t>Program buget de stat 2026</t>
  </si>
  <si>
    <t xml:space="preserve">                                         TOTAL</t>
  </si>
  <si>
    <t>Denumire investitie</t>
  </si>
  <si>
    <t>TOTAL</t>
  </si>
  <si>
    <t>DALI Reabilitare Monumentul Eroilor din Parcul Rozelor</t>
  </si>
  <si>
    <t>Reabilitare Monumentul Eroilor din Parcul Rozelor</t>
  </si>
  <si>
    <t>Realizare rețea de utilizare, instalație, inclusiv centrale la școli</t>
  </si>
  <si>
    <t>Eliminare scuar Bd. N. Iorga</t>
  </si>
  <si>
    <t>Prelungire Aleea Liniștii, tronson II</t>
  </si>
  <si>
    <t>Audit energetic</t>
  </si>
  <si>
    <t>Construire, reabilitare străzi în municipiul Drobeta Turnu Severin</t>
  </si>
  <si>
    <t>Reabilitare și extindere Pod peste pârâu Crihala, zona Walter</t>
  </si>
  <si>
    <t>Construire pod peste pârâu Crihala, zona Walter</t>
  </si>
  <si>
    <t>Servicii de dirigenție "Prelungire Strada Traian"</t>
  </si>
  <si>
    <t>Taxe, avize, acorduri "Prelungire Strada Traian"</t>
  </si>
  <si>
    <t>Aparat foto</t>
  </si>
  <si>
    <t>Drujbă</t>
  </si>
  <si>
    <t>Platformă pentru transport mașini</t>
  </si>
  <si>
    <t>Servicii consultanță implementare proiect - parc fotovoltaic</t>
  </si>
  <si>
    <t>Modificare documentație pentru obiectivele rămase neautorizate după schimbarea legislației (internat Liceul Ghe. Țițeica, Liceul de arte I. Șt. Paulian și Școala gimnazială nr. 3 D. I. Totir)</t>
  </si>
  <si>
    <t>Lucrări de betonare amplasament ecoinsule</t>
  </si>
  <si>
    <t>SF proiect Construirea unei capacități de de stocare - baterii stocare parc fotovoltaic</t>
  </si>
  <si>
    <t>Servicii de actualizare ATR - baterii stocare parc fotovoltaic</t>
  </si>
  <si>
    <t>Lucrări de înlocuire gresie platformă și scări exterioare Sala Polivalentă</t>
  </si>
  <si>
    <t>Schimbare sursă energie termică cu racordare la rețeaua de gaze (branșament, instalație de utilizare și 3 centrale termice)</t>
  </si>
  <si>
    <t>Lucrări de reparații, tencuieli, vopsit, finisaj, împrejmuire gard beton și grilaje metalice (628 mp) la Stadionul Municipal</t>
  </si>
  <si>
    <t>Înlocuire proiectoare electrice defecte la instalația nocturnă a Stadionului Municipal</t>
  </si>
  <si>
    <t>Montarea (înlocuirea) a două pompe circulare încălzire termică, refacere izometrii de țeavă pentru Sala Polivalentă</t>
  </si>
  <si>
    <t>Cheltuieli neeligibile - parc fotovoltaic</t>
  </si>
  <si>
    <t>Alte cheltuieli - parc fotovoltaic</t>
  </si>
  <si>
    <t>SF imobil teren 500 mp, NC 61492, str. Răscoalei, Schela Cladovei</t>
  </si>
  <si>
    <t>Achiziționare teren 2303 mp cu destinația suport pentru magistrala de termoficare Drobeta Turnu Severin</t>
  </si>
  <si>
    <t>Achiziționare teren 15.146 mp cu destinație drum Prelungirea str. Traian</t>
  </si>
  <si>
    <t>DALI Reabilitare bloc social (preluat de la OCPI Mehedinți)</t>
  </si>
  <si>
    <t>Întocmire documentație reactualizare PUG</t>
  </si>
  <si>
    <t>Întocmire documentație reactualizare PUZ în zona de dezvoltare delimitată de Aleea Biruinței - strada Belvedere - str. Renașterii, teren proprietate UAT Dr. Tr. Severin</t>
  </si>
  <si>
    <t>Întocmire documentație PUZ pentru realizare parc industrial - zona Schela Cladovei, NC 72670, suprafața 123.407 mp</t>
  </si>
  <si>
    <t>Întocmire documentație PUZ pentru suprafața 19.584 mp în vederea construirii drum Prelungire strada Traian</t>
  </si>
  <si>
    <t>Inventariere tehnică a patrimoniului municipiului Drobeta Turnu Severin</t>
  </si>
  <si>
    <t>Lucrări tehnice de construcție în vederea obținerii autorizației de incendiu la Școala gimnazială Gura Văii</t>
  </si>
  <si>
    <t>Lucrări tehnice de modificare construcție în vederea obținerii autorizației de incendiu pentru Liceul de arte I. Șt. Paulian</t>
  </si>
  <si>
    <t>Lucrări în vederea obținerii autorizației de incendiu la Școala gimnazială nr. 3 D. I. Totir</t>
  </si>
  <si>
    <t>Studiu de trafic pentru măsurarea indicatorilor aferenți proiectelor de mobilitate urbană, finanțate prin POR-SV Oltenia 2014 - 2020</t>
  </si>
  <si>
    <t>Actualizare documentații tehnico - economice școli gimnaziale</t>
  </si>
  <si>
    <t>Documentație tehnico - economică clădire unitatea militară</t>
  </si>
  <si>
    <t>Expertiza tehnică</t>
  </si>
  <si>
    <t>Documentație tehnico - economică Cicero 12</t>
  </si>
  <si>
    <t>Refacere rețea apă și canalizare cimitir "Sf. Gheorghe" (integral)</t>
  </si>
  <si>
    <t>Studiu topografic pentru extindere gaz Anghel Saligny</t>
  </si>
  <si>
    <t>Studiu de coexistenta (devieri cabluri CEZ) pentru extindere gaz Anghel Saligny</t>
  </si>
  <si>
    <t>Server date contabilitate</t>
  </si>
  <si>
    <t>Achiziționare teren 123.400 mp A.D.S.</t>
  </si>
  <si>
    <t>Drum Cildro + clădire</t>
  </si>
  <si>
    <r>
      <t xml:space="preserve">Servicii de dirigenție de șantier </t>
    </r>
    <r>
      <rPr>
        <sz val="9"/>
        <color indexed="10"/>
        <rFont val="Calibri"/>
        <family val="2"/>
      </rPr>
      <t>"</t>
    </r>
    <r>
      <rPr>
        <sz val="9"/>
        <color indexed="10"/>
        <rFont val="Times New Roman"/>
        <family val="1"/>
        <charset val="238"/>
      </rPr>
      <t>Construire strada Kiseleff (tronson Bd. Carol I - Str. Băile Romane) din mun. Drobeta Turnu Severin</t>
    </r>
    <r>
      <rPr>
        <sz val="9"/>
        <color indexed="10"/>
        <rFont val="Calibri"/>
        <family val="2"/>
      </rPr>
      <t>"</t>
    </r>
  </si>
  <si>
    <t>Municipiul Drobeta Turnu Severin</t>
  </si>
  <si>
    <t>Judetul Mehedinti</t>
  </si>
  <si>
    <t>PROPUNERI INVESTITII ANUL 2026</t>
  </si>
  <si>
    <t>Compartiment</t>
  </si>
  <si>
    <t>Valoare propusa</t>
  </si>
  <si>
    <t>EVIDENTA PERSOANELOR</t>
  </si>
  <si>
    <t>APARAT FOTO</t>
  </si>
  <si>
    <t>TEHNIC- Vladut Aurel</t>
  </si>
  <si>
    <t>Drujba</t>
  </si>
  <si>
    <t>MANAGEMENTUL DESEURILOR</t>
  </si>
  <si>
    <t>Containere deseuri textile 10 buc</t>
  </si>
  <si>
    <t>DIRECTIA DE MONITORIZARE A SERVICIILOR DE UTILITATI PUBLICE SI A INVESTITIILOR- OCHIULET LAURENTIU</t>
  </si>
  <si>
    <t>Instalatie retea en electrica Belvedere</t>
  </si>
  <si>
    <t>Taxe ISC, Mediu</t>
  </si>
  <si>
    <t>Servicii consultanta implementare proiect-parc fotovoltaic</t>
  </si>
  <si>
    <t>Cheltuieli neeligibile- parc fotovoltaic</t>
  </si>
  <si>
    <t>Alte cheltuieli- parc fotovoltaic</t>
  </si>
  <si>
    <t>SF proiect construirea uncei capacitati de stocare- baterii stocare parc fotovoltaic</t>
  </si>
  <si>
    <t>Servicii de actualizare ATR-baterii stocare parc fotovoltaic</t>
  </si>
  <si>
    <t>cheltuieli de studii cadastru avize autorizari-baterii stocare parc fotovoltaic</t>
  </si>
  <si>
    <t>Reabilitare, modernizare si extindere sistem iluminat public</t>
  </si>
  <si>
    <t>BAZE SPORTIVE- Mirescu Ion</t>
  </si>
  <si>
    <t>Lucrari de inlocuire de gresie platforma si scari exterioare Sala Polivalenta</t>
  </si>
  <si>
    <t>Lucrari de reparatii, tencuieli, vopsit, finisaj, imprejmuire gard beton si grilaje metalice (628 mp) la Stadionul Municipal</t>
  </si>
  <si>
    <t>Montarea (inlocuirea) a 2 pompe circulare  incalzire termica, refacere izometrii de teava pentru sala polivalenta</t>
  </si>
  <si>
    <t>Motocoasa- 2buc</t>
  </si>
  <si>
    <t>Suflanta</t>
  </si>
  <si>
    <t>Masina de tuns gazon</t>
  </si>
  <si>
    <t>PATRIMONIU- Lapadat Radu</t>
  </si>
  <si>
    <t>Achizitie teren in suprafata de 2303 mp destinatia suport pentru magistrala de termoficare Drobeta Turnu Severin</t>
  </si>
  <si>
    <t>DALI pentru bloc social preluat de la OCPI Mehedinti</t>
  </si>
  <si>
    <t>URBANISM- Marghescu Maria</t>
  </si>
  <si>
    <t>Intocmire documentatie reactualizare PUG</t>
  </si>
  <si>
    <t>Intocmire documentatie reactualizare PUZ in zona de dezvoltare delimitata de Aleea Biruintei- strada Belvedere- str. Renasterii, teren proprietate UAT Dr. Tr. Severin</t>
  </si>
  <si>
    <t>Intocmire documentatie PUZ pentru realizare parc industrial- zona Schela Cladovei, NC 72670, suprafata 123407 mp</t>
  </si>
  <si>
    <t>Intocmire documentatie PUZ pentru suprafata 19.584 mp in vederea construirii drum prelungire strada Traian</t>
  </si>
  <si>
    <t>CADASTRU- Rotaru Stefania</t>
  </si>
  <si>
    <t>Inventariere tehnica a patrimoniului municipiului Drobeta Turnu Severin</t>
  </si>
  <si>
    <t>PROTECTIE CIVILA- Nasaramba Ctin</t>
  </si>
  <si>
    <t>Filtre FR1 si FR2 si STFPA 100 pentru instalatia de filtroventilatie a punctului de comanada</t>
  </si>
  <si>
    <t>Lucrari tehnice de constructie in vederea obtinerii autorizatiei de incendiu la Scoala Gura Vaii</t>
  </si>
  <si>
    <t>Lucrari tehnice de modificare constructie in vederea obtinerii autorizatiei pt I. St. Paulian</t>
  </si>
  <si>
    <t>Lucrari de realizat in vederea obtinerii autorizatiei de incendiu Scoala Totir</t>
  </si>
  <si>
    <t>Achizitie 8 toalete uscate pentru adaposturile D01, D01, D02, D04</t>
  </si>
  <si>
    <t>Realizare sistem detectie incendiu si iluminat de siguranta Liceul Decebal (internat, sali de clasa, sala sport</t>
  </si>
  <si>
    <t>Lucrari de modificare a documentatiei pentru obiectivele neautorizate ramase dupa schimbarea legislatiei (Internat Titeica, I. St. Paulian si Scoala Totir)</t>
  </si>
  <si>
    <t>Sediu gospodarie- achizitie teren</t>
  </si>
  <si>
    <t>Achizitie teren cimitir</t>
  </si>
  <si>
    <t>SERVER DATE Contabilitate</t>
  </si>
  <si>
    <t>Achizitie teren ADS</t>
  </si>
  <si>
    <t>TOTAL GENERAL</t>
  </si>
  <si>
    <t xml:space="preserve">          LISTA CU OBIECTIVELE DE INVESTIȚII ANUL 2026</t>
  </si>
  <si>
    <t>Mașină de tuns gazon</t>
  </si>
  <si>
    <t xml:space="preserve">            LISTA CU OBIECTIVELE DE INVESTIȚII ANUL 2026</t>
  </si>
  <si>
    <t>Program total 2026 - Ianuarie</t>
  </si>
  <si>
    <t>Program buget local 2026 - Ianuarie</t>
  </si>
  <si>
    <t>Program total rectificat Decembrie 2025</t>
  </si>
  <si>
    <t>Program buget local rectificat Decembrie 2025</t>
  </si>
  <si>
    <t>Program buget de stat rectificat Decembrie 2025</t>
  </si>
  <si>
    <t>Modernizare fațadă sediu nou</t>
  </si>
  <si>
    <t>Încălzire Teatru</t>
  </si>
  <si>
    <t>Sisteme PC + monitoare</t>
  </si>
  <si>
    <t>Imprimante</t>
  </si>
  <si>
    <t>Multifuncționale Laser</t>
  </si>
  <si>
    <t>Imprimantă multifuncțională color</t>
  </si>
  <si>
    <t>Cititor card bancar - 3 buc.</t>
  </si>
  <si>
    <t>facturi Ropeco - Ochiulet</t>
  </si>
  <si>
    <t>Mașini de numărat bani</t>
  </si>
  <si>
    <t>Achiziționare echipamente IT pentru Serviciul Public Comunitar Local de Evidență a Persoanelor</t>
  </si>
  <si>
    <t>Cititor amprentă Thales Congent Dactyl D20</t>
  </si>
  <si>
    <t>factura Edi Grup - Năsărîmbă</t>
  </si>
  <si>
    <t>Servicii de proiectare în vederea montării instalațiilor de filtroventilație adăpost D01-D04</t>
  </si>
  <si>
    <t>Instalație filtroventilație cu tubulatură pentru adăpost D01-D04</t>
  </si>
  <si>
    <t>Filtre ST FPA 100 - baterie instalații de filtroventilație</t>
  </si>
  <si>
    <t>Centrale și instalații la școli (Sc. 1, 4, 7, 11)</t>
  </si>
  <si>
    <t>facturi Pic &amp; Instal - Bolfa</t>
  </si>
  <si>
    <t>Lucrări de îmbrăcare a podelelor și pereților - Școala Gimnazială nr. 15</t>
  </si>
  <si>
    <t>factura Inteligent Construct - Vlad</t>
  </si>
  <si>
    <t>Lucrari de instalare sisteme de detecție, semnalizare la incendiu și iluminat de siguranță, Creșa nr. 1 și Grădinița nr. 1</t>
  </si>
  <si>
    <t>Racordare la rețeaua de gaze imobil Grădinița cu program prelungit nr. 7</t>
  </si>
  <si>
    <t>Curți școli (Gen. 1, 4, 11) (Direcția Tehnică)</t>
  </si>
  <si>
    <t>Expertiza tehnică, audit energetic Școala generală nr. 8</t>
  </si>
  <si>
    <t>Expertiza tehnică, audit energetic Grădinița PP nr. 2</t>
  </si>
  <si>
    <t>factura XSB Broad project - Miha Vatuiu</t>
  </si>
  <si>
    <t>Documentatii obtinere autorizatie la incendiu Cresa nr. 1 si Scoala gimnaziala nr. 1</t>
  </si>
  <si>
    <t>Servicii de consultanță în organizarea procedurilor de achiziții publice, elaborare documentație de atribuire, pentru achiziție obiectivul "Reabilitare și modernizare Parcul Rozelor, Parcul Dragalina și Parcul Gării în municipiul Drobeta Turnu Severin"</t>
  </si>
  <si>
    <t>factura MLN...- Miha Vatuiu</t>
  </si>
  <si>
    <t>rata</t>
  </si>
  <si>
    <t>factura Luxten - Bolfa</t>
  </si>
  <si>
    <t>Extinderea rețelei de gaze naturale în municipiul Drobeta Turnu Severin</t>
  </si>
  <si>
    <t>factura Luxten - Mihai P.</t>
  </si>
  <si>
    <t>Extindere gaz + școli</t>
  </si>
  <si>
    <t>factura Pic Gaz - Bolfa</t>
  </si>
  <si>
    <t>Extindere rețea apă și canal cimitir "Sf. Ștefan"</t>
  </si>
  <si>
    <t>Refacere rețea apă și canalizare cimitir "Sf. Ștefan"</t>
  </si>
  <si>
    <t>Extindere rețea de gaze naturale în zona Walter Mărăcineanu</t>
  </si>
  <si>
    <t>Utilități Str. Ulmului</t>
  </si>
  <si>
    <t>Amenajare domeniu public și privat în asociațiile de proprietari (Direcția Tehnică)</t>
  </si>
  <si>
    <t>Trotuare de gardă (Direcția Tehnică)</t>
  </si>
  <si>
    <t>Viabilizare teren Str. Someș</t>
  </si>
  <si>
    <t>Cadastru - Stefania</t>
  </si>
  <si>
    <t>SF concesionare iluminat public</t>
  </si>
  <si>
    <t>factura Amper - Ochiulet</t>
  </si>
  <si>
    <t>Elaborare documentație pentru iluminat public (Caiet de sarcini + regulament)</t>
  </si>
  <si>
    <t>factura Cepstra - Dir. Tehnica</t>
  </si>
  <si>
    <t>necesar 90000</t>
  </si>
  <si>
    <t>Construire legătură Aleea Constructorilor cu Str. Padeș din mun. Drobeta Turnu Severin (inclusiv PT)</t>
  </si>
  <si>
    <t>factura Route - Mihai P.</t>
  </si>
  <si>
    <t>Construire Str. Negruzzi (inclusiv PT)</t>
  </si>
  <si>
    <r>
      <t xml:space="preserve">Servicii de dirigenție de șantier </t>
    </r>
    <r>
      <rPr>
        <sz val="9"/>
        <rFont val="Calibri"/>
        <family val="2"/>
      </rPr>
      <t>"</t>
    </r>
    <r>
      <rPr>
        <sz val="9"/>
        <rFont val="Times New Roman"/>
        <family val="1"/>
        <charset val="238"/>
      </rPr>
      <t>Construire legătură Aleea Constructorilor cu Str. Padeș din mun. Drobeta Turnu Severin (inclusiv PT)</t>
    </r>
    <r>
      <rPr>
        <sz val="9"/>
        <rFont val="Calibri"/>
        <family val="2"/>
      </rPr>
      <t>"</t>
    </r>
  </si>
  <si>
    <t>factura Med Consult - Mihai P.</t>
  </si>
  <si>
    <r>
      <t xml:space="preserve">Servicii de dirigenție de șantier </t>
    </r>
    <r>
      <rPr>
        <sz val="9"/>
        <rFont val="Calibri"/>
        <family val="2"/>
      </rPr>
      <t>"</t>
    </r>
    <r>
      <rPr>
        <sz val="9"/>
        <rFont val="Times New Roman"/>
        <family val="1"/>
        <charset val="238"/>
      </rPr>
      <t>Construire strada Negruzzi</t>
    </r>
    <r>
      <rPr>
        <sz val="9"/>
        <rFont val="Calibri"/>
        <family val="2"/>
      </rPr>
      <t>"</t>
    </r>
  </si>
  <si>
    <t>Taxe, avize, acorduri "Construire strada Negruzzi"</t>
  </si>
  <si>
    <t>factura SSM Senza Paura - Mihai P.</t>
  </si>
  <si>
    <r>
      <t xml:space="preserve">Servicii de dirigenție de șantier </t>
    </r>
    <r>
      <rPr>
        <sz val="9"/>
        <rFont val="Calibri"/>
        <family val="2"/>
      </rPr>
      <t>"</t>
    </r>
    <r>
      <rPr>
        <sz val="9"/>
        <rFont val="Times New Roman"/>
        <family val="1"/>
        <charset val="238"/>
      </rPr>
      <t>Construire strada Kiseleff (tronson Bd. Carol I - Str. Băile Romane) din mun. Drobeta Turnu Severin</t>
    </r>
    <r>
      <rPr>
        <sz val="9"/>
        <rFont val="Calibri"/>
        <family val="2"/>
      </rPr>
      <t>"</t>
    </r>
  </si>
  <si>
    <t>Servicii de dirigenție "Construire tronson B-dul Porțile de fier (zona siloz) din Municipiul Drobeta Turnu Severin, actuala Aleea Feroviarilor"</t>
  </si>
  <si>
    <t>Taxe, avize, acorduri "Construire tronson B-dul Porțile de fier (zona siloz) din Municipiul Drobeta Turnu Severin, actuala Aleea Feroviarilor"</t>
  </si>
  <si>
    <t>.</t>
  </si>
  <si>
    <r>
      <t xml:space="preserve">Taxe, avize, acorduri  Amenajare acces carosabil DN6, km 343+650, obiectiv </t>
    </r>
    <r>
      <rPr>
        <sz val="9"/>
        <rFont val="Calibri"/>
        <family val="2"/>
      </rPr>
      <t>"</t>
    </r>
    <r>
      <rPr>
        <sz val="9"/>
        <rFont val="Times New Roman"/>
        <family val="1"/>
        <charset val="238"/>
      </rPr>
      <t>Parcare Park and Ride"</t>
    </r>
  </si>
  <si>
    <t>factura Nord Compas</t>
  </si>
  <si>
    <t>factura Mihuti + 2 facturi Carlaonț</t>
  </si>
  <si>
    <t>PRIMAR,</t>
  </si>
  <si>
    <t xml:space="preserve">                                                  SCRECIU MARIUS - VASILE                                             </t>
  </si>
  <si>
    <t xml:space="preserve">                                  </t>
  </si>
  <si>
    <t xml:space="preserve">  DIRECȚIA ECONOMICĂ,</t>
  </si>
  <si>
    <t xml:space="preserve">DIRECȚIA DEZVOLTARE LOCALĂ,      </t>
  </si>
  <si>
    <t xml:space="preserve">                                      </t>
  </si>
  <si>
    <t>DIRECTOR EXECUTIV,</t>
  </si>
  <si>
    <t xml:space="preserve">                                  DIRECTOR EXECUTIV,</t>
  </si>
  <si>
    <t xml:space="preserve">                                            BÎZOI ANA MARIA                                                                                                                            </t>
  </si>
  <si>
    <t xml:space="preserve">                   BÎZOI ANA MARIA                    </t>
  </si>
  <si>
    <t xml:space="preserve">                                VÂLCU ROMULUS</t>
  </si>
  <si>
    <t>DIRECȚIA DEZVOLTARE LOCALĂ,</t>
  </si>
  <si>
    <t>VÂLCU ROMULUS</t>
  </si>
  <si>
    <t>Program total 2026</t>
  </si>
  <si>
    <t>Program total 2026 - Februarie</t>
  </si>
  <si>
    <t>Program buget local 2026 - Februarie</t>
  </si>
  <si>
    <t>Servicii de dirigenție Lucrări de șarpantă și de învelitori și lucrări conexe  - Școala Gimnazială nr. 14</t>
  </si>
  <si>
    <t>factura Cilibia dirigenție șarpantă Șc. 14</t>
  </si>
  <si>
    <t>rata Ian. + Feb.</t>
  </si>
  <si>
    <t>factura Mihuți parcări Schela - Bolfă</t>
  </si>
  <si>
    <t>factura DEO racordare SPAU - Ochiuleț</t>
  </si>
  <si>
    <t>Lucrări de înființare sistem de irigații prin picurare, inclusiv racordări aferente parcurilor/zonelor verzi din mun. Drobeta Turnu Severin</t>
  </si>
  <si>
    <t>PT construire stradă în Schela Cladovei (între str. Renașterii și str. Vodița)</t>
  </si>
  <si>
    <r>
      <t>Loc de joacă în Schela Cladovei, zona blocuri (</t>
    </r>
    <r>
      <rPr>
        <sz val="9"/>
        <color indexed="10"/>
        <rFont val="Times New Roman"/>
        <family val="1"/>
      </rPr>
      <t>SF</t>
    </r>
    <r>
      <rPr>
        <sz val="9"/>
        <rFont val="Times New Roman"/>
        <family val="1"/>
      </rPr>
      <t xml:space="preserve"> </t>
    </r>
    <r>
      <rPr>
        <sz val="9"/>
        <color indexed="10"/>
        <rFont val="Times New Roman"/>
        <family val="1"/>
      </rPr>
      <t>+ execuție</t>
    </r>
    <r>
      <rPr>
        <sz val="9"/>
        <rFont val="Times New Roman"/>
        <family val="1"/>
      </rPr>
      <t>)</t>
    </r>
  </si>
  <si>
    <t>Servicii de supervizare pentru obiectivul "Reabilitare, modernizare străzi în municipiul Drobeta Turnu Severin" (manager + topo + SSM)</t>
  </si>
  <si>
    <t>Servicii de dirigenție Lucrări reparații conexe - Școala Gimn. nr. 14</t>
  </si>
  <si>
    <t>Taxe, avize, acorduri Lucrări reparații conexe - Școala Gimn. nr. 14</t>
  </si>
  <si>
    <r>
      <t xml:space="preserve">Elaborare documentație pentru obținerea avizelor de gospodărire a apelor și protocoalelor privind utilizarea terenurilor din domeniul public al apelor pentru </t>
    </r>
    <r>
      <rPr>
        <sz val="9"/>
        <rFont val="Times New Roman"/>
        <family val="1"/>
      </rPr>
      <t>"</t>
    </r>
    <r>
      <rPr>
        <sz val="9"/>
        <rFont val="Times New Roman"/>
        <family val="1"/>
        <charset val="238"/>
      </rPr>
      <t>Construire Pod peste pârâul Crihala</t>
    </r>
    <r>
      <rPr>
        <sz val="9"/>
        <rFont val="Times New Roman"/>
        <family val="1"/>
      </rPr>
      <t>"</t>
    </r>
    <r>
      <rPr>
        <sz val="9"/>
        <rFont val="Times New Roman"/>
        <family val="1"/>
        <charset val="238"/>
      </rPr>
      <t xml:space="preserve"> și </t>
    </r>
    <r>
      <rPr>
        <sz val="9"/>
        <rFont val="Times New Roman"/>
        <family val="1"/>
      </rPr>
      <t>"</t>
    </r>
    <r>
      <rPr>
        <sz val="9"/>
        <rFont val="Times New Roman"/>
        <family val="1"/>
        <charset val="238"/>
      </rPr>
      <t>Reabilitare/extindere pod peste pârâul Crihala pe str. Walter Mărăcineanu</t>
    </r>
    <r>
      <rPr>
        <sz val="9"/>
        <rFont val="Calibri"/>
        <family val="2"/>
      </rPr>
      <t>"</t>
    </r>
  </si>
  <si>
    <t>Construire adăpost pentru câinii fără stăpân</t>
  </si>
  <si>
    <t>ajustări Act Aditional feb.</t>
  </si>
  <si>
    <t xml:space="preserve">                     DIRECȚIA ECONOMICĂ,                                                DIRECȚIA DEZVOLTARE LOCALĂ,</t>
  </si>
  <si>
    <t xml:space="preserve">                       DIRECTOR EXECUTIV,                                                            DIRECTOR EXECUTIV,   </t>
  </si>
  <si>
    <t xml:space="preserve">                          BÎZOI ANA MARIA                                                                        VÂLCU ROMULUS                                                                      </t>
  </si>
  <si>
    <t>Echipament airless pentru trasat marcaje rutiere</t>
  </si>
  <si>
    <t>Program total rectificat Aprilie 2026</t>
  </si>
  <si>
    <t>Program buget local rectificat Aprilie 2026</t>
  </si>
  <si>
    <t>Program buget de stat rectificat Aprilie 2026</t>
  </si>
  <si>
    <t>Program total 2026 - Martie</t>
  </si>
  <si>
    <t>Program buget local 2026 - Martie</t>
  </si>
  <si>
    <t>facturi Pic &amp; Instal</t>
  </si>
  <si>
    <t>factura Inteligent Construct</t>
  </si>
  <si>
    <t>factura XSB Broad project - Vătuiu</t>
  </si>
  <si>
    <t>factura Cilibia șarpantă Șc. 14</t>
  </si>
  <si>
    <t>Taxe, avize, acorduri Lucrări de șarpantă și de învelitori și lucrări conexe - Școala Gimnazială nr. 14</t>
  </si>
  <si>
    <t>factura MLN - Vătuiu</t>
  </si>
  <si>
    <t>rata Ian. + Feb. + Mar.</t>
  </si>
  <si>
    <t>factura Luxten + 1.290 taxe ISC Ext. Lt. Boara Dorel</t>
  </si>
  <si>
    <t>factura Luxten + studiu topo strazi gaz A.S.</t>
  </si>
  <si>
    <t>factura Pic Gaz</t>
  </si>
  <si>
    <t>Cadastru</t>
  </si>
  <si>
    <t>factura Mihuți parcări Schela + specialist comisie receptie parcare Gura Vaii</t>
  </si>
  <si>
    <t>ajustări AA Feb.</t>
  </si>
  <si>
    <t>factura Route</t>
  </si>
  <si>
    <t>factura Med Consult</t>
  </si>
  <si>
    <t>factura SSM Senza Paura</t>
  </si>
  <si>
    <t>factura Mihuti + 2 facturi Carlaonț + 2 specialist comisie receptie finala</t>
  </si>
  <si>
    <r>
      <t xml:space="preserve">Servicii de consultanță în organizarea procedurilor de achiziții publice, elaborare documentație de atribuire, pentru achiziție obiectivul </t>
    </r>
    <r>
      <rPr>
        <sz val="9"/>
        <rFont val="Times New Roman"/>
        <family val="1"/>
      </rPr>
      <t>"</t>
    </r>
    <r>
      <rPr>
        <sz val="9"/>
        <rFont val="Times New Roman"/>
        <family val="1"/>
        <charset val="238"/>
      </rPr>
      <t>Reabilitare și modernizare Parcul Rozelor, Parcul Dragalina și Parcul Gării în municipiul Drobeta Turnu Severin</t>
    </r>
    <r>
      <rPr>
        <sz val="9"/>
        <rFont val="Times New Roman"/>
        <family val="1"/>
      </rPr>
      <t>"</t>
    </r>
  </si>
  <si>
    <t>Realizare sistem detecție incendiu și iluminat de siguranță Liceul Decebal (internat, săli de clasă, sală sport)</t>
  </si>
  <si>
    <t>Filtre FR1 și FR2 și STFPA 100 pentru instalația de filtroventilație a punctului de comandă</t>
  </si>
  <si>
    <t>Servicii de dirigenție Lucrări de șarpantă și de învelitori și lucrări conexe - Școala Gimnazială nr. 14</t>
  </si>
  <si>
    <t>Construire legătură Aleea Constructorilor cu Str. Padeș din mun. Drobeta Turnu Severin (inclusiv PT )</t>
  </si>
  <si>
    <t>Lucrări de protecție a malurilor (Zid de sprijin CAV)</t>
  </si>
  <si>
    <t>PT Zid de sprijin CAV</t>
  </si>
  <si>
    <t>Servicii de dirigenție "Lucrări de protecție a malurilor (Zid de sprijin CAV)"</t>
  </si>
  <si>
    <t>Taxe, avize, acorduri "Lucrări de protecție a malurilor (Zid de sprijin CAV)"</t>
  </si>
  <si>
    <t>Servicii de dirigenție "Execuție lucrări sarcofag în Parcul Dragalina"</t>
  </si>
  <si>
    <t>Execuție lucrări sarcofag în Parcul Dragalina</t>
  </si>
  <si>
    <t>Taxe, avize, acorduri "Execuție lucrări sarcofag în Parcul Dragalina"</t>
  </si>
  <si>
    <t>SF Extindere sistem de alimentare cu apă și canalizare în municipiul Drobeta Turnu Severin, județul Mehedinți</t>
  </si>
  <si>
    <t>PT Prelungire Strada Traian</t>
  </si>
  <si>
    <t>SF Construire Strada Balastierei</t>
  </si>
  <si>
    <t>PT Stradă depozit ecologic</t>
  </si>
  <si>
    <t>PT "Reabilitare/extindere pod peste pârâul Crihala pe str. Walter Mărăcineanu"</t>
  </si>
  <si>
    <t>Taxe, avize, acorduri  "Reabilitare/extindere pod peste pârâul Crihala pe str. Walter Mărăcineanu"</t>
  </si>
  <si>
    <t>Prelungire Strada Traian</t>
  </si>
  <si>
    <t>Construire / reabilitare locuri de joacă în incinta unităților de învățământ din municipiul Drobeta Turnu Severin (inclusiv PT)</t>
  </si>
  <si>
    <t>Reparații interioare - Reabilitarea Grădiniței nr. 20 Dr. Tr. Severin</t>
  </si>
  <si>
    <t>Centrale și instalații la școli (Șc. 1, 4, 7, 11)</t>
  </si>
  <si>
    <t>Lucrări de îmbrăcare a podelelor și pereților - Școala Gimn. nr. 15</t>
  </si>
  <si>
    <t>Extinderea rețelei de gaze naturale în mun. Drobeta Turnu Severin</t>
  </si>
  <si>
    <t>Servicii de dirigenție de șantier "Construire legătură Aleea Constructorilor cu Str. Padeș din mun. Dr. Tr. Severin (inclusiv PT)"</t>
  </si>
  <si>
    <t>Actualizare documentații școli gimnaziale (nr. 2, 6 și 9)</t>
  </si>
  <si>
    <t>Masini de numarat bani 5 buc</t>
  </si>
  <si>
    <t>Achizitie server AVANSIS</t>
  </si>
  <si>
    <t>Dotari centru de transfuzie sanguina</t>
  </si>
  <si>
    <t>Mașini de numărat bani - 5 buc.</t>
  </si>
  <si>
    <t>Server AVANSIS</t>
  </si>
  <si>
    <t>Motocoasă - 2 buc.</t>
  </si>
  <si>
    <t>Suflantă</t>
  </si>
  <si>
    <t>Dotări Centru de transfuzie sanguină</t>
  </si>
  <si>
    <t>apoi 1.090.000</t>
  </si>
  <si>
    <t>DALI Reabilitare Grădinița PP nr. 2</t>
  </si>
  <si>
    <t>SF pentru realizare Parc industrial</t>
  </si>
  <si>
    <t>Lucrări de realizare utilități - Parc industrial</t>
  </si>
  <si>
    <t>Echipamente IT statii autobuz</t>
  </si>
  <si>
    <t>Containere deșeuri textile - 10 buc</t>
  </si>
  <si>
    <t>Echipamente IT - Modernizare stații de transport public</t>
  </si>
  <si>
    <t>Actualizare documentație amplasament pentru obiectivele de investiții "Construire locuințe pentru tineri care provin din grupuri/comunități vulnerabile" - etapa I și etapa II în vederea înființării de unități locative</t>
  </si>
  <si>
    <t xml:space="preserve">    </t>
  </si>
  <si>
    <t xml:space="preserve">DIRECȚIA DEZVOLTARE LOCALĂ,  </t>
  </si>
  <si>
    <t xml:space="preserve">                                                         </t>
  </si>
  <si>
    <t xml:space="preserve">           DIRECTOR EXECUTIV,           </t>
  </si>
  <si>
    <t xml:space="preserve">             BÎZOI ANA MARIA                        </t>
  </si>
  <si>
    <t>Lucrări de extindere instalație rețea en electrică Str. Belvedere</t>
  </si>
  <si>
    <t>Buget local estimat 2027</t>
  </si>
  <si>
    <t>Buget local estimat 2028</t>
  </si>
  <si>
    <t>Buget local estimat 2029</t>
  </si>
  <si>
    <t xml:space="preserve">                                                                                                       </t>
  </si>
  <si>
    <t xml:space="preserve"> SCRECIU MARIUS - VASILE</t>
  </si>
  <si>
    <t xml:space="preserve">                                    </t>
  </si>
  <si>
    <t xml:space="preserve">         DIRECȚIA ECONOMICĂ,</t>
  </si>
  <si>
    <t>Taxe, avize (ISC, mediu, studii, cadastru, autorizari - baterii stocare parc fotovoltaic)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</si>
</sst>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5" formatCode="_-* #,##0.00\ _l_e_i_-;\-* #,##0.00\ _l_e_i_-;_-* &quot;-&quot;??\ _l_e_i_-;_-@_-"/>
  </numFmts>
  <fonts count="29" x14ac:knownFonts="1">
    <font>
      <sz val="11"/>
      <color theme="1"/>
      <name val="Calibri"/>
      <family val="2"/>
      <scheme val="minor"/>
    </font>
    <font>
      <sz val="11"/>
      <color indexed="8"/>
      <name val="Calibri"/>
      <family val="2"/>
    </font>
    <font>
      <sz val="9"/>
      <color indexed="81"/>
      <name val="Tahoma"/>
      <family val="2"/>
      <charset val="238"/>
    </font>
    <font>
      <b/>
      <sz val="9"/>
      <color indexed="81"/>
      <name val="Tahoma"/>
      <family val="2"/>
      <charset val="238"/>
    </font>
    <font>
      <sz val="9"/>
      <color indexed="81"/>
      <name val="Tahoma"/>
      <family val="2"/>
      <charset val="238"/>
    </font>
    <font>
      <b/>
      <sz val="9"/>
      <color indexed="81"/>
      <name val="Tahoma"/>
      <family val="2"/>
      <charset val="238"/>
    </font>
    <font>
      <b/>
      <sz val="9"/>
      <name val="Times New Roman"/>
      <family val="1"/>
      <charset val="238"/>
    </font>
    <font>
      <sz val="9"/>
      <name val="Times New Roman"/>
      <family val="1"/>
      <charset val="238"/>
    </font>
    <font>
      <b/>
      <sz val="8"/>
      <name val="Times New Roman"/>
      <family val="1"/>
      <charset val="238"/>
    </font>
    <font>
      <sz val="9"/>
      <name val="Calibri"/>
      <family val="2"/>
    </font>
    <font>
      <sz val="9"/>
      <name val="Times New Roman"/>
      <family val="1"/>
    </font>
    <font>
      <b/>
      <sz val="9"/>
      <name val="Times New Roman"/>
      <family val="1"/>
    </font>
    <font>
      <sz val="9"/>
      <color indexed="10"/>
      <name val="Times New Roman"/>
      <family val="1"/>
      <charset val="238"/>
    </font>
    <font>
      <sz val="9"/>
      <color indexed="10"/>
      <name val="Calibri"/>
      <family val="2"/>
    </font>
    <font>
      <sz val="11"/>
      <name val="Arial"/>
      <family val="2"/>
      <charset val="238"/>
    </font>
    <font>
      <b/>
      <sz val="11"/>
      <name val="Arial"/>
      <family val="2"/>
      <charset val="238"/>
    </font>
    <font>
      <sz val="9"/>
      <color indexed="10"/>
      <name val="Times New Roman"/>
      <family val="1"/>
    </font>
    <font>
      <sz val="11"/>
      <color theme="1"/>
      <name val="Times New Roman"/>
      <family val="1"/>
      <charset val="238"/>
    </font>
    <font>
      <b/>
      <sz val="11"/>
      <color theme="1"/>
      <name val="Times New Roman"/>
      <family val="1"/>
      <charset val="238"/>
    </font>
    <font>
      <sz val="9"/>
      <color theme="1"/>
      <name val="Times New Roman"/>
      <family val="1"/>
      <charset val="238"/>
    </font>
    <font>
      <b/>
      <sz val="9"/>
      <color theme="1"/>
      <name val="Times New Roman"/>
      <family val="1"/>
      <charset val="238"/>
    </font>
    <font>
      <sz val="9"/>
      <color rgb="FFFF0000"/>
      <name val="Times New Roman"/>
      <family val="1"/>
    </font>
    <font>
      <sz val="9"/>
      <color rgb="FFFF0000"/>
      <name val="Times New Roman"/>
      <family val="1"/>
      <charset val="238"/>
    </font>
    <font>
      <sz val="9"/>
      <color theme="1"/>
      <name val="Times New Roman"/>
      <family val="1"/>
    </font>
    <font>
      <sz val="11"/>
      <color theme="1"/>
      <name val="Arial"/>
      <family val="2"/>
      <charset val="238"/>
    </font>
    <font>
      <b/>
      <sz val="11"/>
      <color theme="1"/>
      <name val="Arial"/>
      <family val="2"/>
      <charset val="238"/>
    </font>
    <font>
      <b/>
      <sz val="11"/>
      <color rgb="FFFF0000"/>
      <name val="Arial"/>
      <family val="2"/>
      <charset val="238"/>
    </font>
    <font>
      <sz val="11"/>
      <color rgb="FFFF0000"/>
      <name val="Arial"/>
      <family val="2"/>
      <charset val="238"/>
    </font>
    <font>
      <b/>
      <sz val="9"/>
      <color rgb="FFFF0000"/>
      <name val="Times New Roman"/>
      <family val="1"/>
      <charset val="23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2">
    <xf numFmtId="0" fontId="0" fillId="0" borderId="0"/>
    <xf numFmtId="185" fontId="1" fillId="0" borderId="0" applyFont="0" applyFill="0" applyBorder="0" applyAlignment="0" applyProtection="0"/>
  </cellStyleXfs>
  <cellXfs count="259">
    <xf numFmtId="0" fontId="0" fillId="0" borderId="0" xfId="0"/>
    <xf numFmtId="3" fontId="17" fillId="2" borderId="1" xfId="0" applyNumberFormat="1" applyFont="1" applyFill="1" applyBorder="1" applyAlignment="1">
      <alignment horizontal="center" vertical="center" wrapText="1"/>
    </xf>
    <xf numFmtId="3" fontId="17" fillId="2" borderId="1" xfId="0" applyNumberFormat="1" applyFont="1" applyFill="1" applyBorder="1" applyAlignment="1">
      <alignment horizontal="center" vertical="center"/>
    </xf>
    <xf numFmtId="0" fontId="17" fillId="2" borderId="1" xfId="0" applyFont="1" applyFill="1" applyBorder="1" applyAlignment="1">
      <alignment horizontal="left" vertical="center" wrapText="1"/>
    </xf>
    <xf numFmtId="0" fontId="17" fillId="0" borderId="0" xfId="0" applyFont="1"/>
    <xf numFmtId="0" fontId="18" fillId="3" borderId="0" xfId="0" applyFont="1" applyFill="1" applyAlignment="1">
      <alignment horizontal="center"/>
    </xf>
    <xf numFmtId="0" fontId="18" fillId="2" borderId="0" xfId="0" applyFont="1" applyFill="1" applyAlignment="1">
      <alignment horizontal="center"/>
    </xf>
    <xf numFmtId="0" fontId="18"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18" fillId="4" borderId="1" xfId="0" applyFont="1" applyFill="1" applyBorder="1" applyAlignment="1">
      <alignment horizontal="left" vertical="center" wrapText="1"/>
    </xf>
    <xf numFmtId="3" fontId="18" fillId="4" borderId="1" xfId="0" applyNumberFormat="1" applyFont="1" applyFill="1" applyBorder="1" applyAlignment="1">
      <alignment horizontal="center" vertical="center" wrapText="1"/>
    </xf>
    <xf numFmtId="3" fontId="18" fillId="5" borderId="1" xfId="0" applyNumberFormat="1" applyFont="1" applyFill="1" applyBorder="1" applyAlignment="1">
      <alignment horizontal="center" vertical="center"/>
    </xf>
    <xf numFmtId="4" fontId="18" fillId="5" borderId="1" xfId="0" applyNumberFormat="1" applyFont="1" applyFill="1" applyBorder="1" applyAlignment="1">
      <alignment horizontal="center" vertical="center"/>
    </xf>
    <xf numFmtId="3" fontId="17" fillId="0" borderId="0" xfId="0" applyNumberFormat="1" applyFont="1"/>
    <xf numFmtId="0" fontId="18" fillId="0" borderId="1" xfId="0" applyFont="1" applyBorder="1" applyAlignment="1">
      <alignment horizontal="center"/>
    </xf>
    <xf numFmtId="0" fontId="18" fillId="0" borderId="1" xfId="0" applyFont="1" applyBorder="1" applyAlignment="1">
      <alignment horizontal="left" vertical="center" wrapText="1"/>
    </xf>
    <xf numFmtId="3" fontId="18" fillId="2" borderId="1" xfId="0" applyNumberFormat="1" applyFont="1" applyFill="1" applyBorder="1" applyAlignment="1">
      <alignment horizontal="center" vertical="center" wrapText="1"/>
    </xf>
    <xf numFmtId="3" fontId="18" fillId="2" borderId="1" xfId="0" applyNumberFormat="1" applyFont="1" applyFill="1" applyBorder="1" applyAlignment="1">
      <alignment horizontal="center" vertical="center"/>
    </xf>
    <xf numFmtId="4" fontId="18" fillId="3" borderId="1" xfId="0" applyNumberFormat="1" applyFont="1" applyFill="1" applyBorder="1" applyAlignment="1">
      <alignment horizontal="center" vertical="center"/>
    </xf>
    <xf numFmtId="0" fontId="18" fillId="2" borderId="1" xfId="0" applyFont="1" applyFill="1" applyBorder="1" applyAlignment="1">
      <alignment horizontal="left" vertical="center" wrapText="1"/>
    </xf>
    <xf numFmtId="4" fontId="17" fillId="3" borderId="1" xfId="0" applyNumberFormat="1" applyFont="1" applyFill="1" applyBorder="1" applyAlignment="1">
      <alignment horizontal="center" vertical="center"/>
    </xf>
    <xf numFmtId="0" fontId="17" fillId="0" borderId="1" xfId="0" applyFont="1" applyBorder="1" applyAlignment="1">
      <alignment horizontal="left" vertical="center" wrapText="1"/>
    </xf>
    <xf numFmtId="0" fontId="18" fillId="4" borderId="1" xfId="0" applyFont="1" applyFill="1" applyBorder="1" applyAlignment="1">
      <alignment horizontal="center"/>
    </xf>
    <xf numFmtId="0" fontId="17" fillId="3" borderId="1" xfId="0" applyFont="1" applyFill="1" applyBorder="1" applyAlignment="1">
      <alignment horizontal="center" vertical="center"/>
    </xf>
    <xf numFmtId="3" fontId="18" fillId="4" borderId="1" xfId="0" applyNumberFormat="1" applyFont="1" applyFill="1" applyBorder="1" applyAlignment="1">
      <alignment horizontal="center" vertical="center"/>
    </xf>
    <xf numFmtId="4" fontId="18" fillId="3" borderId="1" xfId="0" applyNumberFormat="1" applyFont="1" applyFill="1" applyBorder="1" applyAlignment="1">
      <alignment horizontal="center" vertical="center" wrapText="1"/>
    </xf>
    <xf numFmtId="0" fontId="17" fillId="0" borderId="0" xfId="0" applyFont="1" applyAlignment="1">
      <alignment horizontal="center"/>
    </xf>
    <xf numFmtId="0" fontId="17" fillId="0" borderId="0" xfId="0" applyFont="1" applyAlignment="1">
      <alignment horizontal="center" vertical="center"/>
    </xf>
    <xf numFmtId="0" fontId="17" fillId="2" borderId="0" xfId="0" applyFont="1" applyFill="1" applyAlignment="1">
      <alignment horizontal="center" vertical="center"/>
    </xf>
    <xf numFmtId="0" fontId="17" fillId="3" borderId="0" xfId="0" applyFont="1" applyFill="1" applyAlignment="1">
      <alignment horizontal="center" vertical="center"/>
    </xf>
    <xf numFmtId="0" fontId="17" fillId="2" borderId="1" xfId="0" applyFont="1" applyFill="1" applyBorder="1" applyAlignment="1">
      <alignment horizontal="center" vertical="center"/>
    </xf>
    <xf numFmtId="0" fontId="19" fillId="2" borderId="0" xfId="0" applyFont="1" applyFill="1" applyAlignment="1">
      <alignment vertical="center"/>
    </xf>
    <xf numFmtId="0" fontId="19" fillId="0" borderId="0" xfId="0" applyFont="1"/>
    <xf numFmtId="0" fontId="19" fillId="0" borderId="0" xfId="0" applyFont="1" applyAlignment="1">
      <alignment horizontal="center" vertical="center"/>
    </xf>
    <xf numFmtId="3" fontId="19" fillId="2" borderId="0" xfId="0" applyNumberFormat="1" applyFont="1" applyFill="1" applyAlignment="1">
      <alignment horizontal="center" vertical="center"/>
    </xf>
    <xf numFmtId="0" fontId="18" fillId="0" borderId="0" xfId="0" applyFont="1" applyAlignment="1">
      <alignment horizontal="center"/>
    </xf>
    <xf numFmtId="0" fontId="19" fillId="2" borderId="0" xfId="0" applyFont="1" applyFill="1" applyAlignment="1">
      <alignment horizontal="center" vertical="center"/>
    </xf>
    <xf numFmtId="0" fontId="19" fillId="0" borderId="0" xfId="0" applyFont="1" applyAlignment="1">
      <alignment horizontal="center"/>
    </xf>
    <xf numFmtId="0" fontId="18" fillId="0" borderId="1" xfId="0" applyFont="1" applyBorder="1" applyAlignment="1">
      <alignment horizontal="center" vertical="center"/>
    </xf>
    <xf numFmtId="0" fontId="17" fillId="0" borderId="1" xfId="0" applyFont="1" applyBorder="1"/>
    <xf numFmtId="0" fontId="20" fillId="0" borderId="0" xfId="0" applyFont="1" applyAlignment="1"/>
    <xf numFmtId="0" fontId="19" fillId="0" borderId="0" xfId="0" applyFont="1" applyAlignment="1"/>
    <xf numFmtId="3" fontId="17" fillId="0" borderId="1" xfId="0" applyNumberFormat="1" applyFont="1" applyBorder="1" applyAlignment="1">
      <alignment horizontal="center" vertical="center"/>
    </xf>
    <xf numFmtId="3" fontId="18"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xf>
    <xf numFmtId="0" fontId="17" fillId="2" borderId="1" xfId="0" applyFont="1" applyFill="1" applyBorder="1" applyAlignment="1">
      <alignment horizontal="center"/>
    </xf>
    <xf numFmtId="4" fontId="17" fillId="0" borderId="1" xfId="0" applyNumberFormat="1" applyFont="1" applyBorder="1" applyAlignment="1">
      <alignment horizontal="center" vertical="center"/>
    </xf>
    <xf numFmtId="3" fontId="6" fillId="0" borderId="1" xfId="1" applyNumberFormat="1" applyFont="1" applyFill="1" applyBorder="1" applyAlignment="1">
      <alignment horizontal="center" vertical="center"/>
    </xf>
    <xf numFmtId="3" fontId="11" fillId="0" borderId="1" xfId="1" applyNumberFormat="1" applyFont="1" applyFill="1" applyBorder="1" applyAlignment="1">
      <alignment horizontal="center" vertical="center"/>
    </xf>
    <xf numFmtId="0" fontId="11" fillId="0" borderId="0" xfId="0" applyFont="1" applyFill="1" applyAlignment="1">
      <alignment horizontal="center" vertical="center"/>
    </xf>
    <xf numFmtId="0" fontId="7" fillId="0" borderId="0" xfId="0" applyFont="1" applyFill="1" applyAlignment="1">
      <alignment vertical="center"/>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3" fontId="6" fillId="0" borderId="1" xfId="0" applyNumberFormat="1" applyFont="1" applyFill="1" applyBorder="1" applyAlignment="1">
      <alignment horizontal="center" vertical="center"/>
    </xf>
    <xf numFmtId="0" fontId="7" fillId="0" borderId="1" xfId="0" applyFont="1" applyFill="1" applyBorder="1" applyAlignment="1">
      <alignment vertical="center"/>
    </xf>
    <xf numFmtId="3"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3" fontId="11" fillId="0" borderId="1" xfId="0" applyNumberFormat="1" applyFont="1" applyFill="1" applyBorder="1" applyAlignment="1">
      <alignment horizontal="center" vertical="center" wrapText="1"/>
    </xf>
    <xf numFmtId="2" fontId="7" fillId="0" borderId="1" xfId="0" applyNumberFormat="1" applyFont="1" applyFill="1" applyBorder="1" applyAlignment="1">
      <alignment horizontal="left" vertical="center" wrapText="1"/>
    </xf>
    <xf numFmtId="3" fontId="7"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xf>
    <xf numFmtId="0" fontId="10" fillId="0" borderId="1" xfId="0" applyFont="1" applyFill="1" applyBorder="1" applyAlignment="1">
      <alignment vertical="center"/>
    </xf>
    <xf numFmtId="3" fontId="10" fillId="0" borderId="1" xfId="0" applyNumberFormat="1" applyFont="1" applyFill="1" applyBorder="1" applyAlignment="1">
      <alignment horizontal="center" vertical="center"/>
    </xf>
    <xf numFmtId="3"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4" fontId="7" fillId="0" borderId="0" xfId="0" applyNumberFormat="1" applyFont="1" applyFill="1" applyAlignment="1">
      <alignment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0" xfId="0" applyFont="1" applyFill="1" applyAlignment="1">
      <alignment vertical="center"/>
    </xf>
    <xf numFmtId="2" fontId="6"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2" fontId="10" fillId="0" borderId="1" xfId="0" applyNumberFormat="1" applyFont="1" applyFill="1" applyBorder="1" applyAlignment="1">
      <alignment horizontal="left" vertical="center" wrapText="1"/>
    </xf>
    <xf numFmtId="0" fontId="21" fillId="0" borderId="0" xfId="0" applyFont="1" applyFill="1" applyAlignment="1">
      <alignment vertical="center"/>
    </xf>
    <xf numFmtId="3" fontId="10" fillId="0" borderId="1" xfId="0" applyNumberFormat="1" applyFont="1" applyFill="1" applyBorder="1" applyAlignment="1">
      <alignment vertical="center"/>
    </xf>
    <xf numFmtId="2" fontId="11" fillId="0" borderId="1" xfId="0" applyNumberFormat="1" applyFont="1" applyFill="1" applyBorder="1" applyAlignment="1">
      <alignment horizontal="left" vertical="center" wrapText="1"/>
    </xf>
    <xf numFmtId="3" fontId="7" fillId="0" borderId="0" xfId="0" applyNumberFormat="1" applyFont="1" applyFill="1" applyAlignment="1">
      <alignment vertical="center"/>
    </xf>
    <xf numFmtId="0" fontId="6" fillId="0" borderId="1" xfId="0" applyFont="1" applyFill="1" applyBorder="1" applyAlignment="1">
      <alignment vertical="center"/>
    </xf>
    <xf numFmtId="0" fontId="10" fillId="0" borderId="0" xfId="0" applyFont="1" applyFill="1"/>
    <xf numFmtId="0" fontId="11" fillId="0" borderId="1" xfId="0" applyFont="1" applyFill="1" applyBorder="1" applyAlignment="1">
      <alignment horizontal="center" vertical="center"/>
    </xf>
    <xf numFmtId="0" fontId="6" fillId="0" borderId="0" xfId="0" applyFont="1" applyFill="1" applyAlignment="1">
      <alignment vertical="center"/>
    </xf>
    <xf numFmtId="0" fontId="11" fillId="0" borderId="1" xfId="0" applyFont="1" applyFill="1" applyBorder="1" applyAlignment="1">
      <alignment vertical="center"/>
    </xf>
    <xf numFmtId="2" fontId="10" fillId="0" borderId="2" xfId="0" applyNumberFormat="1" applyFont="1" applyFill="1" applyBorder="1" applyAlignment="1">
      <alignment horizontal="left" vertical="center" wrapText="1"/>
    </xf>
    <xf numFmtId="0" fontId="7" fillId="0" borderId="1" xfId="0" applyFont="1" applyFill="1" applyBorder="1" applyAlignment="1">
      <alignment vertical="center" wrapText="1"/>
    </xf>
    <xf numFmtId="3" fontId="21" fillId="0" borderId="1" xfId="0" applyNumberFormat="1" applyFont="1" applyFill="1" applyBorder="1" applyAlignment="1">
      <alignment horizontal="center" vertical="center"/>
    </xf>
    <xf numFmtId="3" fontId="6" fillId="0" borderId="0" xfId="0" applyNumberFormat="1" applyFont="1" applyFill="1" applyAlignment="1">
      <alignment horizontal="center" vertical="center"/>
    </xf>
    <xf numFmtId="0" fontId="7" fillId="0" borderId="0" xfId="0" applyFont="1" applyFill="1" applyAlignment="1">
      <alignment horizontal="center" vertical="center"/>
    </xf>
    <xf numFmtId="2" fontId="21" fillId="0" borderId="1" xfId="0" applyNumberFormat="1" applyFont="1" applyFill="1" applyBorder="1" applyAlignment="1">
      <alignment horizontal="left" vertical="center" wrapText="1"/>
    </xf>
    <xf numFmtId="2" fontId="7" fillId="0" borderId="1" xfId="0" applyNumberFormat="1" applyFont="1" applyBorder="1" applyAlignment="1">
      <alignment horizontal="left" vertical="center" wrapText="1"/>
    </xf>
    <xf numFmtId="2" fontId="10" fillId="0" borderId="1" xfId="0" applyNumberFormat="1" applyFont="1" applyBorder="1" applyAlignment="1">
      <alignment horizontal="left" vertical="center" wrapText="1"/>
    </xf>
    <xf numFmtId="2" fontId="22" fillId="0" borderId="1" xfId="0" applyNumberFormat="1" applyFont="1" applyFill="1" applyBorder="1" applyAlignment="1">
      <alignment horizontal="left" vertical="center" wrapText="1"/>
    </xf>
    <xf numFmtId="0" fontId="23" fillId="0" borderId="1" xfId="0" applyFont="1" applyBorder="1" applyAlignment="1">
      <alignment horizontal="left" vertical="center" wrapText="1"/>
    </xf>
    <xf numFmtId="0" fontId="24" fillId="0" borderId="0" xfId="0" applyFont="1"/>
    <xf numFmtId="3" fontId="14" fillId="0" borderId="0" xfId="0" applyNumberFormat="1" applyFont="1"/>
    <xf numFmtId="0" fontId="24" fillId="0" borderId="0" xfId="0" applyFont="1" applyAlignment="1">
      <alignment horizontal="center"/>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3" fontId="15" fillId="0" borderId="5" xfId="0" applyNumberFormat="1"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6" xfId="0" applyFont="1" applyBorder="1" applyAlignment="1">
      <alignment horizontal="left" wrapText="1"/>
    </xf>
    <xf numFmtId="0" fontId="24" fillId="0" borderId="1" xfId="0" applyFont="1" applyBorder="1" applyAlignment="1">
      <alignment horizontal="left" wrapText="1"/>
    </xf>
    <xf numFmtId="0" fontId="24" fillId="0" borderId="2" xfId="0" applyFont="1" applyBorder="1" applyAlignment="1">
      <alignment horizontal="left" wrapText="1"/>
    </xf>
    <xf numFmtId="3" fontId="15" fillId="6" borderId="8" xfId="0" applyNumberFormat="1" applyFont="1" applyFill="1" applyBorder="1"/>
    <xf numFmtId="0" fontId="24" fillId="0" borderId="6" xfId="0" applyFont="1" applyBorder="1" applyAlignment="1">
      <alignment wrapText="1"/>
    </xf>
    <xf numFmtId="0" fontId="24" fillId="0" borderId="2" xfId="0" applyFont="1" applyBorder="1" applyAlignment="1">
      <alignment wrapText="1"/>
    </xf>
    <xf numFmtId="3" fontId="14" fillId="0" borderId="9" xfId="0" applyNumberFormat="1" applyFont="1" applyBorder="1" applyAlignment="1">
      <alignment horizontal="right" vertical="center" wrapText="1"/>
    </xf>
    <xf numFmtId="0" fontId="25" fillId="0" borderId="1" xfId="0" applyFont="1" applyBorder="1" applyAlignment="1">
      <alignment vertical="center" wrapText="1"/>
    </xf>
    <xf numFmtId="0" fontId="25" fillId="0" borderId="1" xfId="0" applyFont="1" applyBorder="1" applyAlignment="1">
      <alignment horizontal="left" vertical="center" wrapText="1"/>
    </xf>
    <xf numFmtId="3" fontId="10" fillId="0" borderId="0" xfId="0" applyNumberFormat="1" applyFont="1" applyFill="1" applyAlignment="1">
      <alignment vertical="center"/>
    </xf>
    <xf numFmtId="0" fontId="7" fillId="0" borderId="0" xfId="0" applyFont="1" applyAlignment="1">
      <alignment vertical="center"/>
    </xf>
    <xf numFmtId="0" fontId="6" fillId="0" borderId="0" xfId="0" applyFont="1" applyAlignment="1">
      <alignment horizontal="center" vertical="center"/>
    </xf>
    <xf numFmtId="3" fontId="6" fillId="0" borderId="0" xfId="0" applyNumberFormat="1" applyFont="1" applyAlignment="1">
      <alignment horizontal="center" vertical="center"/>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xf>
    <xf numFmtId="0" fontId="7" fillId="0" borderId="1" xfId="0" applyFont="1" applyBorder="1" applyAlignment="1">
      <alignment vertical="center"/>
    </xf>
    <xf numFmtId="3"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3" fontId="11"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xf>
    <xf numFmtId="0" fontId="10" fillId="0" borderId="1" xfId="0" applyFont="1" applyBorder="1" applyAlignment="1">
      <alignment vertical="center"/>
    </xf>
    <xf numFmtId="3" fontId="10" fillId="0" borderId="1" xfId="0" applyNumberFormat="1" applyFont="1" applyBorder="1" applyAlignment="1">
      <alignment horizontal="center" vertical="center"/>
    </xf>
    <xf numFmtId="3" fontId="7" fillId="0" borderId="1" xfId="0" applyNumberFormat="1" applyFont="1" applyBorder="1" applyAlignment="1">
      <alignment horizontal="center" vertical="center"/>
    </xf>
    <xf numFmtId="0" fontId="7" fillId="0" borderId="1" xfId="0" applyFont="1" applyBorder="1" applyAlignment="1">
      <alignment horizontal="left" vertical="center" wrapText="1"/>
    </xf>
    <xf numFmtId="4" fontId="7" fillId="0" borderId="0" xfId="0" applyNumberFormat="1" applyFont="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4" fontId="10" fillId="0" borderId="0" xfId="0" applyNumberFormat="1" applyFont="1" applyAlignment="1">
      <alignment vertical="center"/>
    </xf>
    <xf numFmtId="0" fontId="10" fillId="0" borderId="0" xfId="0" applyFont="1" applyAlignment="1">
      <alignment vertical="center"/>
    </xf>
    <xf numFmtId="2" fontId="6" fillId="0" borderId="1" xfId="0" applyNumberFormat="1" applyFont="1" applyBorder="1" applyAlignment="1">
      <alignment horizontal="left" vertical="center" wrapText="1"/>
    </xf>
    <xf numFmtId="0" fontId="7" fillId="0" borderId="1" xfId="0" applyFont="1" applyBorder="1" applyAlignment="1">
      <alignment horizontal="center" vertical="center"/>
    </xf>
    <xf numFmtId="3" fontId="10" fillId="7" borderId="1" xfId="0" applyNumberFormat="1" applyFont="1" applyFill="1" applyBorder="1" applyAlignment="1">
      <alignment horizontal="center" vertical="center" wrapText="1"/>
    </xf>
    <xf numFmtId="3" fontId="10" fillId="7" borderId="1" xfId="0" applyNumberFormat="1" applyFont="1" applyFill="1" applyBorder="1" applyAlignment="1">
      <alignment horizontal="center" vertical="center"/>
    </xf>
    <xf numFmtId="0" fontId="10" fillId="7" borderId="1" xfId="0" applyFont="1" applyFill="1" applyBorder="1" applyAlignment="1">
      <alignment vertical="center"/>
    </xf>
    <xf numFmtId="3" fontId="10" fillId="0" borderId="1" xfId="0" applyNumberFormat="1" applyFont="1" applyBorder="1" applyAlignment="1">
      <alignment vertical="center"/>
    </xf>
    <xf numFmtId="2" fontId="11" fillId="0" borderId="1" xfId="0" applyNumberFormat="1" applyFont="1" applyBorder="1" applyAlignment="1">
      <alignment horizontal="left" vertical="center" wrapText="1"/>
    </xf>
    <xf numFmtId="0" fontId="11" fillId="0" borderId="1" xfId="0" applyFont="1" applyBorder="1" applyAlignment="1">
      <alignment horizontal="center" vertical="center"/>
    </xf>
    <xf numFmtId="3" fontId="7" fillId="0" borderId="0" xfId="0" applyNumberFormat="1" applyFont="1" applyAlignment="1">
      <alignment vertical="center"/>
    </xf>
    <xf numFmtId="0" fontId="10" fillId="0" borderId="0" xfId="0" applyFont="1" applyAlignment="1">
      <alignment horizontal="left" vertical="center" wrapText="1"/>
    </xf>
    <xf numFmtId="3" fontId="21" fillId="0" borderId="1" xfId="0" applyNumberFormat="1" applyFont="1" applyBorder="1" applyAlignment="1">
      <alignment horizontal="center" vertical="center"/>
    </xf>
    <xf numFmtId="0" fontId="6" fillId="0" borderId="1" xfId="0" applyFont="1" applyBorder="1" applyAlignment="1">
      <alignment vertical="center"/>
    </xf>
    <xf numFmtId="0" fontId="10" fillId="0" borderId="0" xfId="0" applyFont="1"/>
    <xf numFmtId="0" fontId="10" fillId="3" borderId="0" xfId="0" applyFont="1" applyFill="1" applyAlignment="1">
      <alignment vertical="center"/>
    </xf>
    <xf numFmtId="0" fontId="6" fillId="0" borderId="0" xfId="0" applyFont="1" applyAlignment="1">
      <alignment vertical="center"/>
    </xf>
    <xf numFmtId="0" fontId="11" fillId="0" borderId="1" xfId="0" applyFont="1" applyBorder="1" applyAlignment="1">
      <alignment vertical="center"/>
    </xf>
    <xf numFmtId="2" fontId="10" fillId="7" borderId="1" xfId="0" applyNumberFormat="1" applyFont="1" applyFill="1" applyBorder="1" applyAlignment="1">
      <alignment horizontal="left" vertical="center" wrapText="1"/>
    </xf>
    <xf numFmtId="3" fontId="11" fillId="7" borderId="1" xfId="0" applyNumberFormat="1" applyFont="1" applyFill="1" applyBorder="1" applyAlignment="1">
      <alignment horizontal="center" vertical="center" wrapText="1"/>
    </xf>
    <xf numFmtId="2" fontId="21" fillId="0" borderId="1" xfId="0" applyNumberFormat="1" applyFont="1" applyBorder="1" applyAlignment="1">
      <alignment horizontal="left" vertical="center" wrapText="1"/>
    </xf>
    <xf numFmtId="2" fontId="10" fillId="0" borderId="10" xfId="0" applyNumberFormat="1" applyFont="1" applyBorder="1" applyAlignment="1">
      <alignment horizontal="left" vertical="center" wrapText="1"/>
    </xf>
    <xf numFmtId="0" fontId="10" fillId="0" borderId="10" xfId="0" applyFont="1" applyBorder="1" applyAlignment="1">
      <alignment horizontal="left" vertical="center" wrapText="1"/>
    </xf>
    <xf numFmtId="2" fontId="10" fillId="0" borderId="2" xfId="0" applyNumberFormat="1" applyFont="1" applyBorder="1" applyAlignment="1">
      <alignment horizontal="left" vertical="center" wrapText="1"/>
    </xf>
    <xf numFmtId="0" fontId="10" fillId="0" borderId="2" xfId="0" applyFont="1" applyBorder="1" applyAlignment="1">
      <alignment horizontal="left" vertical="center" wrapText="1"/>
    </xf>
    <xf numFmtId="3" fontId="10" fillId="0" borderId="0" xfId="0" applyNumberFormat="1" applyFont="1" applyAlignment="1">
      <alignment vertical="center"/>
    </xf>
    <xf numFmtId="2" fontId="7" fillId="7" borderId="1" xfId="0" applyNumberFormat="1" applyFont="1" applyFill="1" applyBorder="1" applyAlignment="1">
      <alignment horizontal="left" vertical="center" wrapText="1"/>
    </xf>
    <xf numFmtId="3" fontId="7" fillId="7" borderId="1" xfId="0" applyNumberFormat="1" applyFont="1" applyFill="1" applyBorder="1" applyAlignment="1">
      <alignment horizontal="center" vertical="center"/>
    </xf>
    <xf numFmtId="3" fontId="11" fillId="7" borderId="1" xfId="0" applyNumberFormat="1" applyFont="1" applyFill="1" applyBorder="1" applyAlignment="1">
      <alignment horizontal="center" vertical="center"/>
    </xf>
    <xf numFmtId="0" fontId="7" fillId="3" borderId="0" xfId="0" applyFont="1" applyFill="1" applyAlignment="1">
      <alignment vertical="center"/>
    </xf>
    <xf numFmtId="0" fontId="21" fillId="0" borderId="0" xfId="0" applyFont="1" applyAlignment="1">
      <alignment vertical="center"/>
    </xf>
    <xf numFmtId="0" fontId="7" fillId="0" borderId="1" xfId="0" applyFont="1" applyBorder="1" applyAlignment="1">
      <alignment vertical="center" wrapText="1"/>
    </xf>
    <xf numFmtId="0" fontId="7" fillId="0" borderId="0" xfId="0" applyFont="1" applyAlignment="1">
      <alignment horizontal="center" vertical="center"/>
    </xf>
    <xf numFmtId="0" fontId="21" fillId="0" borderId="1" xfId="0" applyFont="1" applyFill="1" applyBorder="1" applyAlignment="1">
      <alignment horizontal="center" vertical="center"/>
    </xf>
    <xf numFmtId="0" fontId="23" fillId="0" borderId="0" xfId="0" applyFont="1" applyAlignment="1">
      <alignment horizontal="left" vertical="center" wrapText="1"/>
    </xf>
    <xf numFmtId="0" fontId="23" fillId="0" borderId="2" xfId="0" applyFont="1" applyBorder="1" applyAlignment="1">
      <alignment horizontal="left" wrapText="1"/>
    </xf>
    <xf numFmtId="0" fontId="7" fillId="0" borderId="0" xfId="0" applyFont="1" applyAlignment="1">
      <alignment horizontal="left" vertical="center"/>
    </xf>
    <xf numFmtId="0" fontId="10" fillId="0" borderId="0" xfId="0" applyFont="1" applyAlignment="1">
      <alignment horizontal="left" vertical="center"/>
    </xf>
    <xf numFmtId="0" fontId="22" fillId="0" borderId="0" xfId="0" applyFont="1" applyAlignment="1">
      <alignment vertical="center"/>
    </xf>
    <xf numFmtId="0" fontId="23" fillId="0" borderId="2" xfId="0" applyFont="1" applyBorder="1" applyAlignment="1">
      <alignment horizontal="left"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3" fontId="15" fillId="6" borderId="13" xfId="0" applyNumberFormat="1" applyFont="1" applyFill="1" applyBorder="1"/>
    <xf numFmtId="0" fontId="25" fillId="0" borderId="6" xfId="0" applyFont="1" applyBorder="1" applyAlignment="1">
      <alignment vertical="center" wrapText="1"/>
    </xf>
    <xf numFmtId="3" fontId="15" fillId="0" borderId="14" xfId="0" applyNumberFormat="1" applyFont="1" applyBorder="1"/>
    <xf numFmtId="3" fontId="15" fillId="0" borderId="15" xfId="0" applyNumberFormat="1" applyFont="1" applyBorder="1"/>
    <xf numFmtId="0" fontId="26" fillId="6" borderId="16" xfId="0" applyFont="1" applyFill="1" applyBorder="1" applyAlignment="1">
      <alignment horizontal="center" vertical="center" wrapText="1"/>
    </xf>
    <xf numFmtId="0" fontId="26" fillId="6" borderId="17" xfId="0" applyFont="1" applyFill="1" applyBorder="1" applyAlignment="1">
      <alignment horizontal="center" vertical="center" wrapText="1"/>
    </xf>
    <xf numFmtId="3" fontId="15" fillId="8" borderId="18" xfId="0" applyNumberFormat="1" applyFont="1" applyFill="1" applyBorder="1"/>
    <xf numFmtId="0" fontId="24" fillId="0" borderId="12" xfId="0" applyFont="1" applyBorder="1" applyAlignment="1">
      <alignment vertical="center" wrapText="1"/>
    </xf>
    <xf numFmtId="3" fontId="14" fillId="0" borderId="14" xfId="0" applyNumberFormat="1" applyFont="1" applyBorder="1" applyAlignment="1">
      <alignment wrapText="1"/>
    </xf>
    <xf numFmtId="3" fontId="15" fillId="6" borderId="5" xfId="0" applyNumberFormat="1" applyFont="1" applyFill="1" applyBorder="1" applyAlignment="1">
      <alignment wrapText="1"/>
    </xf>
    <xf numFmtId="3" fontId="14" fillId="0" borderId="9" xfId="0" applyNumberFormat="1" applyFont="1" applyBorder="1" applyAlignment="1">
      <alignment wrapText="1"/>
    </xf>
    <xf numFmtId="3" fontId="15" fillId="6" borderId="19" xfId="0" applyNumberFormat="1" applyFont="1" applyFill="1" applyBorder="1" applyAlignment="1">
      <alignment wrapText="1"/>
    </xf>
    <xf numFmtId="3" fontId="14" fillId="0" borderId="15" xfId="0" applyNumberFormat="1" applyFont="1" applyBorder="1" applyAlignment="1">
      <alignment wrapText="1"/>
    </xf>
    <xf numFmtId="0" fontId="24" fillId="0" borderId="1" xfId="0" applyFont="1" applyBorder="1" applyAlignment="1">
      <alignment vertical="center" wrapText="1"/>
    </xf>
    <xf numFmtId="3" fontId="27" fillId="0" borderId="20" xfId="0" applyNumberFormat="1" applyFont="1" applyBorder="1" applyAlignment="1">
      <alignment wrapText="1"/>
    </xf>
    <xf numFmtId="3" fontId="14" fillId="0" borderId="20" xfId="0" applyNumberFormat="1" applyFont="1" applyBorder="1" applyAlignment="1">
      <alignment wrapText="1"/>
    </xf>
    <xf numFmtId="0" fontId="24" fillId="0" borderId="1" xfId="0" applyFont="1" applyBorder="1" applyAlignment="1">
      <alignment wrapText="1"/>
    </xf>
    <xf numFmtId="3" fontId="15" fillId="6" borderId="18" xfId="0" applyNumberFormat="1" applyFont="1" applyFill="1" applyBorder="1" applyAlignment="1">
      <alignment wrapText="1"/>
    </xf>
    <xf numFmtId="3" fontId="15" fillId="6" borderId="20" xfId="0" applyNumberFormat="1" applyFont="1" applyFill="1" applyBorder="1" applyAlignment="1">
      <alignment wrapText="1"/>
    </xf>
    <xf numFmtId="0" fontId="24" fillId="0" borderId="6" xfId="0" applyFont="1" applyBorder="1" applyAlignment="1">
      <alignment vertical="center" wrapText="1"/>
    </xf>
    <xf numFmtId="3" fontId="14" fillId="0" borderId="14" xfId="0" applyNumberFormat="1" applyFont="1" applyBorder="1" applyAlignment="1">
      <alignment vertical="center" wrapText="1"/>
    </xf>
    <xf numFmtId="3" fontId="14" fillId="0" borderId="15" xfId="0" applyNumberFormat="1" applyFont="1" applyBorder="1" applyAlignment="1">
      <alignment vertical="center" wrapText="1"/>
    </xf>
    <xf numFmtId="3" fontId="14" fillId="0" borderId="14" xfId="0" applyNumberFormat="1" applyFont="1" applyBorder="1" applyAlignment="1">
      <alignment horizontal="right" vertical="center" wrapText="1"/>
    </xf>
    <xf numFmtId="3" fontId="15" fillId="6" borderId="8" xfId="0" applyNumberFormat="1" applyFont="1" applyFill="1" applyBorder="1" applyAlignment="1">
      <alignment wrapText="1"/>
    </xf>
    <xf numFmtId="3" fontId="14" fillId="0" borderId="9" xfId="0" applyNumberFormat="1" applyFont="1" applyBorder="1" applyAlignment="1">
      <alignment vertical="center" wrapText="1"/>
    </xf>
    <xf numFmtId="0" fontId="10" fillId="0" borderId="0" xfId="0" applyFont="1" applyAlignment="1">
      <alignment horizontal="center" vertical="center"/>
    </xf>
    <xf numFmtId="0" fontId="6" fillId="0" borderId="0" xfId="0" applyFont="1" applyFill="1" applyBorder="1" applyAlignment="1">
      <alignment horizontal="center" vertical="center" wrapText="1"/>
    </xf>
    <xf numFmtId="3" fontId="11" fillId="0" borderId="0" xfId="0" applyNumberFormat="1" applyFont="1" applyFill="1" applyBorder="1" applyAlignment="1">
      <alignment horizontal="center" vertical="center" wrapText="1"/>
    </xf>
    <xf numFmtId="3" fontId="10" fillId="0" borderId="0" xfId="0" applyNumberFormat="1" applyFont="1" applyFill="1" applyBorder="1" applyAlignment="1">
      <alignment horizontal="center" vertical="center"/>
    </xf>
    <xf numFmtId="3" fontId="11" fillId="0" borderId="0" xfId="0" applyNumberFormat="1" applyFont="1" applyFill="1" applyBorder="1" applyAlignment="1">
      <alignment horizontal="center" vertical="center"/>
    </xf>
    <xf numFmtId="3" fontId="10" fillId="0" borderId="0" xfId="0" applyNumberFormat="1" applyFont="1" applyFill="1" applyBorder="1" applyAlignment="1">
      <alignment horizontal="center" vertical="center" wrapText="1"/>
    </xf>
    <xf numFmtId="3" fontId="11" fillId="0" borderId="0" xfId="1" applyNumberFormat="1" applyFont="1" applyFill="1" applyBorder="1" applyAlignment="1">
      <alignment horizontal="center" vertical="center"/>
    </xf>
    <xf numFmtId="0" fontId="7" fillId="0" borderId="0" xfId="0" applyFont="1" applyFill="1" applyBorder="1" applyAlignment="1">
      <alignment horizontal="center" vertical="center"/>
    </xf>
    <xf numFmtId="3" fontId="6" fillId="0" borderId="0" xfId="0" applyNumberFormat="1" applyFont="1" applyFill="1" applyBorder="1" applyAlignment="1">
      <alignment horizontal="center" vertical="center"/>
    </xf>
    <xf numFmtId="0" fontId="28" fillId="0" borderId="1" xfId="0" applyFont="1" applyFill="1" applyBorder="1" applyAlignment="1">
      <alignment horizontal="center" vertical="center" wrapText="1"/>
    </xf>
    <xf numFmtId="0" fontId="23" fillId="0" borderId="2" xfId="0" applyFont="1" applyBorder="1" applyAlignment="1">
      <alignment wrapText="1"/>
    </xf>
    <xf numFmtId="0" fontId="18" fillId="0" borderId="0" xfId="0" applyFont="1" applyAlignment="1">
      <alignment horizontal="center"/>
    </xf>
    <xf numFmtId="0" fontId="18" fillId="0" borderId="1" xfId="0" applyFont="1" applyBorder="1" applyAlignment="1">
      <alignment vertical="center"/>
    </xf>
    <xf numFmtId="0" fontId="20" fillId="2" borderId="0" xfId="0" applyFont="1" applyFill="1" applyAlignment="1">
      <alignment horizontal="center" vertical="center"/>
    </xf>
    <xf numFmtId="0" fontId="19" fillId="2" borderId="0" xfId="0" applyFont="1" applyFill="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center"/>
    </xf>
    <xf numFmtId="0" fontId="10" fillId="0" borderId="0" xfId="0" applyFont="1" applyAlignment="1">
      <alignment horizontal="center" vertical="center"/>
    </xf>
    <xf numFmtId="0" fontId="6" fillId="0" borderId="1" xfId="0" applyFont="1" applyBorder="1" applyAlignment="1">
      <alignment vertical="center"/>
    </xf>
    <xf numFmtId="0" fontId="7" fillId="0" borderId="0" xfId="0" applyFont="1" applyAlignment="1">
      <alignment horizontal="left" vertical="center"/>
    </xf>
    <xf numFmtId="0" fontId="6" fillId="0" borderId="0" xfId="0" applyFont="1" applyAlignment="1">
      <alignment horizontal="left" vertical="center"/>
    </xf>
    <xf numFmtId="0" fontId="11" fillId="0" borderId="0" xfId="0" applyFont="1" applyAlignment="1">
      <alignment horizontal="left" vertical="center"/>
    </xf>
    <xf numFmtId="0" fontId="11" fillId="0" borderId="0" xfId="0" applyFont="1" applyFill="1" applyAlignment="1">
      <alignment horizontal="center" vertical="center"/>
    </xf>
    <xf numFmtId="0" fontId="6" fillId="0" borderId="1" xfId="0" applyFont="1" applyFill="1" applyBorder="1" applyAlignment="1">
      <alignment vertical="center"/>
    </xf>
    <xf numFmtId="0" fontId="24" fillId="0" borderId="12" xfId="0" applyFont="1" applyBorder="1" applyAlignment="1">
      <alignment horizontal="center" vertical="center" wrapText="1"/>
    </xf>
    <xf numFmtId="0" fontId="24" fillId="0" borderId="27" xfId="0" applyFont="1" applyBorder="1" applyAlignment="1">
      <alignment horizontal="center" vertical="center" wrapText="1"/>
    </xf>
    <xf numFmtId="0" fontId="25" fillId="6" borderId="28" xfId="0" applyFont="1" applyFill="1" applyBorder="1" applyAlignment="1">
      <alignment horizontal="center" wrapText="1"/>
    </xf>
    <xf numFmtId="0" fontId="25" fillId="6" borderId="29" xfId="0" applyFont="1" applyFill="1" applyBorder="1" applyAlignment="1">
      <alignment horizontal="center" wrapText="1"/>
    </xf>
    <xf numFmtId="0" fontId="24" fillId="0" borderId="11" xfId="0" applyFont="1" applyBorder="1" applyAlignment="1">
      <alignment horizontal="center" vertical="center" wrapText="1"/>
    </xf>
    <xf numFmtId="0" fontId="24" fillId="0" borderId="24" xfId="0" applyFont="1" applyBorder="1" applyAlignment="1">
      <alignment horizontal="center" vertical="center" wrapText="1"/>
    </xf>
    <xf numFmtId="0" fontId="25" fillId="6" borderId="25" xfId="0" applyFont="1" applyFill="1" applyBorder="1" applyAlignment="1">
      <alignment horizontal="center" wrapText="1"/>
    </xf>
    <xf numFmtId="0" fontId="25" fillId="6" borderId="26" xfId="0" applyFont="1" applyFill="1" applyBorder="1" applyAlignment="1">
      <alignment horizontal="center" wrapText="1"/>
    </xf>
    <xf numFmtId="0" fontId="25" fillId="0" borderId="30" xfId="0" applyFont="1" applyBorder="1" applyAlignment="1">
      <alignment horizontal="center" wrapText="1"/>
    </xf>
    <xf numFmtId="0" fontId="25" fillId="0" borderId="31" xfId="0" applyFont="1" applyBorder="1" applyAlignment="1">
      <alignment horizontal="center" wrapText="1"/>
    </xf>
    <xf numFmtId="0" fontId="25" fillId="0" borderId="32" xfId="0" applyFont="1" applyBorder="1" applyAlignment="1">
      <alignment horizontal="center" wrapText="1"/>
    </xf>
    <xf numFmtId="0" fontId="25" fillId="6" borderId="30" xfId="0" applyFont="1" applyFill="1" applyBorder="1" applyAlignment="1">
      <alignment horizontal="center" wrapText="1"/>
    </xf>
    <xf numFmtId="0" fontId="25" fillId="6" borderId="33" xfId="0" applyFont="1" applyFill="1" applyBorder="1" applyAlignment="1">
      <alignment horizontal="center" wrapText="1"/>
    </xf>
    <xf numFmtId="0" fontId="25" fillId="6" borderId="30" xfId="0" applyFont="1" applyFill="1" applyBorder="1" applyAlignment="1">
      <alignment horizontal="center" vertical="center" wrapText="1"/>
    </xf>
    <xf numFmtId="0" fontId="25" fillId="6" borderId="33" xfId="0" applyFont="1" applyFill="1" applyBorder="1" applyAlignment="1">
      <alignment horizontal="center" vertical="center" wrapText="1"/>
    </xf>
    <xf numFmtId="0" fontId="25" fillId="6" borderId="11" xfId="0" applyFont="1" applyFill="1" applyBorder="1" applyAlignment="1">
      <alignment horizontal="center" vertical="center" wrapText="1"/>
    </xf>
    <xf numFmtId="0" fontId="25" fillId="6" borderId="34" xfId="0" applyFont="1" applyFill="1" applyBorder="1" applyAlignment="1">
      <alignment horizontal="center" vertical="center" wrapText="1"/>
    </xf>
    <xf numFmtId="0" fontId="24" fillId="0" borderId="21" xfId="0" applyFont="1" applyBorder="1" applyAlignment="1">
      <alignment horizontal="center" vertical="center" wrapText="1"/>
    </xf>
    <xf numFmtId="0" fontId="25" fillId="6" borderId="3"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25" fillId="6" borderId="22"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0" fillId="0" borderId="21" xfId="0" applyBorder="1" applyAlignment="1">
      <alignment wrapText="1"/>
    </xf>
    <xf numFmtId="0" fontId="0" fillId="0" borderId="24" xfId="0" applyBorder="1" applyAlignment="1">
      <alignment wrapText="1"/>
    </xf>
    <xf numFmtId="0" fontId="25" fillId="6" borderId="25" xfId="0" applyFont="1" applyFill="1" applyBorder="1" applyAlignment="1">
      <alignment horizontal="center" vertical="center" wrapText="1"/>
    </xf>
    <xf numFmtId="0" fontId="25" fillId="6" borderId="26"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27" xfId="0" applyFont="1" applyBorder="1" applyAlignment="1">
      <alignment horizontal="center" vertical="center" wrapText="1"/>
    </xf>
    <xf numFmtId="0" fontId="25" fillId="8" borderId="28" xfId="0" applyFont="1" applyFill="1" applyBorder="1" applyAlignment="1">
      <alignment horizontal="center" wrapText="1"/>
    </xf>
    <xf numFmtId="0" fontId="25" fillId="8" borderId="29" xfId="0" applyFont="1" applyFill="1" applyBorder="1" applyAlignment="1">
      <alignment horizont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3BE8B-B70C-46D8-ADB2-149CD94F4BE4}">
  <dimension ref="A3:R258"/>
  <sheetViews>
    <sheetView topLeftCell="A64" workbookViewId="0">
      <selection activeCell="C74" sqref="C74"/>
    </sheetView>
  </sheetViews>
  <sheetFormatPr defaultRowHeight="15" x14ac:dyDescent="0.25"/>
  <cols>
    <col min="1" max="1" width="10" style="28" customWidth="1"/>
    <col min="2" max="2" width="31.85546875" style="4" customWidth="1"/>
    <col min="3" max="3" width="10.140625" style="29" customWidth="1"/>
    <col min="4" max="4" width="11.85546875" style="29" hidden="1" customWidth="1"/>
    <col min="5" max="5" width="4.42578125" style="30" hidden="1" customWidth="1"/>
    <col min="6" max="6" width="6.5703125" style="30" hidden="1" customWidth="1"/>
    <col min="7" max="7" width="5.140625" style="31" hidden="1" customWidth="1"/>
    <col min="8" max="8" width="6.5703125" style="4" hidden="1" customWidth="1"/>
    <col min="9" max="9" width="5.42578125" style="4" hidden="1" customWidth="1"/>
    <col min="10" max="10" width="10" style="4" hidden="1" customWidth="1"/>
    <col min="11" max="11" width="8.5703125" style="4" hidden="1" customWidth="1"/>
    <col min="12" max="12" width="10.85546875" style="4" hidden="1" customWidth="1"/>
    <col min="13" max="13" width="10.42578125" style="4" customWidth="1"/>
    <col min="14" max="15" width="10.140625" style="4" customWidth="1"/>
    <col min="16" max="16" width="9.140625" style="4"/>
    <col min="17" max="17" width="10.140625" style="4" bestFit="1" customWidth="1"/>
    <col min="18" max="16384" width="9.140625" style="4"/>
  </cols>
  <sheetData>
    <row r="3" spans="1:17" x14ac:dyDescent="0.25">
      <c r="A3" s="37"/>
      <c r="B3" s="214" t="s">
        <v>149</v>
      </c>
      <c r="C3" s="214"/>
      <c r="D3" s="214"/>
      <c r="E3" s="214"/>
      <c r="F3" s="214"/>
      <c r="G3" s="214"/>
    </row>
    <row r="4" spans="1:17" x14ac:dyDescent="0.25">
      <c r="A4" s="37"/>
      <c r="B4" s="37"/>
      <c r="C4" s="37"/>
      <c r="D4" s="37"/>
      <c r="E4" s="37"/>
      <c r="F4" s="37"/>
      <c r="G4" s="5"/>
    </row>
    <row r="5" spans="1:17" x14ac:dyDescent="0.25">
      <c r="A5" s="37"/>
      <c r="B5" s="37"/>
      <c r="C5" s="37"/>
      <c r="D5" s="37"/>
      <c r="E5" s="37"/>
      <c r="F5" s="37"/>
      <c r="G5" s="5"/>
    </row>
    <row r="6" spans="1:17" x14ac:dyDescent="0.25">
      <c r="A6" s="37"/>
      <c r="B6" s="37"/>
      <c r="C6" s="37"/>
      <c r="D6" s="37"/>
      <c r="E6" s="6"/>
      <c r="F6" s="6"/>
      <c r="G6" s="5"/>
    </row>
    <row r="7" spans="1:17" ht="99.75" x14ac:dyDescent="0.25">
      <c r="A7" s="7" t="s">
        <v>0</v>
      </c>
      <c r="B7" s="7" t="s">
        <v>1</v>
      </c>
      <c r="C7" s="7" t="s">
        <v>129</v>
      </c>
      <c r="D7" s="7"/>
      <c r="E7" s="8" t="s">
        <v>61</v>
      </c>
      <c r="F7" s="8" t="s">
        <v>62</v>
      </c>
      <c r="G7" s="9" t="s">
        <v>110</v>
      </c>
      <c r="H7" s="41" t="s">
        <v>111</v>
      </c>
      <c r="I7" s="41"/>
      <c r="J7" s="41"/>
      <c r="K7" s="41"/>
      <c r="L7" s="41"/>
      <c r="M7" s="40" t="s">
        <v>220</v>
      </c>
      <c r="N7" s="40" t="s">
        <v>221</v>
      </c>
      <c r="O7" s="40" t="s">
        <v>222</v>
      </c>
      <c r="P7" s="40" t="s">
        <v>223</v>
      </c>
    </row>
    <row r="8" spans="1:17" x14ac:dyDescent="0.25">
      <c r="A8" s="10" t="s">
        <v>2</v>
      </c>
      <c r="B8" s="11" t="s">
        <v>4</v>
      </c>
      <c r="C8" s="12">
        <f>C9+C10+C11</f>
        <v>359200</v>
      </c>
      <c r="D8" s="12"/>
      <c r="E8" s="12">
        <f t="shared" ref="E8:P8" si="0">E9+E10+E11</f>
        <v>0</v>
      </c>
      <c r="F8" s="12">
        <f t="shared" si="0"/>
        <v>3837.75</v>
      </c>
      <c r="G8" s="12" t="e">
        <f t="shared" si="0"/>
        <v>#REF!</v>
      </c>
      <c r="H8" s="12" t="e">
        <f t="shared" si="0"/>
        <v>#REF!</v>
      </c>
      <c r="I8" s="12">
        <f t="shared" si="0"/>
        <v>0</v>
      </c>
      <c r="J8" s="12">
        <f t="shared" si="0"/>
        <v>0</v>
      </c>
      <c r="K8" s="12">
        <f t="shared" si="0"/>
        <v>0</v>
      </c>
      <c r="L8" s="12" t="e">
        <f t="shared" si="0"/>
        <v>#REF!</v>
      </c>
      <c r="M8" s="12">
        <f t="shared" si="0"/>
        <v>65200</v>
      </c>
      <c r="N8" s="12">
        <f t="shared" si="0"/>
        <v>122000</v>
      </c>
      <c r="O8" s="12">
        <f t="shared" si="0"/>
        <v>115000</v>
      </c>
      <c r="P8" s="12">
        <f t="shared" si="0"/>
        <v>57000</v>
      </c>
      <c r="Q8" s="15"/>
    </row>
    <row r="9" spans="1:17" x14ac:dyDescent="0.25">
      <c r="A9" s="16" t="s">
        <v>11</v>
      </c>
      <c r="B9" s="17" t="s">
        <v>13</v>
      </c>
      <c r="C9" s="18">
        <f>E9+F9</f>
        <v>0</v>
      </c>
      <c r="D9" s="18"/>
      <c r="E9" s="19">
        <v>0</v>
      </c>
      <c r="F9" s="19"/>
      <c r="G9" s="20"/>
      <c r="H9" s="44"/>
      <c r="I9" s="46"/>
      <c r="J9" s="46"/>
      <c r="K9" s="46"/>
      <c r="L9" s="46"/>
      <c r="M9" s="45">
        <v>0</v>
      </c>
      <c r="N9" s="45">
        <v>0</v>
      </c>
      <c r="O9" s="45">
        <v>0</v>
      </c>
      <c r="P9" s="45">
        <v>0</v>
      </c>
    </row>
    <row r="10" spans="1:17" x14ac:dyDescent="0.25">
      <c r="A10" s="16" t="s">
        <v>3</v>
      </c>
      <c r="B10" s="17" t="s">
        <v>5</v>
      </c>
      <c r="C10" s="19">
        <v>0</v>
      </c>
      <c r="D10" s="19"/>
      <c r="E10" s="19">
        <v>0</v>
      </c>
      <c r="F10" s="19"/>
      <c r="G10" s="20" t="e">
        <f>SUM(#REF!)</f>
        <v>#REF!</v>
      </c>
      <c r="H10" s="44">
        <v>7952.7600000000093</v>
      </c>
      <c r="I10" s="46"/>
      <c r="J10" s="46"/>
      <c r="K10" s="46"/>
      <c r="L10" s="46"/>
      <c r="M10" s="45">
        <v>0</v>
      </c>
      <c r="N10" s="45">
        <v>0</v>
      </c>
      <c r="O10" s="45">
        <v>0</v>
      </c>
      <c r="P10" s="45">
        <v>0</v>
      </c>
    </row>
    <row r="11" spans="1:17" x14ac:dyDescent="0.25">
      <c r="A11" s="16" t="s">
        <v>6</v>
      </c>
      <c r="B11" s="21" t="s">
        <v>41</v>
      </c>
      <c r="C11" s="18">
        <f>C12+C13+C16</f>
        <v>359200</v>
      </c>
      <c r="D11" s="18"/>
      <c r="E11" s="18">
        <f t="shared" ref="E11:P11" si="1">E12+E13+E16</f>
        <v>0</v>
      </c>
      <c r="F11" s="18">
        <f t="shared" si="1"/>
        <v>3837.75</v>
      </c>
      <c r="G11" s="18">
        <f t="shared" si="1"/>
        <v>9362.25</v>
      </c>
      <c r="H11" s="18" t="e">
        <f t="shared" si="1"/>
        <v>#REF!</v>
      </c>
      <c r="I11" s="18">
        <f t="shared" si="1"/>
        <v>0</v>
      </c>
      <c r="J11" s="18">
        <f t="shared" si="1"/>
        <v>0</v>
      </c>
      <c r="K11" s="18">
        <f t="shared" si="1"/>
        <v>0</v>
      </c>
      <c r="L11" s="18" t="e">
        <f t="shared" si="1"/>
        <v>#REF!</v>
      </c>
      <c r="M11" s="18">
        <f t="shared" si="1"/>
        <v>65200</v>
      </c>
      <c r="N11" s="18">
        <f t="shared" si="1"/>
        <v>122000</v>
      </c>
      <c r="O11" s="18">
        <f t="shared" si="1"/>
        <v>115000</v>
      </c>
      <c r="P11" s="18">
        <f t="shared" si="1"/>
        <v>57000</v>
      </c>
    </row>
    <row r="12" spans="1:17" x14ac:dyDescent="0.25">
      <c r="A12" s="16"/>
      <c r="B12" s="21" t="s">
        <v>9</v>
      </c>
      <c r="C12" s="18">
        <v>0</v>
      </c>
      <c r="D12" s="18"/>
      <c r="E12" s="19">
        <v>0</v>
      </c>
      <c r="F12" s="19"/>
      <c r="G12" s="20">
        <v>0</v>
      </c>
      <c r="H12" s="44" t="e">
        <v>#REF!</v>
      </c>
      <c r="I12" s="46"/>
      <c r="J12" s="46"/>
      <c r="K12" s="46"/>
      <c r="L12" s="46"/>
      <c r="M12" s="44"/>
      <c r="N12" s="44"/>
      <c r="O12" s="44"/>
      <c r="P12" s="44"/>
    </row>
    <row r="13" spans="1:17" x14ac:dyDescent="0.25">
      <c r="A13" s="47"/>
      <c r="B13" s="21" t="s">
        <v>7</v>
      </c>
      <c r="C13" s="18">
        <f>SUM(E14:E15)</f>
        <v>252000</v>
      </c>
      <c r="D13" s="18"/>
      <c r="E13" s="18">
        <f t="shared" ref="E13:K13" si="2">SUM(F14:F15)</f>
        <v>0</v>
      </c>
      <c r="F13" s="18">
        <f t="shared" si="2"/>
        <v>0</v>
      </c>
      <c r="G13" s="18">
        <f t="shared" si="2"/>
        <v>100</v>
      </c>
      <c r="H13" s="18">
        <f t="shared" si="2"/>
        <v>0</v>
      </c>
      <c r="I13" s="18">
        <f t="shared" si="2"/>
        <v>0</v>
      </c>
      <c r="J13" s="18">
        <f t="shared" si="2"/>
        <v>0</v>
      </c>
      <c r="K13" s="18">
        <f t="shared" si="2"/>
        <v>0</v>
      </c>
      <c r="L13" s="18" t="e">
        <f>SUM(#REF!)</f>
        <v>#REF!</v>
      </c>
      <c r="M13" s="18">
        <f>M14+M15</f>
        <v>0</v>
      </c>
      <c r="N13" s="18">
        <f>N14+N15</f>
        <v>80000</v>
      </c>
      <c r="O13" s="18">
        <f>O14+O15</f>
        <v>115000</v>
      </c>
      <c r="P13" s="18">
        <f>P14+P15</f>
        <v>57000</v>
      </c>
    </row>
    <row r="14" spans="1:17" ht="30" x14ac:dyDescent="0.25">
      <c r="A14" s="48"/>
      <c r="B14" s="3" t="s">
        <v>87</v>
      </c>
      <c r="C14" s="1">
        <f>E14+F14</f>
        <v>95000</v>
      </c>
      <c r="D14" s="1"/>
      <c r="E14" s="2">
        <v>95000</v>
      </c>
      <c r="F14" s="2"/>
      <c r="G14" s="22"/>
      <c r="H14" s="44">
        <v>100</v>
      </c>
      <c r="I14" s="46"/>
      <c r="J14" s="46"/>
      <c r="K14" s="46"/>
      <c r="L14" s="46"/>
      <c r="M14" s="44">
        <v>0</v>
      </c>
      <c r="N14" s="44">
        <v>30000</v>
      </c>
      <c r="O14" s="44">
        <v>65000</v>
      </c>
      <c r="P14" s="44">
        <v>0</v>
      </c>
    </row>
    <row r="15" spans="1:17" ht="45" x14ac:dyDescent="0.25">
      <c r="A15" s="48"/>
      <c r="B15" s="3" t="s">
        <v>134</v>
      </c>
      <c r="C15" s="1">
        <f>E15+F15</f>
        <v>157000</v>
      </c>
      <c r="D15" s="1"/>
      <c r="E15" s="2">
        <v>157000</v>
      </c>
      <c r="F15" s="2"/>
      <c r="G15" s="22"/>
      <c r="H15" s="44" t="s">
        <v>131</v>
      </c>
      <c r="I15" s="46"/>
      <c r="J15" s="46"/>
      <c r="K15" s="46"/>
      <c r="L15" s="46"/>
      <c r="M15" s="44">
        <v>0</v>
      </c>
      <c r="N15" s="44">
        <v>50000</v>
      </c>
      <c r="O15" s="44">
        <v>50000</v>
      </c>
      <c r="P15" s="44">
        <v>57000</v>
      </c>
    </row>
    <row r="16" spans="1:17" x14ac:dyDescent="0.25">
      <c r="A16" s="16"/>
      <c r="B16" s="21" t="s">
        <v>8</v>
      </c>
      <c r="C16" s="18">
        <f>SUM(E17:E21)</f>
        <v>107200</v>
      </c>
      <c r="D16" s="18"/>
      <c r="E16" s="18">
        <f t="shared" ref="E16:K16" si="3">SUM(F17:F21)</f>
        <v>0</v>
      </c>
      <c r="F16" s="18">
        <f t="shared" si="3"/>
        <v>3837.75</v>
      </c>
      <c r="G16" s="18">
        <f t="shared" si="3"/>
        <v>9262.25</v>
      </c>
      <c r="H16" s="18">
        <f t="shared" si="3"/>
        <v>0</v>
      </c>
      <c r="I16" s="18">
        <f t="shared" si="3"/>
        <v>0</v>
      </c>
      <c r="J16" s="18">
        <f t="shared" si="3"/>
        <v>0</v>
      </c>
      <c r="K16" s="18">
        <f t="shared" si="3"/>
        <v>0</v>
      </c>
      <c r="L16" s="18" t="e">
        <f>SUM(#REF!)</f>
        <v>#REF!</v>
      </c>
      <c r="M16" s="18">
        <f>SUM(M17:M21)</f>
        <v>65200</v>
      </c>
      <c r="N16" s="18">
        <f>SUM(N17:N21)</f>
        <v>42000</v>
      </c>
      <c r="O16" s="18">
        <f>SUM(O17:O21)</f>
        <v>0</v>
      </c>
      <c r="P16" s="18">
        <f>SUM(P17:P21)</f>
        <v>0</v>
      </c>
    </row>
    <row r="17" spans="1:17" ht="45" x14ac:dyDescent="0.25">
      <c r="A17" s="47"/>
      <c r="B17" s="3" t="s">
        <v>55</v>
      </c>
      <c r="C17" s="1">
        <f>E17+F17</f>
        <v>5000</v>
      </c>
      <c r="D17" s="1"/>
      <c r="E17" s="2">
        <v>5000</v>
      </c>
      <c r="F17" s="2"/>
      <c r="G17" s="22"/>
      <c r="H17" s="44">
        <v>100</v>
      </c>
      <c r="I17" s="46"/>
      <c r="J17" s="46"/>
      <c r="K17" s="46"/>
      <c r="L17" s="46"/>
      <c r="M17" s="44">
        <v>0</v>
      </c>
      <c r="N17" s="44">
        <v>5000</v>
      </c>
      <c r="O17" s="44">
        <v>0</v>
      </c>
      <c r="P17" s="44">
        <v>0</v>
      </c>
    </row>
    <row r="18" spans="1:17" ht="30" x14ac:dyDescent="0.25">
      <c r="A18" s="47"/>
      <c r="B18" s="3" t="s">
        <v>198</v>
      </c>
      <c r="C18" s="1">
        <f>E18+F18</f>
        <v>12000</v>
      </c>
      <c r="D18" s="1"/>
      <c r="E18" s="2">
        <v>12000</v>
      </c>
      <c r="F18" s="2"/>
      <c r="G18" s="22"/>
      <c r="H18" s="44"/>
      <c r="I18" s="46"/>
      <c r="J18" s="46"/>
      <c r="K18" s="46"/>
      <c r="L18" s="46"/>
      <c r="M18" s="44">
        <v>0</v>
      </c>
      <c r="N18" s="44">
        <v>12000</v>
      </c>
      <c r="O18" s="44">
        <v>0</v>
      </c>
      <c r="P18" s="44">
        <v>0</v>
      </c>
    </row>
    <row r="19" spans="1:17" ht="45" x14ac:dyDescent="0.25">
      <c r="A19" s="47"/>
      <c r="B19" s="3" t="s">
        <v>199</v>
      </c>
      <c r="C19" s="1">
        <f>E19+F19</f>
        <v>25000</v>
      </c>
      <c r="D19" s="1"/>
      <c r="E19" s="2">
        <v>25000</v>
      </c>
      <c r="F19" s="2"/>
      <c r="G19" s="22"/>
      <c r="H19" s="44"/>
      <c r="I19" s="46"/>
      <c r="J19" s="46"/>
      <c r="K19" s="46"/>
      <c r="L19" s="46"/>
      <c r="M19" s="44">
        <v>0</v>
      </c>
      <c r="N19" s="44">
        <v>25000</v>
      </c>
      <c r="O19" s="44">
        <v>0</v>
      </c>
      <c r="P19" s="44">
        <v>0</v>
      </c>
    </row>
    <row r="20" spans="1:17" x14ac:dyDescent="0.25">
      <c r="A20" s="47"/>
      <c r="B20" s="3" t="s">
        <v>196</v>
      </c>
      <c r="C20" s="1">
        <f>E20+F20</f>
        <v>9200</v>
      </c>
      <c r="D20" s="1"/>
      <c r="E20" s="2">
        <v>9200</v>
      </c>
      <c r="F20" s="2"/>
      <c r="G20" s="22">
        <v>3837.75</v>
      </c>
      <c r="H20" s="44">
        <v>9162.25</v>
      </c>
      <c r="I20" s="46"/>
      <c r="J20" s="46"/>
      <c r="K20" s="46"/>
      <c r="L20" s="46"/>
      <c r="M20" s="44">
        <v>9200</v>
      </c>
      <c r="N20" s="44">
        <v>0</v>
      </c>
      <c r="O20" s="44">
        <v>0</v>
      </c>
      <c r="P20" s="44">
        <v>0</v>
      </c>
    </row>
    <row r="21" spans="1:17" ht="30" x14ac:dyDescent="0.25">
      <c r="A21" s="47"/>
      <c r="B21" s="23" t="s">
        <v>151</v>
      </c>
      <c r="C21" s="1">
        <f>E21+F21</f>
        <v>56000</v>
      </c>
      <c r="D21" s="1"/>
      <c r="E21" s="2">
        <v>56000</v>
      </c>
      <c r="F21" s="2"/>
      <c r="G21" s="22"/>
      <c r="H21" s="44"/>
      <c r="I21" s="46"/>
      <c r="J21" s="46"/>
      <c r="K21" s="46"/>
      <c r="L21" s="46"/>
      <c r="M21" s="44">
        <v>56000</v>
      </c>
      <c r="N21" s="44">
        <v>0</v>
      </c>
      <c r="O21" s="44">
        <v>0</v>
      </c>
      <c r="P21" s="44">
        <v>0</v>
      </c>
    </row>
    <row r="22" spans="1:17" ht="28.5" x14ac:dyDescent="0.25">
      <c r="A22" s="10" t="s">
        <v>30</v>
      </c>
      <c r="B22" s="11" t="s">
        <v>29</v>
      </c>
      <c r="C22" s="12">
        <v>0</v>
      </c>
      <c r="D22" s="12"/>
      <c r="E22" s="12">
        <v>0</v>
      </c>
      <c r="F22" s="12">
        <v>0</v>
      </c>
      <c r="G22" s="12">
        <v>0</v>
      </c>
      <c r="H22" s="12">
        <v>0</v>
      </c>
      <c r="I22" s="12">
        <v>0</v>
      </c>
      <c r="J22" s="12">
        <v>0</v>
      </c>
      <c r="K22" s="12">
        <v>0</v>
      </c>
      <c r="L22" s="12">
        <v>0</v>
      </c>
      <c r="M22" s="12">
        <v>0</v>
      </c>
      <c r="N22" s="12">
        <v>0</v>
      </c>
      <c r="O22" s="12">
        <v>0</v>
      </c>
      <c r="P22" s="12">
        <v>0</v>
      </c>
    </row>
    <row r="23" spans="1:17" x14ac:dyDescent="0.25">
      <c r="A23" s="16" t="s">
        <v>11</v>
      </c>
      <c r="B23" s="17" t="s">
        <v>13</v>
      </c>
      <c r="C23" s="18">
        <f>E23+F23</f>
        <v>0</v>
      </c>
      <c r="D23" s="18"/>
      <c r="E23" s="19">
        <v>0</v>
      </c>
      <c r="F23" s="19"/>
      <c r="G23" s="20"/>
      <c r="H23" s="44"/>
      <c r="I23" s="46"/>
      <c r="J23" s="46"/>
      <c r="K23" s="46"/>
      <c r="L23" s="46"/>
      <c r="M23" s="18">
        <f t="shared" ref="M23:P24" si="4">N23+O23</f>
        <v>0</v>
      </c>
      <c r="N23" s="18">
        <f t="shared" si="4"/>
        <v>0</v>
      </c>
      <c r="O23" s="18">
        <f t="shared" si="4"/>
        <v>0</v>
      </c>
      <c r="P23" s="18">
        <f t="shared" si="4"/>
        <v>0</v>
      </c>
    </row>
    <row r="24" spans="1:17" x14ac:dyDescent="0.25">
      <c r="A24" s="16" t="s">
        <v>3</v>
      </c>
      <c r="B24" s="17" t="s">
        <v>5</v>
      </c>
      <c r="C24" s="18">
        <f>E24+F24</f>
        <v>0</v>
      </c>
      <c r="D24" s="18"/>
      <c r="E24" s="19">
        <v>0</v>
      </c>
      <c r="F24" s="19"/>
      <c r="G24" s="20"/>
      <c r="H24" s="44"/>
      <c r="I24" s="46"/>
      <c r="J24" s="46"/>
      <c r="K24" s="46"/>
      <c r="L24" s="46"/>
      <c r="M24" s="18">
        <f t="shared" si="4"/>
        <v>0</v>
      </c>
      <c r="N24" s="18">
        <f t="shared" si="4"/>
        <v>0</v>
      </c>
      <c r="O24" s="18">
        <f t="shared" si="4"/>
        <v>0</v>
      </c>
      <c r="P24" s="18">
        <f t="shared" si="4"/>
        <v>0</v>
      </c>
    </row>
    <row r="25" spans="1:17" x14ac:dyDescent="0.25">
      <c r="A25" s="16" t="s">
        <v>6</v>
      </c>
      <c r="B25" s="17" t="s">
        <v>41</v>
      </c>
      <c r="C25" s="18">
        <v>0</v>
      </c>
      <c r="D25" s="18"/>
      <c r="E25" s="19">
        <f>E26+E27+E28</f>
        <v>0</v>
      </c>
      <c r="F25" s="19"/>
      <c r="G25" s="20"/>
      <c r="H25" s="44"/>
      <c r="I25" s="46"/>
      <c r="J25" s="46"/>
      <c r="K25" s="46"/>
      <c r="L25" s="46"/>
      <c r="M25" s="18">
        <v>0</v>
      </c>
      <c r="N25" s="18">
        <v>0</v>
      </c>
      <c r="O25" s="18">
        <v>0</v>
      </c>
      <c r="P25" s="18">
        <v>0</v>
      </c>
    </row>
    <row r="26" spans="1:17" x14ac:dyDescent="0.25">
      <c r="A26" s="16"/>
      <c r="B26" s="17" t="s">
        <v>9</v>
      </c>
      <c r="C26" s="18">
        <f>E26+F26</f>
        <v>0</v>
      </c>
      <c r="D26" s="18"/>
      <c r="E26" s="19">
        <v>0</v>
      </c>
      <c r="F26" s="19"/>
      <c r="G26" s="20"/>
      <c r="H26" s="44"/>
      <c r="I26" s="46"/>
      <c r="J26" s="46"/>
      <c r="K26" s="46"/>
      <c r="L26" s="46"/>
      <c r="M26" s="18">
        <f t="shared" ref="M26:P28" si="5">N26+O26</f>
        <v>0</v>
      </c>
      <c r="N26" s="18">
        <f t="shared" si="5"/>
        <v>0</v>
      </c>
      <c r="O26" s="18">
        <f t="shared" si="5"/>
        <v>0</v>
      </c>
      <c r="P26" s="18">
        <f t="shared" si="5"/>
        <v>0</v>
      </c>
    </row>
    <row r="27" spans="1:17" x14ac:dyDescent="0.25">
      <c r="A27" s="47"/>
      <c r="B27" s="17" t="s">
        <v>7</v>
      </c>
      <c r="C27" s="18">
        <f>E27+F27</f>
        <v>0</v>
      </c>
      <c r="D27" s="18"/>
      <c r="E27" s="19">
        <v>0</v>
      </c>
      <c r="F27" s="19"/>
      <c r="G27" s="20"/>
      <c r="H27" s="44"/>
      <c r="I27" s="46"/>
      <c r="J27" s="46"/>
      <c r="K27" s="46"/>
      <c r="L27" s="46"/>
      <c r="M27" s="18">
        <f t="shared" si="5"/>
        <v>0</v>
      </c>
      <c r="N27" s="18">
        <f t="shared" si="5"/>
        <v>0</v>
      </c>
      <c r="O27" s="18">
        <f t="shared" si="5"/>
        <v>0</v>
      </c>
      <c r="P27" s="18">
        <f t="shared" si="5"/>
        <v>0</v>
      </c>
    </row>
    <row r="28" spans="1:17" x14ac:dyDescent="0.25">
      <c r="A28" s="47"/>
      <c r="B28" s="17" t="s">
        <v>8</v>
      </c>
      <c r="C28" s="18">
        <f>E28+F28</f>
        <v>0</v>
      </c>
      <c r="D28" s="18"/>
      <c r="E28" s="19">
        <v>0</v>
      </c>
      <c r="F28" s="19"/>
      <c r="G28" s="20"/>
      <c r="H28" s="44"/>
      <c r="I28" s="46"/>
      <c r="J28" s="46"/>
      <c r="K28" s="46"/>
      <c r="L28" s="46"/>
      <c r="M28" s="18">
        <f t="shared" si="5"/>
        <v>0</v>
      </c>
      <c r="N28" s="18">
        <f t="shared" si="5"/>
        <v>0</v>
      </c>
      <c r="O28" s="18">
        <f t="shared" si="5"/>
        <v>0</v>
      </c>
      <c r="P28" s="18">
        <f t="shared" si="5"/>
        <v>0</v>
      </c>
    </row>
    <row r="29" spans="1:17" x14ac:dyDescent="0.25">
      <c r="A29" s="24" t="s">
        <v>10</v>
      </c>
      <c r="B29" s="11" t="s">
        <v>12</v>
      </c>
      <c r="C29" s="12">
        <f>C30+C31+C37</f>
        <v>1044780</v>
      </c>
      <c r="D29" s="12"/>
      <c r="E29" s="12">
        <f t="shared" ref="E29:P29" si="6">E30+E31+E37</f>
        <v>1044780</v>
      </c>
      <c r="F29" s="12">
        <f t="shared" si="6"/>
        <v>0</v>
      </c>
      <c r="G29" s="12">
        <f t="shared" si="6"/>
        <v>2066.8000000000002</v>
      </c>
      <c r="H29" s="12">
        <f t="shared" si="6"/>
        <v>280693.2</v>
      </c>
      <c r="I29" s="12">
        <f t="shared" si="6"/>
        <v>0</v>
      </c>
      <c r="J29" s="12">
        <f t="shared" si="6"/>
        <v>0</v>
      </c>
      <c r="K29" s="12">
        <f t="shared" si="6"/>
        <v>0</v>
      </c>
      <c r="L29" s="12">
        <f t="shared" si="6"/>
        <v>0</v>
      </c>
      <c r="M29" s="12">
        <f t="shared" si="6"/>
        <v>14875</v>
      </c>
      <c r="N29" s="12">
        <f t="shared" si="6"/>
        <v>321095</v>
      </c>
      <c r="O29" s="12">
        <f t="shared" si="6"/>
        <v>316000</v>
      </c>
      <c r="P29" s="12">
        <f t="shared" si="6"/>
        <v>392810</v>
      </c>
      <c r="Q29" s="15"/>
    </row>
    <row r="30" spans="1:17" x14ac:dyDescent="0.25">
      <c r="A30" s="16" t="s">
        <v>11</v>
      </c>
      <c r="B30" s="17" t="s">
        <v>13</v>
      </c>
      <c r="C30" s="18">
        <v>0</v>
      </c>
      <c r="D30" s="18"/>
      <c r="E30" s="19">
        <v>0</v>
      </c>
      <c r="F30" s="19"/>
      <c r="G30" s="20"/>
      <c r="H30" s="44"/>
      <c r="I30" s="46"/>
      <c r="J30" s="46"/>
      <c r="K30" s="46"/>
      <c r="L30" s="46"/>
      <c r="M30" s="18">
        <v>0</v>
      </c>
      <c r="N30" s="18">
        <v>0</v>
      </c>
      <c r="O30" s="18">
        <v>0</v>
      </c>
      <c r="P30" s="18">
        <v>0</v>
      </c>
    </row>
    <row r="31" spans="1:17" x14ac:dyDescent="0.25">
      <c r="A31" s="16" t="s">
        <v>3</v>
      </c>
      <c r="B31" s="17" t="s">
        <v>5</v>
      </c>
      <c r="C31" s="19">
        <f>SUM(C32:C36)</f>
        <v>522000</v>
      </c>
      <c r="D31" s="19"/>
      <c r="E31" s="19">
        <f t="shared" ref="E31:P31" si="7">SUM(E32:E36)</f>
        <v>522000</v>
      </c>
      <c r="F31" s="19">
        <f t="shared" si="7"/>
        <v>0</v>
      </c>
      <c r="G31" s="19">
        <f t="shared" si="7"/>
        <v>0</v>
      </c>
      <c r="H31" s="19">
        <f t="shared" si="7"/>
        <v>0</v>
      </c>
      <c r="I31" s="19">
        <f t="shared" si="7"/>
        <v>0</v>
      </c>
      <c r="J31" s="19">
        <f t="shared" si="7"/>
        <v>0</v>
      </c>
      <c r="K31" s="19">
        <f t="shared" si="7"/>
        <v>0</v>
      </c>
      <c r="L31" s="19">
        <f t="shared" si="7"/>
        <v>0</v>
      </c>
      <c r="M31" s="19">
        <f t="shared" si="7"/>
        <v>0</v>
      </c>
      <c r="N31" s="19">
        <f t="shared" si="7"/>
        <v>0</v>
      </c>
      <c r="O31" s="19">
        <f t="shared" si="7"/>
        <v>253000</v>
      </c>
      <c r="P31" s="19">
        <f t="shared" si="7"/>
        <v>269000</v>
      </c>
    </row>
    <row r="32" spans="1:17" ht="45" x14ac:dyDescent="0.25">
      <c r="A32" s="16"/>
      <c r="B32" s="3" t="s">
        <v>171</v>
      </c>
      <c r="C32" s="1">
        <v>0</v>
      </c>
      <c r="D32" s="1"/>
      <c r="E32" s="2">
        <v>0</v>
      </c>
      <c r="F32" s="19"/>
      <c r="G32" s="20"/>
      <c r="H32" s="44"/>
      <c r="I32" s="46"/>
      <c r="J32" s="46"/>
      <c r="K32" s="46"/>
      <c r="L32" s="46"/>
      <c r="M32" s="1">
        <v>0</v>
      </c>
      <c r="N32" s="1">
        <v>0</v>
      </c>
      <c r="O32" s="1">
        <v>0</v>
      </c>
      <c r="P32" s="1">
        <v>0</v>
      </c>
    </row>
    <row r="33" spans="1:16" ht="45" x14ac:dyDescent="0.25">
      <c r="A33" s="16"/>
      <c r="B33" s="3" t="s">
        <v>172</v>
      </c>
      <c r="C33" s="1">
        <f>E33+F33</f>
        <v>0</v>
      </c>
      <c r="D33" s="1"/>
      <c r="E33" s="2">
        <v>0</v>
      </c>
      <c r="F33" s="19"/>
      <c r="G33" s="20"/>
      <c r="H33" s="44"/>
      <c r="I33" s="46"/>
      <c r="J33" s="46"/>
      <c r="K33" s="46"/>
      <c r="L33" s="46"/>
      <c r="M33" s="1">
        <f>N33+O33</f>
        <v>0</v>
      </c>
      <c r="N33" s="1">
        <f>O33+P33</f>
        <v>0</v>
      </c>
      <c r="O33" s="1">
        <f>P33+Q33</f>
        <v>0</v>
      </c>
      <c r="P33" s="1">
        <f>Q33+R33</f>
        <v>0</v>
      </c>
    </row>
    <row r="34" spans="1:16" ht="28.7" customHeight="1" x14ac:dyDescent="0.25">
      <c r="A34" s="16"/>
      <c r="B34" s="3" t="s">
        <v>190</v>
      </c>
      <c r="C34" s="1">
        <f>E34+F34</f>
        <v>240000</v>
      </c>
      <c r="D34" s="1"/>
      <c r="E34" s="2">
        <v>240000</v>
      </c>
      <c r="F34" s="19"/>
      <c r="G34" s="20"/>
      <c r="H34" s="44"/>
      <c r="I34" s="46"/>
      <c r="J34" s="46"/>
      <c r="K34" s="46"/>
      <c r="L34" s="46"/>
      <c r="M34" s="44">
        <v>0</v>
      </c>
      <c r="N34" s="44">
        <v>0</v>
      </c>
      <c r="O34" s="44">
        <v>120000</v>
      </c>
      <c r="P34" s="44">
        <v>120000</v>
      </c>
    </row>
    <row r="35" spans="1:16" ht="28.7" customHeight="1" x14ac:dyDescent="0.25">
      <c r="A35" s="16"/>
      <c r="B35" s="3" t="s">
        <v>195</v>
      </c>
      <c r="C35" s="1">
        <f>E35+F35</f>
        <v>33000</v>
      </c>
      <c r="D35" s="1"/>
      <c r="E35" s="2">
        <v>33000</v>
      </c>
      <c r="F35" s="19"/>
      <c r="G35" s="20"/>
      <c r="H35" s="44"/>
      <c r="I35" s="46"/>
      <c r="J35" s="46"/>
      <c r="K35" s="46"/>
      <c r="L35" s="46"/>
      <c r="M35" s="44">
        <v>0</v>
      </c>
      <c r="N35" s="44">
        <v>0</v>
      </c>
      <c r="O35" s="44">
        <v>33000</v>
      </c>
      <c r="P35" s="44">
        <v>0</v>
      </c>
    </row>
    <row r="36" spans="1:16" ht="60" x14ac:dyDescent="0.25">
      <c r="A36" s="16"/>
      <c r="B36" s="3" t="s">
        <v>173</v>
      </c>
      <c r="C36" s="1">
        <f>E36+F36</f>
        <v>249000</v>
      </c>
      <c r="D36" s="1"/>
      <c r="E36" s="2">
        <v>249000</v>
      </c>
      <c r="F36" s="19"/>
      <c r="G36" s="20"/>
      <c r="H36" s="44"/>
      <c r="I36" s="46"/>
      <c r="J36" s="46"/>
      <c r="K36" s="46"/>
      <c r="L36" s="46"/>
      <c r="M36" s="44">
        <v>0</v>
      </c>
      <c r="N36" s="44">
        <v>0</v>
      </c>
      <c r="O36" s="44">
        <v>100000</v>
      </c>
      <c r="P36" s="44">
        <v>149000</v>
      </c>
    </row>
    <row r="37" spans="1:16" x14ac:dyDescent="0.25">
      <c r="A37" s="16" t="s">
        <v>6</v>
      </c>
      <c r="B37" s="17" t="s">
        <v>41</v>
      </c>
      <c r="C37" s="18">
        <f>C38+C52+C65</f>
        <v>522780</v>
      </c>
      <c r="D37" s="18"/>
      <c r="E37" s="18">
        <f t="shared" ref="E37:P37" si="8">E38+E52+E65</f>
        <v>522780</v>
      </c>
      <c r="F37" s="18">
        <f t="shared" si="8"/>
        <v>0</v>
      </c>
      <c r="G37" s="18">
        <f t="shared" si="8"/>
        <v>2066.8000000000002</v>
      </c>
      <c r="H37" s="18">
        <f t="shared" si="8"/>
        <v>280693.2</v>
      </c>
      <c r="I37" s="18">
        <f t="shared" si="8"/>
        <v>0</v>
      </c>
      <c r="J37" s="18">
        <f t="shared" si="8"/>
        <v>0</v>
      </c>
      <c r="K37" s="18">
        <f t="shared" si="8"/>
        <v>0</v>
      </c>
      <c r="L37" s="18">
        <f t="shared" si="8"/>
        <v>0</v>
      </c>
      <c r="M37" s="18">
        <f t="shared" si="8"/>
        <v>14875</v>
      </c>
      <c r="N37" s="18">
        <f t="shared" si="8"/>
        <v>321095</v>
      </c>
      <c r="O37" s="18">
        <f t="shared" si="8"/>
        <v>63000</v>
      </c>
      <c r="P37" s="18">
        <f t="shared" si="8"/>
        <v>123810</v>
      </c>
    </row>
    <row r="38" spans="1:16" x14ac:dyDescent="0.25">
      <c r="A38" s="16"/>
      <c r="B38" s="17" t="s">
        <v>9</v>
      </c>
      <c r="C38" s="18">
        <f>SUM(C39:C51)</f>
        <v>317970</v>
      </c>
      <c r="D38" s="18"/>
      <c r="E38" s="18">
        <f t="shared" ref="E38:P38" si="9">SUM(E39:E51)</f>
        <v>317970</v>
      </c>
      <c r="F38" s="18">
        <f t="shared" si="9"/>
        <v>0</v>
      </c>
      <c r="G38" s="18">
        <f t="shared" si="9"/>
        <v>0</v>
      </c>
      <c r="H38" s="18">
        <f t="shared" si="9"/>
        <v>257470</v>
      </c>
      <c r="I38" s="18">
        <f t="shared" si="9"/>
        <v>0</v>
      </c>
      <c r="J38" s="18">
        <f t="shared" si="9"/>
        <v>0</v>
      </c>
      <c r="K38" s="18">
        <f t="shared" si="9"/>
        <v>0</v>
      </c>
      <c r="L38" s="18">
        <f t="shared" si="9"/>
        <v>0</v>
      </c>
      <c r="M38" s="18">
        <f t="shared" si="9"/>
        <v>14875</v>
      </c>
      <c r="N38" s="18">
        <f t="shared" si="9"/>
        <v>303095</v>
      </c>
      <c r="O38" s="18">
        <f t="shared" si="9"/>
        <v>0</v>
      </c>
      <c r="P38" s="18">
        <f t="shared" si="9"/>
        <v>0</v>
      </c>
    </row>
    <row r="39" spans="1:16" ht="60" x14ac:dyDescent="0.25">
      <c r="A39" s="47"/>
      <c r="B39" s="3" t="s">
        <v>31</v>
      </c>
      <c r="C39" s="1">
        <f>E39+F39</f>
        <v>10000</v>
      </c>
      <c r="D39" s="1"/>
      <c r="E39" s="2">
        <v>10000</v>
      </c>
      <c r="F39" s="2"/>
      <c r="G39" s="22"/>
      <c r="H39" s="44">
        <v>10000</v>
      </c>
      <c r="I39" s="46"/>
      <c r="J39" s="46"/>
      <c r="K39" s="46"/>
      <c r="L39" s="46"/>
      <c r="M39" s="44">
        <v>0</v>
      </c>
      <c r="N39" s="44">
        <v>10000</v>
      </c>
      <c r="O39" s="44">
        <v>0</v>
      </c>
      <c r="P39" s="44">
        <v>0</v>
      </c>
    </row>
    <row r="40" spans="1:16" ht="30" x14ac:dyDescent="0.25">
      <c r="A40" s="47"/>
      <c r="B40" s="3" t="s">
        <v>189</v>
      </c>
      <c r="C40" s="1">
        <v>15000</v>
      </c>
      <c r="D40" s="1"/>
      <c r="E40" s="2">
        <v>15000</v>
      </c>
      <c r="F40" s="2"/>
      <c r="G40" s="22"/>
      <c r="H40" s="44"/>
      <c r="I40" s="46"/>
      <c r="J40" s="46"/>
      <c r="K40" s="46"/>
      <c r="L40" s="46"/>
      <c r="M40" s="44">
        <v>0</v>
      </c>
      <c r="N40" s="44">
        <v>15000</v>
      </c>
      <c r="O40" s="44">
        <v>0</v>
      </c>
      <c r="P40" s="44">
        <v>0</v>
      </c>
    </row>
    <row r="41" spans="1:16" ht="60" x14ac:dyDescent="0.25">
      <c r="A41" s="48"/>
      <c r="B41" s="3" t="s">
        <v>76</v>
      </c>
      <c r="C41" s="1">
        <f t="shared" ref="C41:C51" si="10">E41+F41</f>
        <v>20930</v>
      </c>
      <c r="D41" s="1"/>
      <c r="E41" s="2">
        <v>20930</v>
      </c>
      <c r="F41" s="2"/>
      <c r="G41" s="25"/>
      <c r="H41" s="44">
        <v>20930</v>
      </c>
      <c r="I41" s="44"/>
      <c r="J41" s="46"/>
      <c r="K41" s="46"/>
      <c r="L41" s="46"/>
      <c r="M41" s="44">
        <v>0</v>
      </c>
      <c r="N41" s="44">
        <v>20930</v>
      </c>
      <c r="O41" s="44">
        <v>0</v>
      </c>
      <c r="P41" s="44">
        <v>0</v>
      </c>
    </row>
    <row r="42" spans="1:16" ht="60" x14ac:dyDescent="0.25">
      <c r="A42" s="48"/>
      <c r="B42" s="3" t="s">
        <v>63</v>
      </c>
      <c r="C42" s="1">
        <f t="shared" si="10"/>
        <v>20930</v>
      </c>
      <c r="D42" s="1"/>
      <c r="E42" s="2">
        <v>20930</v>
      </c>
      <c r="F42" s="2"/>
      <c r="G42" s="22"/>
      <c r="H42" s="44">
        <v>20930</v>
      </c>
      <c r="I42" s="46"/>
      <c r="J42" s="46"/>
      <c r="K42" s="46"/>
      <c r="L42" s="46"/>
      <c r="M42" s="44">
        <v>0</v>
      </c>
      <c r="N42" s="44">
        <v>20930</v>
      </c>
      <c r="O42" s="44">
        <v>0</v>
      </c>
      <c r="P42" s="44">
        <v>0</v>
      </c>
    </row>
    <row r="43" spans="1:16" ht="60" x14ac:dyDescent="0.25">
      <c r="A43" s="48"/>
      <c r="B43" s="3" t="s">
        <v>64</v>
      </c>
      <c r="C43" s="1">
        <f t="shared" si="10"/>
        <v>62790</v>
      </c>
      <c r="D43" s="1"/>
      <c r="E43" s="2">
        <v>62790</v>
      </c>
      <c r="F43" s="2"/>
      <c r="G43" s="22"/>
      <c r="H43" s="44">
        <v>62790</v>
      </c>
      <c r="I43" s="46"/>
      <c r="J43" s="46"/>
      <c r="K43" s="46"/>
      <c r="L43" s="46"/>
      <c r="M43" s="44">
        <v>0</v>
      </c>
      <c r="N43" s="1">
        <v>62790</v>
      </c>
      <c r="O43" s="44">
        <v>0</v>
      </c>
      <c r="P43" s="44">
        <v>0</v>
      </c>
    </row>
    <row r="44" spans="1:16" ht="60" x14ac:dyDescent="0.25">
      <c r="A44" s="48"/>
      <c r="B44" s="3" t="s">
        <v>65</v>
      </c>
      <c r="C44" s="1">
        <f t="shared" si="10"/>
        <v>10470</v>
      </c>
      <c r="D44" s="1"/>
      <c r="E44" s="2">
        <v>10470</v>
      </c>
      <c r="F44" s="2"/>
      <c r="G44" s="22"/>
      <c r="H44" s="44">
        <v>10470</v>
      </c>
      <c r="I44" s="46"/>
      <c r="J44" s="46"/>
      <c r="K44" s="46"/>
      <c r="L44" s="46"/>
      <c r="M44" s="44">
        <v>0</v>
      </c>
      <c r="N44" s="1">
        <v>10470</v>
      </c>
      <c r="O44" s="44">
        <v>0</v>
      </c>
      <c r="P44" s="44">
        <v>0</v>
      </c>
    </row>
    <row r="45" spans="1:16" ht="75" x14ac:dyDescent="0.25">
      <c r="A45" s="48"/>
      <c r="B45" s="3" t="s">
        <v>148</v>
      </c>
      <c r="C45" s="1">
        <f t="shared" si="10"/>
        <v>10470</v>
      </c>
      <c r="D45" s="1"/>
      <c r="E45" s="2">
        <v>10470</v>
      </c>
      <c r="F45" s="2"/>
      <c r="G45" s="22"/>
      <c r="H45" s="44">
        <v>10470</v>
      </c>
      <c r="I45" s="46"/>
      <c r="J45" s="46"/>
      <c r="K45" s="46"/>
      <c r="L45" s="46"/>
      <c r="M45" s="44">
        <v>0</v>
      </c>
      <c r="N45" s="1">
        <v>10470</v>
      </c>
      <c r="O45" s="44">
        <v>0</v>
      </c>
      <c r="P45" s="44">
        <v>0</v>
      </c>
    </row>
    <row r="46" spans="1:16" ht="60" x14ac:dyDescent="0.25">
      <c r="A46" s="48"/>
      <c r="B46" s="3" t="s">
        <v>66</v>
      </c>
      <c r="C46" s="1">
        <f t="shared" si="10"/>
        <v>24000</v>
      </c>
      <c r="D46" s="1"/>
      <c r="E46" s="2">
        <v>24000</v>
      </c>
      <c r="F46" s="2"/>
      <c r="G46" s="22"/>
      <c r="H46" s="44">
        <v>24000</v>
      </c>
      <c r="I46" s="46"/>
      <c r="J46" s="46"/>
      <c r="K46" s="46"/>
      <c r="L46" s="46"/>
      <c r="M46" s="44">
        <v>0</v>
      </c>
      <c r="N46" s="1">
        <v>24000</v>
      </c>
      <c r="O46" s="44">
        <v>0</v>
      </c>
      <c r="P46" s="44">
        <v>0</v>
      </c>
    </row>
    <row r="47" spans="1:16" ht="75" x14ac:dyDescent="0.25">
      <c r="A47" s="48"/>
      <c r="B47" s="3" t="s">
        <v>67</v>
      </c>
      <c r="C47" s="1">
        <f t="shared" si="10"/>
        <v>34880</v>
      </c>
      <c r="D47" s="1"/>
      <c r="E47" s="2">
        <v>34880</v>
      </c>
      <c r="F47" s="2"/>
      <c r="G47" s="22"/>
      <c r="H47" s="44">
        <v>34880</v>
      </c>
      <c r="I47" s="46"/>
      <c r="J47" s="46"/>
      <c r="K47" s="46"/>
      <c r="L47" s="46"/>
      <c r="M47" s="44">
        <v>0</v>
      </c>
      <c r="N47" s="1">
        <v>34880</v>
      </c>
      <c r="O47" s="44">
        <v>0</v>
      </c>
      <c r="P47" s="44">
        <v>0</v>
      </c>
    </row>
    <row r="48" spans="1:16" ht="45" x14ac:dyDescent="0.25">
      <c r="A48" s="48"/>
      <c r="B48" s="3" t="s">
        <v>126</v>
      </c>
      <c r="C48" s="1">
        <f t="shared" si="10"/>
        <v>24000</v>
      </c>
      <c r="D48" s="1"/>
      <c r="E48" s="2">
        <v>24000</v>
      </c>
      <c r="F48" s="2"/>
      <c r="G48" s="22"/>
      <c r="H48" s="44">
        <v>0</v>
      </c>
      <c r="I48" s="46"/>
      <c r="J48" s="46"/>
      <c r="K48" s="46"/>
      <c r="L48" s="46"/>
      <c r="M48" s="44">
        <v>0</v>
      </c>
      <c r="N48" s="44">
        <v>24000</v>
      </c>
      <c r="O48" s="44">
        <v>0</v>
      </c>
      <c r="P48" s="44">
        <v>0</v>
      </c>
    </row>
    <row r="49" spans="1:16" ht="30" x14ac:dyDescent="0.25">
      <c r="A49" s="48"/>
      <c r="B49" s="3" t="s">
        <v>91</v>
      </c>
      <c r="C49" s="1">
        <f t="shared" si="10"/>
        <v>20000</v>
      </c>
      <c r="D49" s="1"/>
      <c r="E49" s="2">
        <v>20000</v>
      </c>
      <c r="F49" s="2"/>
      <c r="G49" s="22"/>
      <c r="H49" s="44">
        <v>0</v>
      </c>
      <c r="I49" s="46"/>
      <c r="J49" s="46"/>
      <c r="K49" s="46"/>
      <c r="L49" s="46"/>
      <c r="M49" s="44">
        <v>0</v>
      </c>
      <c r="N49" s="44">
        <v>20000</v>
      </c>
      <c r="O49" s="44">
        <v>0</v>
      </c>
      <c r="P49" s="44">
        <v>0</v>
      </c>
    </row>
    <row r="50" spans="1:16" ht="45" x14ac:dyDescent="0.25">
      <c r="A50" s="48"/>
      <c r="B50" s="3" t="s">
        <v>92</v>
      </c>
      <c r="C50" s="1">
        <f t="shared" si="10"/>
        <v>16500</v>
      </c>
      <c r="D50" s="1"/>
      <c r="E50" s="2">
        <v>16500</v>
      </c>
      <c r="F50" s="2"/>
      <c r="G50" s="22"/>
      <c r="H50" s="44">
        <v>15000</v>
      </c>
      <c r="I50" s="46"/>
      <c r="J50" s="46"/>
      <c r="K50" s="46"/>
      <c r="L50" s="46"/>
      <c r="M50" s="44">
        <v>0</v>
      </c>
      <c r="N50" s="44">
        <v>16500</v>
      </c>
      <c r="O50" s="44">
        <v>0</v>
      </c>
      <c r="P50" s="44">
        <v>0</v>
      </c>
    </row>
    <row r="51" spans="1:16" ht="45" x14ac:dyDescent="0.25">
      <c r="A51" s="48"/>
      <c r="B51" s="3" t="s">
        <v>116</v>
      </c>
      <c r="C51" s="1">
        <f t="shared" si="10"/>
        <v>48000</v>
      </c>
      <c r="D51" s="1"/>
      <c r="E51" s="2">
        <v>48000</v>
      </c>
      <c r="F51" s="2"/>
      <c r="G51" s="22"/>
      <c r="H51" s="44">
        <v>48000</v>
      </c>
      <c r="I51" s="46"/>
      <c r="J51" s="46"/>
      <c r="K51" s="46"/>
      <c r="L51" s="46"/>
      <c r="M51" s="44">
        <v>14875</v>
      </c>
      <c r="N51" s="44">
        <f>C51-M51</f>
        <v>33125</v>
      </c>
      <c r="O51" s="44">
        <v>0</v>
      </c>
      <c r="P51" s="44">
        <v>0</v>
      </c>
    </row>
    <row r="52" spans="1:16" x14ac:dyDescent="0.25">
      <c r="A52" s="47"/>
      <c r="B52" s="21" t="s">
        <v>7</v>
      </c>
      <c r="C52" s="18">
        <f>SUM(C53:C64)</f>
        <v>189810</v>
      </c>
      <c r="D52" s="18"/>
      <c r="E52" s="18">
        <f t="shared" ref="E52:P52" si="11">SUM(E53:E64)</f>
        <v>189810</v>
      </c>
      <c r="F52" s="18">
        <f t="shared" si="11"/>
        <v>0</v>
      </c>
      <c r="G52" s="18">
        <f t="shared" si="11"/>
        <v>2066.8000000000002</v>
      </c>
      <c r="H52" s="18">
        <f t="shared" si="11"/>
        <v>23223.200000000001</v>
      </c>
      <c r="I52" s="18">
        <f t="shared" si="11"/>
        <v>0</v>
      </c>
      <c r="J52" s="18">
        <f t="shared" si="11"/>
        <v>0</v>
      </c>
      <c r="K52" s="18">
        <f t="shared" si="11"/>
        <v>0</v>
      </c>
      <c r="L52" s="18">
        <f t="shared" si="11"/>
        <v>0</v>
      </c>
      <c r="M52" s="18">
        <f t="shared" si="11"/>
        <v>0</v>
      </c>
      <c r="N52" s="18">
        <f t="shared" si="11"/>
        <v>3000</v>
      </c>
      <c r="O52" s="18">
        <f t="shared" si="11"/>
        <v>63000</v>
      </c>
      <c r="P52" s="18">
        <f t="shared" si="11"/>
        <v>123810</v>
      </c>
    </row>
    <row r="53" spans="1:16" ht="60" x14ac:dyDescent="0.25">
      <c r="A53" s="47"/>
      <c r="B53" s="3" t="s">
        <v>70</v>
      </c>
      <c r="C53" s="1">
        <f t="shared" ref="C53:C64" si="12">E53+F53</f>
        <v>26000</v>
      </c>
      <c r="D53" s="1"/>
      <c r="E53" s="2">
        <v>26000</v>
      </c>
      <c r="F53" s="2"/>
      <c r="G53" s="22">
        <v>2066.8000000000002</v>
      </c>
      <c r="H53" s="44">
        <v>43.199999999999818</v>
      </c>
      <c r="I53" s="46"/>
      <c r="J53" s="46"/>
      <c r="K53" s="46"/>
      <c r="L53" s="46"/>
      <c r="M53" s="44">
        <v>0</v>
      </c>
      <c r="N53" s="44">
        <v>0</v>
      </c>
      <c r="O53" s="44">
        <v>13000</v>
      </c>
      <c r="P53" s="44">
        <v>13000</v>
      </c>
    </row>
    <row r="54" spans="1:16" ht="60" x14ac:dyDescent="0.25">
      <c r="A54" s="47"/>
      <c r="B54" s="3" t="s">
        <v>109</v>
      </c>
      <c r="C54" s="1">
        <f t="shared" si="12"/>
        <v>18890</v>
      </c>
      <c r="D54" s="1"/>
      <c r="E54" s="2">
        <v>18890</v>
      </c>
      <c r="F54" s="2"/>
      <c r="G54" s="22"/>
      <c r="H54" s="44"/>
      <c r="I54" s="46"/>
      <c r="J54" s="46"/>
      <c r="K54" s="46"/>
      <c r="L54" s="46"/>
      <c r="M54" s="44">
        <v>0</v>
      </c>
      <c r="N54" s="44">
        <v>0</v>
      </c>
      <c r="O54" s="44">
        <v>14000</v>
      </c>
      <c r="P54" s="44">
        <f>C54-O54</f>
        <v>4890</v>
      </c>
    </row>
    <row r="55" spans="1:16" ht="60" x14ac:dyDescent="0.25">
      <c r="A55" s="47"/>
      <c r="B55" s="3" t="s">
        <v>106</v>
      </c>
      <c r="C55" s="1">
        <f t="shared" si="12"/>
        <v>21100</v>
      </c>
      <c r="D55" s="1"/>
      <c r="E55" s="2">
        <v>21100</v>
      </c>
      <c r="F55" s="2"/>
      <c r="G55" s="22"/>
      <c r="H55" s="44"/>
      <c r="I55" s="46"/>
      <c r="J55" s="46"/>
      <c r="K55" s="46"/>
      <c r="L55" s="46"/>
      <c r="M55" s="44">
        <v>0</v>
      </c>
      <c r="N55" s="44">
        <v>0</v>
      </c>
      <c r="O55" s="44">
        <v>0</v>
      </c>
      <c r="P55" s="44">
        <v>21100</v>
      </c>
    </row>
    <row r="56" spans="1:16" ht="60" x14ac:dyDescent="0.25">
      <c r="A56" s="47"/>
      <c r="B56" s="3" t="s">
        <v>107</v>
      </c>
      <c r="C56" s="1">
        <f t="shared" si="12"/>
        <v>5300</v>
      </c>
      <c r="D56" s="1"/>
      <c r="E56" s="2">
        <v>5300</v>
      </c>
      <c r="F56" s="2"/>
      <c r="G56" s="22"/>
      <c r="H56" s="44"/>
      <c r="I56" s="46"/>
      <c r="J56" s="46"/>
      <c r="K56" s="46"/>
      <c r="L56" s="46"/>
      <c r="M56" s="44">
        <v>0</v>
      </c>
      <c r="N56" s="44">
        <v>0</v>
      </c>
      <c r="O56" s="44">
        <v>0</v>
      </c>
      <c r="P56" s="44">
        <v>5300</v>
      </c>
    </row>
    <row r="57" spans="1:16" ht="60" x14ac:dyDescent="0.25">
      <c r="A57" s="47"/>
      <c r="B57" s="3" t="s">
        <v>71</v>
      </c>
      <c r="C57" s="1">
        <f t="shared" si="12"/>
        <v>22700</v>
      </c>
      <c r="D57" s="1"/>
      <c r="E57" s="2">
        <v>22700</v>
      </c>
      <c r="F57" s="2"/>
      <c r="G57" s="22"/>
      <c r="H57" s="44">
        <v>0</v>
      </c>
      <c r="I57" s="46"/>
      <c r="J57" s="46"/>
      <c r="K57" s="46"/>
      <c r="L57" s="46"/>
      <c r="M57" s="44">
        <v>0</v>
      </c>
      <c r="N57" s="44">
        <v>0</v>
      </c>
      <c r="O57" s="44">
        <v>11000</v>
      </c>
      <c r="P57" s="44">
        <f>C57-O57</f>
        <v>11700</v>
      </c>
    </row>
    <row r="58" spans="1:16" ht="60" x14ac:dyDescent="0.25">
      <c r="A58" s="47"/>
      <c r="B58" s="3" t="s">
        <v>108</v>
      </c>
      <c r="C58" s="1">
        <f t="shared" si="12"/>
        <v>23180</v>
      </c>
      <c r="D58" s="1"/>
      <c r="E58" s="2">
        <v>23180</v>
      </c>
      <c r="F58" s="2"/>
      <c r="G58" s="22"/>
      <c r="H58" s="44"/>
      <c r="I58" s="46"/>
      <c r="J58" s="46"/>
      <c r="K58" s="46"/>
      <c r="L58" s="46"/>
      <c r="M58" s="44">
        <v>0</v>
      </c>
      <c r="N58" s="44">
        <v>0</v>
      </c>
      <c r="O58" s="44">
        <v>15000</v>
      </c>
      <c r="P58" s="44">
        <f>C58-O58</f>
        <v>8180</v>
      </c>
    </row>
    <row r="59" spans="1:16" ht="75" x14ac:dyDescent="0.25">
      <c r="A59" s="47"/>
      <c r="B59" s="3" t="s">
        <v>104</v>
      </c>
      <c r="C59" s="1">
        <f t="shared" si="12"/>
        <v>27810</v>
      </c>
      <c r="D59" s="1"/>
      <c r="E59" s="2">
        <v>27810</v>
      </c>
      <c r="F59" s="2"/>
      <c r="G59" s="22"/>
      <c r="H59" s="44"/>
      <c r="I59" s="46"/>
      <c r="J59" s="46"/>
      <c r="K59" s="46"/>
      <c r="L59" s="46"/>
      <c r="M59" s="44">
        <v>0</v>
      </c>
      <c r="N59" s="44">
        <v>0</v>
      </c>
      <c r="O59" s="44">
        <v>0</v>
      </c>
      <c r="P59" s="44">
        <v>27810</v>
      </c>
    </row>
    <row r="60" spans="1:16" ht="75" x14ac:dyDescent="0.25">
      <c r="A60" s="47"/>
      <c r="B60" s="3" t="s">
        <v>105</v>
      </c>
      <c r="C60" s="1">
        <f t="shared" si="12"/>
        <v>6960</v>
      </c>
      <c r="D60" s="1"/>
      <c r="E60" s="2">
        <v>6960</v>
      </c>
      <c r="F60" s="2"/>
      <c r="G60" s="22"/>
      <c r="H60" s="44"/>
      <c r="I60" s="46"/>
      <c r="J60" s="46"/>
      <c r="K60" s="46"/>
      <c r="L60" s="46"/>
      <c r="M60" s="44">
        <v>0</v>
      </c>
      <c r="N60" s="44">
        <v>0</v>
      </c>
      <c r="O60" s="44">
        <v>0</v>
      </c>
      <c r="P60" s="44">
        <v>6960</v>
      </c>
    </row>
    <row r="61" spans="1:16" ht="60" x14ac:dyDescent="0.25">
      <c r="A61" s="48"/>
      <c r="B61" s="3" t="s">
        <v>72</v>
      </c>
      <c r="C61" s="1">
        <f t="shared" si="12"/>
        <v>13300</v>
      </c>
      <c r="D61" s="1"/>
      <c r="E61" s="2">
        <v>13300</v>
      </c>
      <c r="F61" s="2"/>
      <c r="G61" s="22"/>
      <c r="H61" s="44">
        <v>0</v>
      </c>
      <c r="I61" s="46"/>
      <c r="J61" s="46"/>
      <c r="K61" s="46"/>
      <c r="L61" s="46"/>
      <c r="M61" s="44">
        <v>0</v>
      </c>
      <c r="N61" s="44">
        <v>0</v>
      </c>
      <c r="O61" s="44">
        <v>10000</v>
      </c>
      <c r="P61" s="44">
        <v>3300</v>
      </c>
    </row>
    <row r="62" spans="1:16" ht="60" x14ac:dyDescent="0.25">
      <c r="A62" s="48"/>
      <c r="B62" s="3" t="s">
        <v>174</v>
      </c>
      <c r="C62" s="1">
        <f t="shared" si="12"/>
        <v>17250</v>
      </c>
      <c r="D62" s="1"/>
      <c r="E62" s="2">
        <v>17250</v>
      </c>
      <c r="F62" s="2"/>
      <c r="G62" s="22"/>
      <c r="H62" s="44"/>
      <c r="I62" s="46"/>
      <c r="J62" s="46"/>
      <c r="K62" s="46"/>
      <c r="L62" s="46"/>
      <c r="M62" s="44">
        <v>0</v>
      </c>
      <c r="N62" s="44">
        <v>0</v>
      </c>
      <c r="O62" s="44">
        <v>0</v>
      </c>
      <c r="P62" s="44">
        <v>17250</v>
      </c>
    </row>
    <row r="63" spans="1:16" ht="75" x14ac:dyDescent="0.25">
      <c r="A63" s="48"/>
      <c r="B63" s="3" t="s">
        <v>175</v>
      </c>
      <c r="C63" s="1">
        <f t="shared" si="12"/>
        <v>4320</v>
      </c>
      <c r="D63" s="1"/>
      <c r="E63" s="2">
        <v>4320</v>
      </c>
      <c r="F63" s="2"/>
      <c r="G63" s="22"/>
      <c r="H63" s="44"/>
      <c r="I63" s="46"/>
      <c r="J63" s="46"/>
      <c r="K63" s="46"/>
      <c r="L63" s="46"/>
      <c r="M63" s="44">
        <v>0</v>
      </c>
      <c r="N63" s="44">
        <v>0</v>
      </c>
      <c r="O63" s="44">
        <v>0</v>
      </c>
      <c r="P63" s="44">
        <v>4320</v>
      </c>
    </row>
    <row r="64" spans="1:16" ht="45" x14ac:dyDescent="0.25">
      <c r="A64" s="47"/>
      <c r="B64" s="3" t="s">
        <v>135</v>
      </c>
      <c r="C64" s="1">
        <f t="shared" si="12"/>
        <v>3000</v>
      </c>
      <c r="D64" s="1"/>
      <c r="E64" s="32">
        <v>3000</v>
      </c>
      <c r="F64" s="2"/>
      <c r="G64" s="22"/>
      <c r="H64" s="44">
        <v>23180</v>
      </c>
      <c r="I64" s="46"/>
      <c r="J64" s="46"/>
      <c r="K64" s="46"/>
      <c r="L64" s="46"/>
      <c r="M64" s="44">
        <v>0</v>
      </c>
      <c r="N64" s="44">
        <v>3000</v>
      </c>
      <c r="O64" s="44">
        <v>0</v>
      </c>
      <c r="P64" s="44">
        <v>0</v>
      </c>
    </row>
    <row r="65" spans="1:17" x14ac:dyDescent="0.25">
      <c r="A65" s="47"/>
      <c r="B65" s="17" t="s">
        <v>8</v>
      </c>
      <c r="C65" s="18">
        <f>C66</f>
        <v>15000</v>
      </c>
      <c r="D65" s="18"/>
      <c r="E65" s="18">
        <f t="shared" ref="E65:P65" si="13">E66</f>
        <v>15000</v>
      </c>
      <c r="F65" s="18">
        <f t="shared" si="13"/>
        <v>0</v>
      </c>
      <c r="G65" s="18">
        <f t="shared" si="13"/>
        <v>0</v>
      </c>
      <c r="H65" s="18">
        <f t="shared" si="13"/>
        <v>0</v>
      </c>
      <c r="I65" s="18">
        <f t="shared" si="13"/>
        <v>0</v>
      </c>
      <c r="J65" s="18">
        <f t="shared" si="13"/>
        <v>0</v>
      </c>
      <c r="K65" s="18">
        <f t="shared" si="13"/>
        <v>0</v>
      </c>
      <c r="L65" s="18">
        <f t="shared" si="13"/>
        <v>0</v>
      </c>
      <c r="M65" s="18">
        <f t="shared" si="13"/>
        <v>0</v>
      </c>
      <c r="N65" s="18">
        <f t="shared" si="13"/>
        <v>15000</v>
      </c>
      <c r="O65" s="18">
        <f t="shared" si="13"/>
        <v>0</v>
      </c>
      <c r="P65" s="18">
        <f t="shared" si="13"/>
        <v>0</v>
      </c>
    </row>
    <row r="66" spans="1:17" x14ac:dyDescent="0.25">
      <c r="A66" s="47"/>
      <c r="B66" s="23" t="s">
        <v>214</v>
      </c>
      <c r="C66" s="1">
        <f>E66+F66</f>
        <v>15000</v>
      </c>
      <c r="D66" s="1"/>
      <c r="E66" s="2">
        <v>15000</v>
      </c>
      <c r="F66" s="19"/>
      <c r="G66" s="20"/>
      <c r="H66" s="44"/>
      <c r="I66" s="46"/>
      <c r="J66" s="46"/>
      <c r="K66" s="46"/>
      <c r="L66" s="46"/>
      <c r="M66" s="44">
        <v>0</v>
      </c>
      <c r="N66" s="44">
        <v>15000</v>
      </c>
      <c r="O66" s="44">
        <v>0</v>
      </c>
      <c r="P66" s="44">
        <v>0</v>
      </c>
    </row>
    <row r="67" spans="1:17" x14ac:dyDescent="0.25">
      <c r="A67" s="24" t="s">
        <v>102</v>
      </c>
      <c r="B67" s="11" t="s">
        <v>103</v>
      </c>
      <c r="C67" s="12">
        <f>C68+C69+C70</f>
        <v>20000</v>
      </c>
      <c r="D67" s="12"/>
      <c r="E67" s="26">
        <f>E68+E69+E70</f>
        <v>0</v>
      </c>
      <c r="F67" s="26"/>
      <c r="G67" s="14">
        <f>G68+G69+G70</f>
        <v>0</v>
      </c>
      <c r="H67" s="44">
        <v>70000</v>
      </c>
      <c r="I67" s="46"/>
      <c r="J67" s="46"/>
      <c r="K67" s="46"/>
      <c r="L67" s="46"/>
      <c r="M67" s="12">
        <f>M68+M69+M70</f>
        <v>0</v>
      </c>
      <c r="N67" s="12">
        <f>N68+N69+N70</f>
        <v>20000</v>
      </c>
      <c r="O67" s="12">
        <f>O68+O69+O70</f>
        <v>0</v>
      </c>
      <c r="P67" s="12">
        <f>P68+P69+P70</f>
        <v>0</v>
      </c>
    </row>
    <row r="68" spans="1:17" x14ac:dyDescent="0.25">
      <c r="A68" s="16" t="s">
        <v>11</v>
      </c>
      <c r="B68" s="17" t="s">
        <v>13</v>
      </c>
      <c r="C68" s="18">
        <f>E68+F68</f>
        <v>0</v>
      </c>
      <c r="D68" s="18"/>
      <c r="E68" s="19">
        <v>0</v>
      </c>
      <c r="F68" s="19"/>
      <c r="G68" s="20"/>
      <c r="H68" s="44"/>
      <c r="I68" s="46"/>
      <c r="J68" s="46"/>
      <c r="K68" s="46"/>
      <c r="L68" s="46"/>
      <c r="M68" s="18">
        <f t="shared" ref="M68:P72" si="14">O68+P68</f>
        <v>0</v>
      </c>
      <c r="N68" s="18">
        <f t="shared" si="14"/>
        <v>0</v>
      </c>
      <c r="O68" s="18">
        <f t="shared" si="14"/>
        <v>0</v>
      </c>
      <c r="P68" s="18">
        <f t="shared" si="14"/>
        <v>0</v>
      </c>
    </row>
    <row r="69" spans="1:17" x14ac:dyDescent="0.25">
      <c r="A69" s="16" t="s">
        <v>3</v>
      </c>
      <c r="B69" s="17" t="s">
        <v>5</v>
      </c>
      <c r="C69" s="18">
        <f>E69+F69</f>
        <v>0</v>
      </c>
      <c r="D69" s="18"/>
      <c r="E69" s="19">
        <v>0</v>
      </c>
      <c r="F69" s="19"/>
      <c r="G69" s="20"/>
      <c r="H69" s="44"/>
      <c r="I69" s="46"/>
      <c r="J69" s="46"/>
      <c r="K69" s="46"/>
      <c r="L69" s="46"/>
      <c r="M69" s="18">
        <f t="shared" si="14"/>
        <v>0</v>
      </c>
      <c r="N69" s="18">
        <f t="shared" si="14"/>
        <v>0</v>
      </c>
      <c r="O69" s="18">
        <f t="shared" si="14"/>
        <v>0</v>
      </c>
      <c r="P69" s="18">
        <f t="shared" si="14"/>
        <v>0</v>
      </c>
    </row>
    <row r="70" spans="1:17" x14ac:dyDescent="0.25">
      <c r="A70" s="16" t="s">
        <v>6</v>
      </c>
      <c r="B70" s="21" t="s">
        <v>41</v>
      </c>
      <c r="C70" s="18">
        <v>20000</v>
      </c>
      <c r="D70" s="18"/>
      <c r="E70" s="19">
        <f>E71+E72+E73</f>
        <v>0</v>
      </c>
      <c r="F70" s="19"/>
      <c r="G70" s="20"/>
      <c r="H70" s="44">
        <v>70000</v>
      </c>
      <c r="I70" s="46"/>
      <c r="J70" s="46"/>
      <c r="K70" s="46"/>
      <c r="L70" s="46"/>
      <c r="M70" s="18">
        <f t="shared" si="14"/>
        <v>0</v>
      </c>
      <c r="N70" s="18">
        <v>20000</v>
      </c>
      <c r="O70" s="18">
        <f t="shared" si="14"/>
        <v>0</v>
      </c>
      <c r="P70" s="18">
        <f t="shared" si="14"/>
        <v>0</v>
      </c>
    </row>
    <row r="71" spans="1:17" x14ac:dyDescent="0.25">
      <c r="A71" s="16"/>
      <c r="B71" s="17" t="s">
        <v>9</v>
      </c>
      <c r="C71" s="18">
        <f>E71+F71</f>
        <v>0</v>
      </c>
      <c r="D71" s="18"/>
      <c r="E71" s="19">
        <v>0</v>
      </c>
      <c r="F71" s="19"/>
      <c r="G71" s="20"/>
      <c r="H71" s="44"/>
      <c r="I71" s="46"/>
      <c r="J71" s="46"/>
      <c r="K71" s="46"/>
      <c r="L71" s="46"/>
      <c r="M71" s="18">
        <f t="shared" si="14"/>
        <v>0</v>
      </c>
      <c r="N71" s="18">
        <f t="shared" si="14"/>
        <v>0</v>
      </c>
      <c r="O71" s="18">
        <f t="shared" si="14"/>
        <v>0</v>
      </c>
      <c r="P71" s="18">
        <f t="shared" si="14"/>
        <v>0</v>
      </c>
    </row>
    <row r="72" spans="1:17" x14ac:dyDescent="0.25">
      <c r="A72" s="16"/>
      <c r="B72" s="17" t="s">
        <v>7</v>
      </c>
      <c r="C72" s="18">
        <f>E72+F72</f>
        <v>0</v>
      </c>
      <c r="D72" s="18"/>
      <c r="E72" s="19">
        <v>0</v>
      </c>
      <c r="F72" s="19"/>
      <c r="G72" s="20"/>
      <c r="H72" s="44"/>
      <c r="I72" s="46"/>
      <c r="J72" s="46"/>
      <c r="K72" s="46"/>
      <c r="L72" s="46"/>
      <c r="M72" s="18">
        <f t="shared" si="14"/>
        <v>0</v>
      </c>
      <c r="N72" s="18">
        <f t="shared" si="14"/>
        <v>0</v>
      </c>
      <c r="O72" s="18">
        <f t="shared" si="14"/>
        <v>0</v>
      </c>
      <c r="P72" s="18">
        <f t="shared" si="14"/>
        <v>0</v>
      </c>
    </row>
    <row r="73" spans="1:17" x14ac:dyDescent="0.25">
      <c r="A73" s="47"/>
      <c r="B73" s="17" t="s">
        <v>8</v>
      </c>
      <c r="C73" s="18">
        <v>20000</v>
      </c>
      <c r="D73" s="19"/>
      <c r="E73" s="19">
        <v>0</v>
      </c>
      <c r="F73" s="19"/>
      <c r="G73" s="20"/>
      <c r="H73" s="44">
        <v>70000</v>
      </c>
      <c r="I73" s="46"/>
      <c r="J73" s="46"/>
      <c r="K73" s="46"/>
      <c r="L73" s="46"/>
      <c r="M73" s="19">
        <v>0</v>
      </c>
      <c r="N73" s="19">
        <v>20000</v>
      </c>
      <c r="O73" s="19">
        <v>0</v>
      </c>
      <c r="P73" s="19">
        <v>0</v>
      </c>
    </row>
    <row r="74" spans="1:17" x14ac:dyDescent="0.25">
      <c r="A74" s="47"/>
      <c r="B74" s="3" t="s">
        <v>215</v>
      </c>
      <c r="C74" s="18">
        <f>E74+F74</f>
        <v>20000</v>
      </c>
      <c r="D74" s="1"/>
      <c r="E74" s="2">
        <v>20000</v>
      </c>
      <c r="F74" s="19"/>
      <c r="G74" s="20"/>
      <c r="H74" s="44"/>
      <c r="I74" s="46"/>
      <c r="J74" s="46"/>
      <c r="K74" s="46"/>
      <c r="L74" s="46"/>
      <c r="M74" s="44">
        <v>0</v>
      </c>
      <c r="N74" s="44">
        <v>20000</v>
      </c>
      <c r="O74" s="44">
        <v>0</v>
      </c>
      <c r="P74" s="44">
        <v>0</v>
      </c>
    </row>
    <row r="75" spans="1:17" ht="28.5" x14ac:dyDescent="0.25">
      <c r="A75" s="24" t="s">
        <v>14</v>
      </c>
      <c r="B75" s="11" t="s">
        <v>15</v>
      </c>
      <c r="C75" s="12">
        <f>C76+C78+C82</f>
        <v>3608640</v>
      </c>
      <c r="D75" s="12">
        <f t="shared" ref="D75:P75" si="15">D76+D78+D82</f>
        <v>0</v>
      </c>
      <c r="E75" s="12">
        <f t="shared" si="15"/>
        <v>3608640</v>
      </c>
      <c r="F75" s="12">
        <f t="shared" si="15"/>
        <v>0</v>
      </c>
      <c r="G75" s="12" t="e">
        <f t="shared" si="15"/>
        <v>#REF!</v>
      </c>
      <c r="H75" s="12">
        <f t="shared" si="15"/>
        <v>686754.31</v>
      </c>
      <c r="I75" s="12">
        <f t="shared" si="15"/>
        <v>0</v>
      </c>
      <c r="J75" s="12">
        <f t="shared" si="15"/>
        <v>0</v>
      </c>
      <c r="K75" s="12">
        <f t="shared" si="15"/>
        <v>0</v>
      </c>
      <c r="L75" s="12">
        <f t="shared" si="15"/>
        <v>0</v>
      </c>
      <c r="M75" s="12">
        <f t="shared" si="15"/>
        <v>0</v>
      </c>
      <c r="N75" s="12">
        <f t="shared" si="15"/>
        <v>309640</v>
      </c>
      <c r="O75" s="12">
        <f t="shared" si="15"/>
        <v>1787000</v>
      </c>
      <c r="P75" s="12">
        <f t="shared" si="15"/>
        <v>1512000</v>
      </c>
      <c r="Q75" s="15"/>
    </row>
    <row r="76" spans="1:17" x14ac:dyDescent="0.25">
      <c r="A76" s="16" t="s">
        <v>11</v>
      </c>
      <c r="B76" s="17" t="s">
        <v>13</v>
      </c>
      <c r="C76" s="18">
        <f>SUM(C77:C77)</f>
        <v>220100</v>
      </c>
      <c r="D76" s="18"/>
      <c r="E76" s="19">
        <f>SUM(E77:E77)</f>
        <v>220100</v>
      </c>
      <c r="F76" s="19"/>
      <c r="G76" s="20"/>
      <c r="H76" s="44"/>
      <c r="I76" s="46"/>
      <c r="J76" s="46"/>
      <c r="K76" s="46"/>
      <c r="L76" s="46"/>
      <c r="M76" s="45">
        <f>SUM(M77:M77)</f>
        <v>0</v>
      </c>
      <c r="N76" s="45">
        <f>SUM(N77:N77)</f>
        <v>220100</v>
      </c>
      <c r="O76" s="45">
        <f>SUM(O77:O77)</f>
        <v>0</v>
      </c>
      <c r="P76" s="45">
        <f>SUM(P77:P77)</f>
        <v>0</v>
      </c>
    </row>
    <row r="77" spans="1:17" ht="30" x14ac:dyDescent="0.25">
      <c r="A77" s="16"/>
      <c r="B77" s="3" t="s">
        <v>56</v>
      </c>
      <c r="C77" s="1">
        <f>E77+F77</f>
        <v>220100</v>
      </c>
      <c r="D77" s="1"/>
      <c r="E77" s="2">
        <v>220100</v>
      </c>
      <c r="F77" s="19"/>
      <c r="G77" s="20"/>
      <c r="H77" s="44"/>
      <c r="I77" s="46"/>
      <c r="J77" s="46"/>
      <c r="K77" s="46"/>
      <c r="L77" s="46"/>
      <c r="M77" s="44">
        <v>0</v>
      </c>
      <c r="N77" s="44">
        <v>220100</v>
      </c>
      <c r="O77" s="44">
        <v>0</v>
      </c>
      <c r="P77" s="44">
        <v>0</v>
      </c>
    </row>
    <row r="78" spans="1:17" x14ac:dyDescent="0.25">
      <c r="A78" s="16" t="s">
        <v>3</v>
      </c>
      <c r="B78" s="17" t="s">
        <v>5</v>
      </c>
      <c r="C78" s="19">
        <f>SUM(C79:C81)</f>
        <v>2350000</v>
      </c>
      <c r="D78" s="19"/>
      <c r="E78" s="19">
        <f>SUM(E79:E81)</f>
        <v>2350000</v>
      </c>
      <c r="F78" s="19"/>
      <c r="G78" s="20" t="e">
        <f>SUM(#REF!)</f>
        <v>#REF!</v>
      </c>
      <c r="H78" s="44">
        <v>63214.31</v>
      </c>
      <c r="I78" s="46"/>
      <c r="J78" s="46"/>
      <c r="K78" s="46"/>
      <c r="L78" s="46"/>
      <c r="M78" s="45">
        <f>SUM(M79:M81)</f>
        <v>0</v>
      </c>
      <c r="N78" s="45">
        <f>SUM(N79:N81)</f>
        <v>0</v>
      </c>
      <c r="O78" s="45">
        <f>SUM(O79:O81)</f>
        <v>890000</v>
      </c>
      <c r="P78" s="45">
        <f>SUM(P79:P81)</f>
        <v>1460000</v>
      </c>
    </row>
    <row r="79" spans="1:17" ht="30" x14ac:dyDescent="0.25">
      <c r="A79" s="16"/>
      <c r="B79" s="3" t="s">
        <v>164</v>
      </c>
      <c r="C79" s="1">
        <f>E79+F79</f>
        <v>100000</v>
      </c>
      <c r="D79" s="1"/>
      <c r="E79" s="2">
        <v>100000</v>
      </c>
      <c r="F79" s="19"/>
      <c r="G79" s="20"/>
      <c r="H79" s="44"/>
      <c r="I79" s="46"/>
      <c r="J79" s="46" t="s">
        <v>178</v>
      </c>
      <c r="K79" s="46"/>
      <c r="L79" s="46"/>
      <c r="M79" s="44">
        <v>0</v>
      </c>
      <c r="N79" s="44">
        <v>0</v>
      </c>
      <c r="O79" s="44">
        <v>40000</v>
      </c>
      <c r="P79" s="44">
        <v>60000</v>
      </c>
    </row>
    <row r="80" spans="1:17" ht="45" x14ac:dyDescent="0.25">
      <c r="A80" s="16"/>
      <c r="B80" s="3" t="s">
        <v>194</v>
      </c>
      <c r="C80" s="1">
        <f>E80+F80</f>
        <v>2000000</v>
      </c>
      <c r="D80" s="1"/>
      <c r="E80" s="2">
        <v>2000000</v>
      </c>
      <c r="F80" s="19"/>
      <c r="G80" s="20"/>
      <c r="H80" s="44"/>
      <c r="I80" s="46"/>
      <c r="J80" s="46"/>
      <c r="K80" s="46"/>
      <c r="L80" s="46"/>
      <c r="M80" s="44">
        <v>0</v>
      </c>
      <c r="N80" s="44">
        <v>0</v>
      </c>
      <c r="O80" s="44">
        <v>800000</v>
      </c>
      <c r="P80" s="44">
        <v>1200000</v>
      </c>
    </row>
    <row r="81" spans="1:16" ht="30" x14ac:dyDescent="0.25">
      <c r="A81" s="16"/>
      <c r="B81" s="3" t="s">
        <v>165</v>
      </c>
      <c r="C81" s="1">
        <f>E81+F81</f>
        <v>250000</v>
      </c>
      <c r="D81" s="1"/>
      <c r="E81" s="2">
        <v>250000</v>
      </c>
      <c r="F81" s="19"/>
      <c r="G81" s="20"/>
      <c r="H81" s="44"/>
      <c r="I81" s="46"/>
      <c r="J81" s="46"/>
      <c r="K81" s="46"/>
      <c r="L81" s="46"/>
      <c r="M81" s="44">
        <v>0</v>
      </c>
      <c r="N81" s="44">
        <v>0</v>
      </c>
      <c r="O81" s="44">
        <v>50000</v>
      </c>
      <c r="P81" s="44">
        <v>200000</v>
      </c>
    </row>
    <row r="82" spans="1:16" x14ac:dyDescent="0.25">
      <c r="A82" s="16" t="s">
        <v>6</v>
      </c>
      <c r="B82" s="21" t="s">
        <v>41</v>
      </c>
      <c r="C82" s="18">
        <f>C83+C96+C102</f>
        <v>1038540</v>
      </c>
      <c r="D82" s="18"/>
      <c r="E82" s="19">
        <f>E83+E96+E102</f>
        <v>1038540</v>
      </c>
      <c r="F82" s="19"/>
      <c r="G82" s="20">
        <f>G83+G96+G102</f>
        <v>357</v>
      </c>
      <c r="H82" s="44">
        <v>623540</v>
      </c>
      <c r="I82" s="46"/>
      <c r="J82" s="46"/>
      <c r="K82" s="46"/>
      <c r="L82" s="46"/>
      <c r="M82" s="45">
        <f>M83+M96+M102</f>
        <v>0</v>
      </c>
      <c r="N82" s="45">
        <f>N83+N96+N102</f>
        <v>89540</v>
      </c>
      <c r="O82" s="45">
        <f>O83+O96+O102</f>
        <v>897000</v>
      </c>
      <c r="P82" s="45">
        <f>P83+P96+P102</f>
        <v>52000</v>
      </c>
    </row>
    <row r="83" spans="1:16" x14ac:dyDescent="0.25">
      <c r="A83" s="47"/>
      <c r="B83" s="21" t="s">
        <v>9</v>
      </c>
      <c r="C83" s="18">
        <f>SUM(C84:C95)</f>
        <v>883500</v>
      </c>
      <c r="D83" s="18"/>
      <c r="E83" s="19">
        <f>SUM(E84:E95)</f>
        <v>883500</v>
      </c>
      <c r="F83" s="19"/>
      <c r="G83" s="20">
        <f>SUM(G84:G88)</f>
        <v>0</v>
      </c>
      <c r="H83" s="44">
        <v>620000</v>
      </c>
      <c r="I83" s="46"/>
      <c r="J83" s="46"/>
      <c r="K83" s="46"/>
      <c r="L83" s="46"/>
      <c r="M83" s="18">
        <f>SUM(M84:M95)</f>
        <v>0</v>
      </c>
      <c r="N83" s="18">
        <f>SUM(N84:N95)</f>
        <v>88500</v>
      </c>
      <c r="O83" s="18">
        <f>SUM(O84:O95)</f>
        <v>795000</v>
      </c>
      <c r="P83" s="18">
        <f>SUM(P84:P95)</f>
        <v>0</v>
      </c>
    </row>
    <row r="84" spans="1:16" x14ac:dyDescent="0.25">
      <c r="A84" s="47"/>
      <c r="B84" s="3" t="s">
        <v>158</v>
      </c>
      <c r="C84" s="1">
        <f t="shared" ref="C84:C95" si="16">E84+F84</f>
        <v>5000</v>
      </c>
      <c r="D84" s="1"/>
      <c r="E84" s="2">
        <v>5000</v>
      </c>
      <c r="F84" s="2"/>
      <c r="G84" s="22"/>
      <c r="H84" s="44"/>
      <c r="I84" s="46"/>
      <c r="J84" s="46"/>
      <c r="K84" s="46"/>
      <c r="L84" s="46"/>
      <c r="M84" s="44">
        <v>0</v>
      </c>
      <c r="N84" s="44">
        <v>5000</v>
      </c>
      <c r="O84" s="44">
        <v>0</v>
      </c>
      <c r="P84" s="44">
        <v>0</v>
      </c>
    </row>
    <row r="85" spans="1:16" x14ac:dyDescent="0.25">
      <c r="A85" s="47"/>
      <c r="B85" s="3" t="s">
        <v>159</v>
      </c>
      <c r="C85" s="1">
        <f t="shared" si="16"/>
        <v>5000</v>
      </c>
      <c r="D85" s="1"/>
      <c r="E85" s="2">
        <v>5000</v>
      </c>
      <c r="F85" s="2"/>
      <c r="G85" s="22"/>
      <c r="H85" s="44"/>
      <c r="I85" s="46"/>
      <c r="J85" s="46"/>
      <c r="K85" s="46"/>
      <c r="L85" s="46"/>
      <c r="M85" s="44">
        <v>0</v>
      </c>
      <c r="N85" s="44">
        <v>5000</v>
      </c>
      <c r="O85" s="44">
        <v>0</v>
      </c>
      <c r="P85" s="44">
        <v>0</v>
      </c>
    </row>
    <row r="86" spans="1:16" ht="30" x14ac:dyDescent="0.25">
      <c r="A86" s="47"/>
      <c r="B86" s="3" t="s">
        <v>160</v>
      </c>
      <c r="C86" s="1">
        <f t="shared" si="16"/>
        <v>15000</v>
      </c>
      <c r="D86" s="1"/>
      <c r="E86" s="2">
        <v>15000</v>
      </c>
      <c r="F86" s="2"/>
      <c r="G86" s="22"/>
      <c r="H86" s="44"/>
      <c r="I86" s="46"/>
      <c r="J86" s="46"/>
      <c r="K86" s="46"/>
      <c r="L86" s="46"/>
      <c r="M86" s="44">
        <v>0</v>
      </c>
      <c r="N86" s="44">
        <v>15000</v>
      </c>
      <c r="O86" s="44">
        <v>0</v>
      </c>
      <c r="P86" s="44">
        <v>0</v>
      </c>
    </row>
    <row r="87" spans="1:16" ht="30" x14ac:dyDescent="0.25">
      <c r="A87" s="47"/>
      <c r="B87" s="3" t="s">
        <v>94</v>
      </c>
      <c r="C87" s="1">
        <f t="shared" si="16"/>
        <v>320000</v>
      </c>
      <c r="D87" s="1"/>
      <c r="E87" s="2">
        <v>320000</v>
      </c>
      <c r="F87" s="2"/>
      <c r="G87" s="22"/>
      <c r="H87" s="44">
        <v>320000</v>
      </c>
      <c r="I87" s="46"/>
      <c r="J87" s="46"/>
      <c r="K87" s="46"/>
      <c r="L87" s="46"/>
      <c r="M87" s="44">
        <v>0</v>
      </c>
      <c r="N87" s="44">
        <v>0</v>
      </c>
      <c r="O87" s="44">
        <v>320000</v>
      </c>
      <c r="P87" s="44">
        <v>0</v>
      </c>
    </row>
    <row r="88" spans="1:16" ht="14.45" customHeight="1" x14ac:dyDescent="0.25">
      <c r="A88" s="47"/>
      <c r="B88" s="3" t="s">
        <v>120</v>
      </c>
      <c r="C88" s="1">
        <f t="shared" si="16"/>
        <v>300000</v>
      </c>
      <c r="D88" s="1"/>
      <c r="E88" s="2">
        <v>300000</v>
      </c>
      <c r="F88" s="2"/>
      <c r="G88" s="22"/>
      <c r="H88" s="44">
        <v>300000</v>
      </c>
      <c r="I88" s="46"/>
      <c r="J88" s="46"/>
      <c r="K88" s="46"/>
      <c r="L88" s="46"/>
      <c r="M88" s="44">
        <v>0</v>
      </c>
      <c r="N88" s="44">
        <v>0</v>
      </c>
      <c r="O88" s="44">
        <v>300000</v>
      </c>
      <c r="P88" s="44">
        <v>0</v>
      </c>
    </row>
    <row r="89" spans="1:16" ht="30" x14ac:dyDescent="0.25">
      <c r="A89" s="47"/>
      <c r="B89" s="3" t="s">
        <v>143</v>
      </c>
      <c r="C89" s="1">
        <f t="shared" si="16"/>
        <v>75000</v>
      </c>
      <c r="D89" s="1"/>
      <c r="E89" s="2">
        <v>75000</v>
      </c>
      <c r="F89" s="2"/>
      <c r="G89" s="22"/>
      <c r="H89" s="44"/>
      <c r="I89" s="46"/>
      <c r="J89" s="46"/>
      <c r="K89" s="46"/>
      <c r="L89" s="46"/>
      <c r="M89" s="44">
        <v>0</v>
      </c>
      <c r="N89" s="44">
        <v>0</v>
      </c>
      <c r="O89" s="44">
        <v>75000</v>
      </c>
      <c r="P89" s="44">
        <v>0</v>
      </c>
    </row>
    <row r="90" spans="1:16" ht="16.7" customHeight="1" x14ac:dyDescent="0.25">
      <c r="A90" s="47"/>
      <c r="B90" s="3" t="s">
        <v>141</v>
      </c>
      <c r="C90" s="1">
        <f t="shared" si="16"/>
        <v>15000</v>
      </c>
      <c r="D90" s="1"/>
      <c r="E90" s="2">
        <v>15000</v>
      </c>
      <c r="F90" s="2"/>
      <c r="G90" s="22"/>
      <c r="H90" s="44"/>
      <c r="I90" s="46"/>
      <c r="J90" s="46"/>
      <c r="K90" s="46"/>
      <c r="L90" s="46"/>
      <c r="M90" s="44">
        <v>0</v>
      </c>
      <c r="N90" s="44">
        <v>0</v>
      </c>
      <c r="O90" s="44">
        <v>15000</v>
      </c>
      <c r="P90" s="44">
        <v>0</v>
      </c>
    </row>
    <row r="91" spans="1:16" ht="30" x14ac:dyDescent="0.25">
      <c r="A91" s="47"/>
      <c r="B91" s="3" t="s">
        <v>142</v>
      </c>
      <c r="C91" s="1">
        <f t="shared" si="16"/>
        <v>20000</v>
      </c>
      <c r="D91" s="1"/>
      <c r="E91" s="2">
        <v>20000</v>
      </c>
      <c r="F91" s="2"/>
      <c r="G91" s="22"/>
      <c r="H91" s="44"/>
      <c r="I91" s="46"/>
      <c r="J91" s="46"/>
      <c r="K91" s="46"/>
      <c r="L91" s="46"/>
      <c r="M91" s="44">
        <v>0</v>
      </c>
      <c r="N91" s="44">
        <v>20000</v>
      </c>
      <c r="O91" s="44">
        <v>0</v>
      </c>
      <c r="P91" s="44">
        <v>0</v>
      </c>
    </row>
    <row r="92" spans="1:16" ht="30" x14ac:dyDescent="0.25">
      <c r="A92" s="47"/>
      <c r="B92" s="3" t="s">
        <v>145</v>
      </c>
      <c r="C92" s="1">
        <f t="shared" si="16"/>
        <v>8500</v>
      </c>
      <c r="D92" s="1"/>
      <c r="E92" s="2">
        <v>8500</v>
      </c>
      <c r="F92" s="2"/>
      <c r="G92" s="22"/>
      <c r="H92" s="44"/>
      <c r="I92" s="46"/>
      <c r="J92" s="46"/>
      <c r="K92" s="46"/>
      <c r="L92" s="46"/>
      <c r="M92" s="44">
        <v>0</v>
      </c>
      <c r="N92" s="44">
        <v>8500</v>
      </c>
      <c r="O92" s="44">
        <v>0</v>
      </c>
      <c r="P92" s="44">
        <v>0</v>
      </c>
    </row>
    <row r="93" spans="1:16" ht="30" x14ac:dyDescent="0.25">
      <c r="A93" s="47"/>
      <c r="B93" s="3" t="s">
        <v>37</v>
      </c>
      <c r="C93" s="1">
        <f t="shared" si="16"/>
        <v>25000</v>
      </c>
      <c r="D93" s="1"/>
      <c r="E93" s="2">
        <v>25000</v>
      </c>
      <c r="F93" s="2"/>
      <c r="G93" s="22"/>
      <c r="H93" s="44"/>
      <c r="I93" s="46"/>
      <c r="J93" s="46"/>
      <c r="K93" s="46"/>
      <c r="L93" s="46"/>
      <c r="M93" s="44">
        <v>0</v>
      </c>
      <c r="N93" s="44">
        <v>25000</v>
      </c>
      <c r="O93" s="44">
        <v>0</v>
      </c>
      <c r="P93" s="44">
        <v>0</v>
      </c>
    </row>
    <row r="94" spans="1:16" ht="30" x14ac:dyDescent="0.25">
      <c r="A94" s="47"/>
      <c r="B94" s="3" t="s">
        <v>218</v>
      </c>
      <c r="C94" s="1">
        <f t="shared" si="16"/>
        <v>10000</v>
      </c>
      <c r="D94" s="1"/>
      <c r="E94" s="2">
        <v>10000</v>
      </c>
      <c r="F94" s="2"/>
      <c r="G94" s="22"/>
      <c r="H94" s="44"/>
      <c r="I94" s="46"/>
      <c r="J94" s="46"/>
      <c r="K94" s="46"/>
      <c r="L94" s="46"/>
      <c r="M94" s="44">
        <v>0</v>
      </c>
      <c r="N94" s="44">
        <v>10000</v>
      </c>
      <c r="O94" s="44">
        <v>0</v>
      </c>
      <c r="P94" s="44">
        <v>0</v>
      </c>
    </row>
    <row r="95" spans="1:16" ht="30" x14ac:dyDescent="0.25">
      <c r="A95" s="47"/>
      <c r="B95" s="3" t="s">
        <v>147</v>
      </c>
      <c r="C95" s="1">
        <f t="shared" si="16"/>
        <v>85000</v>
      </c>
      <c r="D95" s="1"/>
      <c r="E95" s="2">
        <v>85000</v>
      </c>
      <c r="F95" s="2"/>
      <c r="G95" s="22"/>
      <c r="H95" s="44"/>
      <c r="I95" s="46"/>
      <c r="J95" s="46"/>
      <c r="K95" s="46"/>
      <c r="L95" s="46"/>
      <c r="M95" s="44">
        <v>0</v>
      </c>
      <c r="N95" s="44">
        <v>0</v>
      </c>
      <c r="O95" s="44">
        <v>85000</v>
      </c>
      <c r="P95" s="44">
        <v>0</v>
      </c>
    </row>
    <row r="96" spans="1:16" x14ac:dyDescent="0.25">
      <c r="A96" s="47"/>
      <c r="B96" s="21" t="s">
        <v>7</v>
      </c>
      <c r="C96" s="18">
        <f>SUM(C97:C101)</f>
        <v>155040</v>
      </c>
      <c r="D96" s="18"/>
      <c r="E96" s="18">
        <f>SUM(E97:E101)</f>
        <v>155040</v>
      </c>
      <c r="F96" s="18"/>
      <c r="G96" s="27">
        <f>SUM(G100:G100)</f>
        <v>357</v>
      </c>
      <c r="H96" s="44">
        <v>3540</v>
      </c>
      <c r="I96" s="46"/>
      <c r="J96" s="46"/>
      <c r="K96" s="46"/>
      <c r="L96" s="46"/>
      <c r="M96" s="45">
        <f>SUM(M97:M101)</f>
        <v>0</v>
      </c>
      <c r="N96" s="45">
        <f>SUM(N97:N101)</f>
        <v>1040</v>
      </c>
      <c r="O96" s="45">
        <f>SUM(O97:O101)</f>
        <v>102000</v>
      </c>
      <c r="P96" s="45">
        <f>SUM(P97:P101)</f>
        <v>52000</v>
      </c>
    </row>
    <row r="97" spans="1:17" ht="45" x14ac:dyDescent="0.25">
      <c r="A97" s="47"/>
      <c r="B97" s="3" t="s">
        <v>137</v>
      </c>
      <c r="C97" s="1">
        <f t="shared" ref="C97:C102" si="17">E97+F97</f>
        <v>2000</v>
      </c>
      <c r="D97" s="1"/>
      <c r="E97" s="1">
        <v>2000</v>
      </c>
      <c r="F97" s="18"/>
      <c r="G97" s="27"/>
      <c r="H97" s="44"/>
      <c r="I97" s="46"/>
      <c r="J97" s="46"/>
      <c r="K97" s="46"/>
      <c r="L97" s="46"/>
      <c r="M97" s="44">
        <v>0</v>
      </c>
      <c r="N97" s="44">
        <v>0</v>
      </c>
      <c r="O97" s="44">
        <v>1000</v>
      </c>
      <c r="P97" s="44">
        <v>1000</v>
      </c>
    </row>
    <row r="98" spans="1:17" ht="45" x14ac:dyDescent="0.25">
      <c r="A98" s="47"/>
      <c r="B98" s="3" t="s">
        <v>138</v>
      </c>
      <c r="C98" s="1">
        <f t="shared" si="17"/>
        <v>2000</v>
      </c>
      <c r="D98" s="1"/>
      <c r="E98" s="1">
        <v>2000</v>
      </c>
      <c r="F98" s="18"/>
      <c r="G98" s="27"/>
      <c r="H98" s="44"/>
      <c r="I98" s="46"/>
      <c r="J98" s="46"/>
      <c r="K98" s="46"/>
      <c r="L98" s="46"/>
      <c r="M98" s="44">
        <v>0</v>
      </c>
      <c r="N98" s="44">
        <v>0</v>
      </c>
      <c r="O98" s="44">
        <v>1000</v>
      </c>
      <c r="P98" s="44">
        <v>1000</v>
      </c>
    </row>
    <row r="99" spans="1:17" ht="30" x14ac:dyDescent="0.25">
      <c r="A99" s="47"/>
      <c r="B99" s="3" t="s">
        <v>161</v>
      </c>
      <c r="C99" s="1">
        <f t="shared" si="17"/>
        <v>150000</v>
      </c>
      <c r="D99" s="1"/>
      <c r="E99" s="1">
        <v>150000</v>
      </c>
      <c r="F99" s="18"/>
      <c r="G99" s="27"/>
      <c r="H99" s="44"/>
      <c r="I99" s="46"/>
      <c r="J99" s="46"/>
      <c r="K99" s="46"/>
      <c r="L99" s="46"/>
      <c r="M99" s="44">
        <v>0</v>
      </c>
      <c r="N99" s="44">
        <v>0</v>
      </c>
      <c r="O99" s="44">
        <v>100000</v>
      </c>
      <c r="P99" s="44">
        <v>50000</v>
      </c>
    </row>
    <row r="100" spans="1:17" ht="28.7" customHeight="1" x14ac:dyDescent="0.25">
      <c r="A100" s="47"/>
      <c r="B100" s="3" t="s">
        <v>57</v>
      </c>
      <c r="C100" s="1">
        <f t="shared" si="17"/>
        <v>540</v>
      </c>
      <c r="D100" s="1"/>
      <c r="E100" s="2">
        <v>540</v>
      </c>
      <c r="F100" s="2"/>
      <c r="G100" s="22">
        <v>357</v>
      </c>
      <c r="H100" s="44">
        <v>543</v>
      </c>
      <c r="I100" s="46"/>
      <c r="J100" s="46"/>
      <c r="K100" s="46"/>
      <c r="L100" s="46"/>
      <c r="M100" s="44">
        <v>0</v>
      </c>
      <c r="N100" s="44">
        <v>540</v>
      </c>
      <c r="O100" s="44">
        <v>0</v>
      </c>
      <c r="P100" s="44">
        <v>0</v>
      </c>
    </row>
    <row r="101" spans="1:17" ht="45" x14ac:dyDescent="0.25">
      <c r="A101" s="47"/>
      <c r="B101" s="3" t="s">
        <v>197</v>
      </c>
      <c r="C101" s="1">
        <f t="shared" si="17"/>
        <v>500</v>
      </c>
      <c r="D101" s="1"/>
      <c r="E101" s="2">
        <v>500</v>
      </c>
      <c r="F101" s="2"/>
      <c r="G101" s="22"/>
      <c r="H101" s="44"/>
      <c r="I101" s="46"/>
      <c r="J101" s="46"/>
      <c r="K101" s="46"/>
      <c r="L101" s="46"/>
      <c r="M101" s="44">
        <v>0</v>
      </c>
      <c r="N101" s="44">
        <v>500</v>
      </c>
      <c r="O101" s="44">
        <v>0</v>
      </c>
      <c r="P101" s="44">
        <v>0</v>
      </c>
    </row>
    <row r="102" spans="1:17" x14ac:dyDescent="0.25">
      <c r="A102" s="47"/>
      <c r="B102" s="17" t="s">
        <v>8</v>
      </c>
      <c r="C102" s="18">
        <f t="shared" si="17"/>
        <v>0</v>
      </c>
      <c r="D102" s="18"/>
      <c r="E102" s="19">
        <v>0</v>
      </c>
      <c r="F102" s="19"/>
      <c r="G102" s="20"/>
      <c r="H102" s="44">
        <v>0</v>
      </c>
      <c r="I102" s="46"/>
      <c r="J102" s="46"/>
      <c r="K102" s="46"/>
      <c r="L102" s="46"/>
      <c r="M102" s="18">
        <f>O102+P102</f>
        <v>0</v>
      </c>
      <c r="N102" s="18">
        <f>P102+Q102</f>
        <v>0</v>
      </c>
      <c r="O102" s="18">
        <f>Q102+R102</f>
        <v>0</v>
      </c>
      <c r="P102" s="18">
        <f>R102+S102</f>
        <v>0</v>
      </c>
    </row>
    <row r="103" spans="1:17" x14ac:dyDescent="0.25">
      <c r="A103" s="24" t="s">
        <v>32</v>
      </c>
      <c r="B103" s="11" t="s">
        <v>33</v>
      </c>
      <c r="C103" s="12">
        <f>C104+C105+C106</f>
        <v>84000</v>
      </c>
      <c r="D103" s="12"/>
      <c r="E103" s="13">
        <f>E104+E105+E106</f>
        <v>104000</v>
      </c>
      <c r="F103" s="13"/>
      <c r="G103" s="14" t="e">
        <f>G104+G105+G106</f>
        <v>#REF!</v>
      </c>
      <c r="H103" s="44">
        <v>21000</v>
      </c>
      <c r="I103" s="46"/>
      <c r="J103" s="46"/>
      <c r="K103" s="46"/>
      <c r="L103" s="46"/>
      <c r="M103" s="26">
        <f>M104+M105+M106</f>
        <v>0</v>
      </c>
      <c r="N103" s="26">
        <f>N104+N105+N106</f>
        <v>4000</v>
      </c>
      <c r="O103" s="26">
        <f>O104+O105+O106</f>
        <v>80000</v>
      </c>
      <c r="P103" s="26">
        <f>P104+P105+P106</f>
        <v>0</v>
      </c>
      <c r="Q103" s="15"/>
    </row>
    <row r="104" spans="1:17" x14ac:dyDescent="0.25">
      <c r="A104" s="16" t="s">
        <v>11</v>
      </c>
      <c r="B104" s="17" t="s">
        <v>13</v>
      </c>
      <c r="C104" s="18">
        <f>E104+F104</f>
        <v>0</v>
      </c>
      <c r="D104" s="18"/>
      <c r="E104" s="19">
        <v>0</v>
      </c>
      <c r="F104" s="19"/>
      <c r="G104" s="20"/>
      <c r="H104" s="44">
        <v>0</v>
      </c>
      <c r="I104" s="46"/>
      <c r="J104" s="46"/>
      <c r="K104" s="46"/>
      <c r="L104" s="46"/>
      <c r="M104" s="18">
        <f>O104+P104</f>
        <v>0</v>
      </c>
      <c r="N104" s="18">
        <f>P104+Q104</f>
        <v>0</v>
      </c>
      <c r="O104" s="18">
        <f>Q104+R104</f>
        <v>0</v>
      </c>
      <c r="P104" s="18">
        <f>R104+S104</f>
        <v>0</v>
      </c>
    </row>
    <row r="105" spans="1:17" x14ac:dyDescent="0.25">
      <c r="A105" s="16" t="s">
        <v>3</v>
      </c>
      <c r="B105" s="17" t="s">
        <v>5</v>
      </c>
      <c r="C105" s="18">
        <f>F105</f>
        <v>0</v>
      </c>
      <c r="D105" s="18"/>
      <c r="E105" s="19">
        <v>0</v>
      </c>
      <c r="F105" s="19"/>
      <c r="G105" s="20"/>
      <c r="H105" s="44">
        <v>0</v>
      </c>
      <c r="I105" s="46"/>
      <c r="J105" s="46"/>
      <c r="K105" s="46"/>
      <c r="L105" s="46"/>
      <c r="M105" s="18">
        <f>P105</f>
        <v>0</v>
      </c>
      <c r="N105" s="18">
        <f>Q105</f>
        <v>0</v>
      </c>
      <c r="O105" s="18">
        <f>R105</f>
        <v>0</v>
      </c>
      <c r="P105" s="18">
        <f>S105</f>
        <v>0</v>
      </c>
    </row>
    <row r="106" spans="1:17" x14ac:dyDescent="0.25">
      <c r="A106" s="16" t="s">
        <v>6</v>
      </c>
      <c r="B106" s="17" t="s">
        <v>41</v>
      </c>
      <c r="C106" s="18">
        <f>C107+C108+C110</f>
        <v>84000</v>
      </c>
      <c r="D106" s="18">
        <f t="shared" ref="D106:P106" si="18">D107+D108+D110</f>
        <v>0</v>
      </c>
      <c r="E106" s="18">
        <f t="shared" si="18"/>
        <v>104000</v>
      </c>
      <c r="F106" s="18">
        <f t="shared" si="18"/>
        <v>0</v>
      </c>
      <c r="G106" s="18" t="e">
        <f t="shared" si="18"/>
        <v>#REF!</v>
      </c>
      <c r="H106" s="18">
        <f t="shared" si="18"/>
        <v>21000</v>
      </c>
      <c r="I106" s="18">
        <f t="shared" si="18"/>
        <v>0</v>
      </c>
      <c r="J106" s="18">
        <f t="shared" si="18"/>
        <v>0</v>
      </c>
      <c r="K106" s="18">
        <f t="shared" si="18"/>
        <v>0</v>
      </c>
      <c r="L106" s="18">
        <f t="shared" si="18"/>
        <v>0</v>
      </c>
      <c r="M106" s="18">
        <f t="shared" si="18"/>
        <v>0</v>
      </c>
      <c r="N106" s="18">
        <f t="shared" si="18"/>
        <v>4000</v>
      </c>
      <c r="O106" s="18">
        <f t="shared" si="18"/>
        <v>80000</v>
      </c>
      <c r="P106" s="18">
        <f t="shared" si="18"/>
        <v>0</v>
      </c>
    </row>
    <row r="107" spans="1:17" x14ac:dyDescent="0.25">
      <c r="A107" s="16"/>
      <c r="B107" s="17" t="s">
        <v>9</v>
      </c>
      <c r="C107" s="18">
        <v>0</v>
      </c>
      <c r="D107" s="18"/>
      <c r="E107" s="19">
        <v>0</v>
      </c>
      <c r="F107" s="19"/>
      <c r="G107" s="20" t="e">
        <f>SUM(#REF!)</f>
        <v>#REF!</v>
      </c>
      <c r="H107" s="44">
        <v>21000</v>
      </c>
      <c r="I107" s="46"/>
      <c r="J107" s="46"/>
      <c r="K107" s="46"/>
      <c r="L107" s="46"/>
      <c r="M107" s="18">
        <v>0</v>
      </c>
      <c r="N107" s="18">
        <v>0</v>
      </c>
      <c r="O107" s="18">
        <v>0</v>
      </c>
      <c r="P107" s="18">
        <v>0</v>
      </c>
    </row>
    <row r="108" spans="1:17" x14ac:dyDescent="0.25">
      <c r="A108" s="47"/>
      <c r="B108" s="17" t="s">
        <v>7</v>
      </c>
      <c r="C108" s="18">
        <f>SUM(C109:C109)</f>
        <v>4000</v>
      </c>
      <c r="D108" s="18">
        <f t="shared" ref="D108:P108" si="19">SUM(D109:D109)</f>
        <v>0</v>
      </c>
      <c r="E108" s="18">
        <f t="shared" si="19"/>
        <v>4000</v>
      </c>
      <c r="F108" s="18">
        <f t="shared" si="19"/>
        <v>0</v>
      </c>
      <c r="G108" s="18">
        <f t="shared" si="19"/>
        <v>0</v>
      </c>
      <c r="H108" s="18">
        <f t="shared" si="19"/>
        <v>0</v>
      </c>
      <c r="I108" s="18">
        <f t="shared" si="19"/>
        <v>0</v>
      </c>
      <c r="J108" s="18">
        <f t="shared" si="19"/>
        <v>0</v>
      </c>
      <c r="K108" s="18">
        <f t="shared" si="19"/>
        <v>0</v>
      </c>
      <c r="L108" s="18">
        <f t="shared" si="19"/>
        <v>0</v>
      </c>
      <c r="M108" s="18">
        <f t="shared" si="19"/>
        <v>0</v>
      </c>
      <c r="N108" s="18">
        <f t="shared" si="19"/>
        <v>4000</v>
      </c>
      <c r="O108" s="18">
        <f t="shared" si="19"/>
        <v>0</v>
      </c>
      <c r="P108" s="18">
        <f t="shared" si="19"/>
        <v>0</v>
      </c>
    </row>
    <row r="109" spans="1:17" ht="45" x14ac:dyDescent="0.25">
      <c r="A109" s="47"/>
      <c r="B109" s="3" t="s">
        <v>135</v>
      </c>
      <c r="C109" s="1">
        <f>E109+F109</f>
        <v>4000</v>
      </c>
      <c r="D109" s="1"/>
      <c r="E109" s="2">
        <v>4000</v>
      </c>
      <c r="F109" s="19"/>
      <c r="G109" s="20"/>
      <c r="H109" s="44"/>
      <c r="I109" s="46"/>
      <c r="J109" s="46"/>
      <c r="K109" s="46"/>
      <c r="L109" s="46"/>
      <c r="M109" s="44">
        <v>0</v>
      </c>
      <c r="N109" s="44">
        <v>4000</v>
      </c>
      <c r="O109" s="44">
        <v>0</v>
      </c>
      <c r="P109" s="44">
        <v>0</v>
      </c>
    </row>
    <row r="110" spans="1:17" x14ac:dyDescent="0.25">
      <c r="A110" s="47"/>
      <c r="B110" s="17" t="s">
        <v>8</v>
      </c>
      <c r="C110" s="18">
        <v>80000</v>
      </c>
      <c r="D110" s="18"/>
      <c r="E110" s="19">
        <f>SUM(E111,E112)</f>
        <v>100000</v>
      </c>
      <c r="F110" s="19"/>
      <c r="G110" s="20"/>
      <c r="H110" s="44">
        <v>0</v>
      </c>
      <c r="I110" s="46"/>
      <c r="J110" s="46"/>
      <c r="K110" s="46"/>
      <c r="L110" s="46"/>
      <c r="M110" s="45">
        <f>M111+M112</f>
        <v>0</v>
      </c>
      <c r="N110" s="45">
        <f>N111+N112</f>
        <v>0</v>
      </c>
      <c r="O110" s="45">
        <f>O111+O112</f>
        <v>80000</v>
      </c>
      <c r="P110" s="45">
        <f>P111+P112</f>
        <v>0</v>
      </c>
    </row>
    <row r="111" spans="1:17" ht="30" x14ac:dyDescent="0.25">
      <c r="A111" s="47"/>
      <c r="B111" s="3" t="s">
        <v>200</v>
      </c>
      <c r="C111" s="1">
        <f>E111</f>
        <v>80000</v>
      </c>
      <c r="D111" s="1"/>
      <c r="E111" s="2">
        <v>80000</v>
      </c>
      <c r="F111" s="19"/>
      <c r="G111" s="20"/>
      <c r="H111" s="44"/>
      <c r="I111" s="46"/>
      <c r="J111" s="46"/>
      <c r="K111" s="46"/>
      <c r="L111" s="46"/>
      <c r="M111" s="44">
        <v>0</v>
      </c>
      <c r="N111" s="44">
        <v>0</v>
      </c>
      <c r="O111" s="44">
        <v>80000</v>
      </c>
      <c r="P111" s="44">
        <v>0</v>
      </c>
    </row>
    <row r="112" spans="1:17" hidden="1" x14ac:dyDescent="0.25">
      <c r="A112" s="47"/>
      <c r="B112" s="3"/>
      <c r="C112" s="1">
        <v>0</v>
      </c>
      <c r="D112" s="1"/>
      <c r="E112" s="2">
        <v>20000</v>
      </c>
      <c r="F112" s="19"/>
      <c r="G112" s="20"/>
      <c r="H112" s="44"/>
      <c r="I112" s="46"/>
      <c r="J112" s="46"/>
      <c r="K112" s="46"/>
      <c r="L112" s="46"/>
      <c r="M112" s="44">
        <v>0</v>
      </c>
      <c r="N112" s="44">
        <v>0</v>
      </c>
      <c r="O112" s="44">
        <v>0</v>
      </c>
      <c r="P112" s="44">
        <v>0</v>
      </c>
    </row>
    <row r="113" spans="1:18" ht="28.5" x14ac:dyDescent="0.25">
      <c r="A113" s="10" t="s">
        <v>16</v>
      </c>
      <c r="B113" s="11" t="s">
        <v>17</v>
      </c>
      <c r="C113" s="12">
        <f>C114+C121+C132</f>
        <v>23196640</v>
      </c>
      <c r="D113" s="12">
        <f t="shared" ref="D113:P113" si="20">D114+D121+D132</f>
        <v>0</v>
      </c>
      <c r="E113" s="12">
        <f t="shared" si="20"/>
        <v>23316640</v>
      </c>
      <c r="F113" s="12">
        <f t="shared" si="20"/>
        <v>0</v>
      </c>
      <c r="G113" s="12">
        <f t="shared" si="20"/>
        <v>4647366.24</v>
      </c>
      <c r="H113" s="12">
        <f t="shared" si="20"/>
        <v>1734385.7800000003</v>
      </c>
      <c r="I113" s="12">
        <f t="shared" si="20"/>
        <v>0</v>
      </c>
      <c r="J113" s="12">
        <f t="shared" si="20"/>
        <v>0</v>
      </c>
      <c r="K113" s="12">
        <f t="shared" si="20"/>
        <v>0</v>
      </c>
      <c r="L113" s="12">
        <f t="shared" si="20"/>
        <v>0</v>
      </c>
      <c r="M113" s="12">
        <f t="shared" si="20"/>
        <v>1609730.4</v>
      </c>
      <c r="N113" s="12">
        <f t="shared" si="20"/>
        <v>9983319.5999999996</v>
      </c>
      <c r="O113" s="12">
        <f t="shared" si="20"/>
        <v>7557820</v>
      </c>
      <c r="P113" s="12">
        <f t="shared" si="20"/>
        <v>4045770</v>
      </c>
      <c r="Q113" s="15"/>
    </row>
    <row r="114" spans="1:18" x14ac:dyDescent="0.25">
      <c r="A114" s="16" t="s">
        <v>11</v>
      </c>
      <c r="B114" s="17" t="s">
        <v>13</v>
      </c>
      <c r="C114" s="18">
        <f>SUM(C115:C120)</f>
        <v>5909790</v>
      </c>
      <c r="D114" s="18"/>
      <c r="E114" s="19">
        <f>SUM(E115:E120)</f>
        <v>5909790</v>
      </c>
      <c r="F114" s="19"/>
      <c r="G114" s="20">
        <f>SUM(G115:G116)</f>
        <v>4042036.96</v>
      </c>
      <c r="H114" s="44">
        <v>242063.04000000015</v>
      </c>
      <c r="I114" s="46"/>
      <c r="J114" s="46"/>
      <c r="K114" s="46"/>
      <c r="L114" s="46"/>
      <c r="M114" s="45">
        <f>SUM(M115:M120)</f>
        <v>1303480</v>
      </c>
      <c r="N114" s="45">
        <f>SUM(N115:N120)</f>
        <v>4018990</v>
      </c>
      <c r="O114" s="45">
        <f>SUM(O115:O120)</f>
        <v>587320</v>
      </c>
      <c r="P114" s="45">
        <f>SUM(P115:P120)</f>
        <v>0</v>
      </c>
      <c r="Q114" s="15"/>
    </row>
    <row r="115" spans="1:18" ht="45" x14ac:dyDescent="0.25">
      <c r="A115" s="47"/>
      <c r="B115" s="3" t="s">
        <v>23</v>
      </c>
      <c r="C115" s="1">
        <f t="shared" ref="C115:C120" si="21">E115+F115</f>
        <v>2000000</v>
      </c>
      <c r="D115" s="1"/>
      <c r="E115" s="2">
        <v>2000000</v>
      </c>
      <c r="F115" s="2"/>
      <c r="G115" s="22">
        <v>3483875.57</v>
      </c>
      <c r="H115" s="44">
        <v>241124.43000000017</v>
      </c>
      <c r="I115" s="46"/>
      <c r="J115" s="46"/>
      <c r="K115" s="46"/>
      <c r="L115" s="46" t="s">
        <v>150</v>
      </c>
      <c r="M115" s="44">
        <v>706340</v>
      </c>
      <c r="N115" s="44">
        <v>706340</v>
      </c>
      <c r="O115" s="44">
        <v>587320</v>
      </c>
      <c r="P115" s="44">
        <v>0</v>
      </c>
      <c r="R115" s="15"/>
    </row>
    <row r="116" spans="1:18" ht="30" x14ac:dyDescent="0.25">
      <c r="A116" s="47"/>
      <c r="B116" s="3" t="s">
        <v>38</v>
      </c>
      <c r="C116" s="1">
        <f t="shared" si="21"/>
        <v>2200000</v>
      </c>
      <c r="D116" s="1"/>
      <c r="E116" s="2">
        <v>2200000</v>
      </c>
      <c r="F116" s="2"/>
      <c r="G116" s="22">
        <v>558161.39</v>
      </c>
      <c r="H116" s="44">
        <v>938.60999999998603</v>
      </c>
      <c r="I116" s="46"/>
      <c r="J116" s="25">
        <f>594640.82+1568028.01</f>
        <v>2162668.83</v>
      </c>
      <c r="K116" s="46">
        <f>1317670.6-13000</f>
        <v>1304670.6000000001</v>
      </c>
      <c r="L116" s="25">
        <f>K116*0.5%</f>
        <v>6523.353000000001</v>
      </c>
      <c r="M116" s="44">
        <v>597140</v>
      </c>
      <c r="N116" s="44">
        <f>C116-M116</f>
        <v>1602860</v>
      </c>
      <c r="O116" s="44">
        <v>0</v>
      </c>
      <c r="P116" s="44">
        <v>0</v>
      </c>
    </row>
    <row r="117" spans="1:18" ht="30" x14ac:dyDescent="0.25">
      <c r="A117" s="47"/>
      <c r="B117" s="3" t="s">
        <v>98</v>
      </c>
      <c r="C117" s="1">
        <f t="shared" si="21"/>
        <v>888240</v>
      </c>
      <c r="D117" s="1"/>
      <c r="E117" s="2">
        <v>888240</v>
      </c>
      <c r="F117" s="2"/>
      <c r="G117" s="22"/>
      <c r="H117" s="44"/>
      <c r="I117" s="46"/>
      <c r="J117" s="46"/>
      <c r="K117" s="46"/>
      <c r="L117" s="46">
        <f>499698.17*0.5%</f>
        <v>2498.4908500000001</v>
      </c>
      <c r="M117" s="44">
        <v>0</v>
      </c>
      <c r="N117" s="44">
        <v>888240</v>
      </c>
      <c r="O117" s="44">
        <v>0</v>
      </c>
      <c r="P117" s="44">
        <v>0</v>
      </c>
      <c r="Q117" s="15"/>
    </row>
    <row r="118" spans="1:18" ht="30" x14ac:dyDescent="0.25">
      <c r="A118" s="47"/>
      <c r="B118" s="3" t="s">
        <v>99</v>
      </c>
      <c r="C118" s="1">
        <f t="shared" si="21"/>
        <v>781850</v>
      </c>
      <c r="D118" s="1"/>
      <c r="E118" s="2">
        <v>781850</v>
      </c>
      <c r="F118" s="2"/>
      <c r="G118" s="22"/>
      <c r="H118" s="44"/>
      <c r="I118" s="46"/>
      <c r="J118" s="46"/>
      <c r="K118" s="46"/>
      <c r="L118" s="25">
        <f>SUM(L116:L117)</f>
        <v>9021.8438500000011</v>
      </c>
      <c r="M118" s="44">
        <v>0</v>
      </c>
      <c r="N118" s="44">
        <v>781850</v>
      </c>
      <c r="O118" s="44">
        <v>0</v>
      </c>
      <c r="P118" s="44">
        <v>0</v>
      </c>
    </row>
    <row r="119" spans="1:18" ht="30" x14ac:dyDescent="0.25">
      <c r="A119" s="47"/>
      <c r="B119" s="3" t="s">
        <v>115</v>
      </c>
      <c r="C119" s="1">
        <f t="shared" si="21"/>
        <v>37200</v>
      </c>
      <c r="D119" s="1"/>
      <c r="E119" s="2">
        <v>37200</v>
      </c>
      <c r="F119" s="2"/>
      <c r="G119" s="22"/>
      <c r="H119" s="44"/>
      <c r="I119" s="46"/>
      <c r="J119" s="46"/>
      <c r="K119" s="46"/>
      <c r="L119" s="46"/>
      <c r="M119" s="44">
        <v>0</v>
      </c>
      <c r="N119" s="44">
        <v>37200</v>
      </c>
      <c r="O119" s="44">
        <v>0</v>
      </c>
      <c r="P119" s="44">
        <v>0</v>
      </c>
    </row>
    <row r="120" spans="1:18" ht="30" x14ac:dyDescent="0.25">
      <c r="A120" s="47"/>
      <c r="B120" s="3" t="s">
        <v>123</v>
      </c>
      <c r="C120" s="1">
        <f t="shared" si="21"/>
        <v>2500</v>
      </c>
      <c r="D120" s="1"/>
      <c r="E120" s="2">
        <v>2500</v>
      </c>
      <c r="F120" s="2"/>
      <c r="G120" s="22"/>
      <c r="H120" s="44"/>
      <c r="I120" s="46"/>
      <c r="J120" s="46"/>
      <c r="K120" s="46"/>
      <c r="L120" s="46"/>
      <c r="M120" s="44">
        <v>0</v>
      </c>
      <c r="N120" s="44">
        <v>2500</v>
      </c>
      <c r="O120" s="44">
        <v>0</v>
      </c>
      <c r="P120" s="44">
        <v>0</v>
      </c>
    </row>
    <row r="121" spans="1:18" x14ac:dyDescent="0.25">
      <c r="A121" s="16" t="s">
        <v>3</v>
      </c>
      <c r="B121" s="17" t="s">
        <v>5</v>
      </c>
      <c r="C121" s="19">
        <f>SUM(C122:C131)</f>
        <v>14758770</v>
      </c>
      <c r="D121" s="19"/>
      <c r="E121" s="19">
        <f>SUM(E122:E131)</f>
        <v>14878770</v>
      </c>
      <c r="F121" s="19"/>
      <c r="G121" s="20">
        <f>SUM(G124:G125)</f>
        <v>0</v>
      </c>
      <c r="H121" s="44">
        <v>417252.02</v>
      </c>
      <c r="I121" s="46"/>
      <c r="J121" s="46"/>
      <c r="K121" s="46"/>
      <c r="L121" s="46"/>
      <c r="M121" s="45">
        <f>SUM(M122:M131)</f>
        <v>0</v>
      </c>
      <c r="N121" s="45">
        <f>SUM(N122:N131)</f>
        <v>4620000</v>
      </c>
      <c r="O121" s="45">
        <f>SUM(O122:O131)</f>
        <v>6250000</v>
      </c>
      <c r="P121" s="45">
        <f>SUM(P122:P131)</f>
        <v>3888770</v>
      </c>
      <c r="Q121" s="15"/>
    </row>
    <row r="122" spans="1:18" ht="60" x14ac:dyDescent="0.25">
      <c r="A122" s="16"/>
      <c r="B122" s="3" t="s">
        <v>132</v>
      </c>
      <c r="C122" s="1">
        <f t="shared" ref="C122:C131" si="22">E122+F122</f>
        <v>260000</v>
      </c>
      <c r="D122" s="1"/>
      <c r="E122" s="2">
        <v>260000</v>
      </c>
      <c r="F122" s="19"/>
      <c r="G122" s="20"/>
      <c r="H122" s="44"/>
      <c r="I122" s="46"/>
      <c r="J122" s="46"/>
      <c r="K122" s="46"/>
      <c r="L122" s="46">
        <f>250000*12</f>
        <v>3000000</v>
      </c>
      <c r="M122" s="44">
        <v>0</v>
      </c>
      <c r="N122" s="44">
        <v>0</v>
      </c>
      <c r="O122" s="44">
        <v>130000</v>
      </c>
      <c r="P122" s="44">
        <v>130000</v>
      </c>
      <c r="Q122" s="15"/>
    </row>
    <row r="123" spans="1:18" x14ac:dyDescent="0.25">
      <c r="A123" s="16"/>
      <c r="B123" s="3" t="s">
        <v>201</v>
      </c>
      <c r="C123" s="1">
        <f>N123+O123+P123</f>
        <v>1380000</v>
      </c>
      <c r="D123" s="1"/>
      <c r="E123" s="2">
        <v>1500000</v>
      </c>
      <c r="F123" s="19"/>
      <c r="G123" s="20"/>
      <c r="H123" s="44"/>
      <c r="I123" s="46"/>
      <c r="J123" s="46"/>
      <c r="K123" s="46"/>
      <c r="L123" s="46"/>
      <c r="M123" s="44">
        <v>0</v>
      </c>
      <c r="N123" s="44">
        <v>100000</v>
      </c>
      <c r="O123" s="44">
        <v>640000</v>
      </c>
      <c r="P123" s="44">
        <v>640000</v>
      </c>
      <c r="Q123" s="15"/>
    </row>
    <row r="124" spans="1:18" ht="30" x14ac:dyDescent="0.25">
      <c r="A124" s="47"/>
      <c r="B124" s="3" t="s">
        <v>163</v>
      </c>
      <c r="C124" s="1">
        <f t="shared" si="22"/>
        <v>500000</v>
      </c>
      <c r="D124" s="1"/>
      <c r="E124" s="2">
        <v>500000</v>
      </c>
      <c r="F124" s="2"/>
      <c r="G124" s="22"/>
      <c r="H124" s="44">
        <v>0</v>
      </c>
      <c r="I124" s="46"/>
      <c r="J124" s="46"/>
      <c r="K124" s="46"/>
      <c r="L124" s="46"/>
      <c r="M124" s="44">
        <v>0</v>
      </c>
      <c r="N124" s="44">
        <v>0</v>
      </c>
      <c r="O124" s="44">
        <v>250000</v>
      </c>
      <c r="P124" s="44">
        <v>250000</v>
      </c>
      <c r="Q124" s="15"/>
    </row>
    <row r="125" spans="1:18" ht="90" x14ac:dyDescent="0.25">
      <c r="A125" s="47"/>
      <c r="B125" s="3" t="s">
        <v>127</v>
      </c>
      <c r="C125" s="1">
        <f t="shared" si="22"/>
        <v>377800</v>
      </c>
      <c r="D125" s="1"/>
      <c r="E125" s="2">
        <v>377800</v>
      </c>
      <c r="F125" s="2"/>
      <c r="G125" s="22"/>
      <c r="H125" s="44">
        <v>377800</v>
      </c>
      <c r="I125" s="46"/>
      <c r="J125" s="46"/>
      <c r="K125" s="46"/>
      <c r="L125" s="46"/>
      <c r="M125" s="44">
        <v>0</v>
      </c>
      <c r="N125" s="44">
        <v>0</v>
      </c>
      <c r="O125" s="44">
        <v>250000</v>
      </c>
      <c r="P125" s="44">
        <v>127800</v>
      </c>
      <c r="Q125" s="15"/>
    </row>
    <row r="126" spans="1:18" ht="60" x14ac:dyDescent="0.25">
      <c r="A126" s="47"/>
      <c r="B126" s="3" t="s">
        <v>213</v>
      </c>
      <c r="C126" s="1">
        <f t="shared" si="22"/>
        <v>20000</v>
      </c>
      <c r="D126" s="1"/>
      <c r="E126" s="2">
        <v>20000</v>
      </c>
      <c r="F126" s="2"/>
      <c r="G126" s="22"/>
      <c r="H126" s="44"/>
      <c r="I126" s="46"/>
      <c r="J126" s="46"/>
      <c r="K126" s="46"/>
      <c r="L126" s="46"/>
      <c r="M126" s="44">
        <v>0</v>
      </c>
      <c r="N126" s="44">
        <v>0</v>
      </c>
      <c r="O126" s="44">
        <v>0</v>
      </c>
      <c r="P126" s="44">
        <v>20000</v>
      </c>
      <c r="Q126" s="15"/>
    </row>
    <row r="127" spans="1:18" ht="30" x14ac:dyDescent="0.25">
      <c r="A127" s="47"/>
      <c r="B127" s="3" t="s">
        <v>153</v>
      </c>
      <c r="C127" s="1">
        <f t="shared" si="22"/>
        <v>10020970</v>
      </c>
      <c r="D127" s="1"/>
      <c r="E127" s="2">
        <v>10020970</v>
      </c>
      <c r="F127" s="2"/>
      <c r="G127" s="22"/>
      <c r="H127" s="44"/>
      <c r="I127" s="46"/>
      <c r="J127" s="46"/>
      <c r="K127" s="46"/>
      <c r="L127" s="46"/>
      <c r="M127" s="44">
        <v>0</v>
      </c>
      <c r="N127" s="44">
        <v>4000000</v>
      </c>
      <c r="O127" s="44">
        <v>4000000</v>
      </c>
      <c r="P127" s="44">
        <v>2020970</v>
      </c>
      <c r="Q127" s="15"/>
    </row>
    <row r="128" spans="1:18" ht="30" x14ac:dyDescent="0.25">
      <c r="A128" s="47"/>
      <c r="B128" s="3" t="s">
        <v>154</v>
      </c>
      <c r="C128" s="1">
        <f t="shared" si="22"/>
        <v>1000000</v>
      </c>
      <c r="D128" s="1"/>
      <c r="E128" s="2">
        <v>1000000</v>
      </c>
      <c r="F128" s="2"/>
      <c r="G128" s="22"/>
      <c r="H128" s="44"/>
      <c r="I128" s="46"/>
      <c r="J128" s="46"/>
      <c r="K128" s="46"/>
      <c r="L128" s="46"/>
      <c r="M128" s="44">
        <v>0</v>
      </c>
      <c r="N128" s="44">
        <v>400000</v>
      </c>
      <c r="O128" s="44">
        <v>400000</v>
      </c>
      <c r="P128" s="44">
        <v>200000</v>
      </c>
      <c r="Q128" s="15"/>
    </row>
    <row r="129" spans="1:17" ht="30" x14ac:dyDescent="0.25">
      <c r="A129" s="47"/>
      <c r="B129" s="3" t="s">
        <v>152</v>
      </c>
      <c r="C129" s="1">
        <f t="shared" si="22"/>
        <v>100000</v>
      </c>
      <c r="D129" s="1"/>
      <c r="E129" s="2">
        <v>100000</v>
      </c>
      <c r="F129" s="2"/>
      <c r="G129" s="22"/>
      <c r="H129" s="44"/>
      <c r="I129" s="46"/>
      <c r="J129" s="46"/>
      <c r="K129" s="46"/>
      <c r="L129" s="46"/>
      <c r="M129" s="44">
        <v>0</v>
      </c>
      <c r="N129" s="44">
        <v>100000</v>
      </c>
      <c r="O129" s="44">
        <v>0</v>
      </c>
      <c r="P129" s="44">
        <v>0</v>
      </c>
      <c r="Q129" s="15"/>
    </row>
    <row r="130" spans="1:17" ht="30" x14ac:dyDescent="0.25">
      <c r="A130" s="47"/>
      <c r="B130" s="3" t="s">
        <v>193</v>
      </c>
      <c r="C130" s="1">
        <f t="shared" si="22"/>
        <v>1000000</v>
      </c>
      <c r="D130" s="1"/>
      <c r="E130" s="2">
        <v>1000000</v>
      </c>
      <c r="F130" s="2"/>
      <c r="G130" s="22"/>
      <c r="H130" s="44"/>
      <c r="I130" s="46"/>
      <c r="J130" s="46"/>
      <c r="K130" s="46"/>
      <c r="L130" s="46"/>
      <c r="M130" s="44">
        <v>0</v>
      </c>
      <c r="N130" s="44">
        <v>0</v>
      </c>
      <c r="O130" s="44">
        <v>500000</v>
      </c>
      <c r="P130" s="44">
        <v>500000</v>
      </c>
      <c r="Q130" s="15"/>
    </row>
    <row r="131" spans="1:17" ht="30" x14ac:dyDescent="0.25">
      <c r="A131" s="47"/>
      <c r="B131" s="3" t="s">
        <v>157</v>
      </c>
      <c r="C131" s="1">
        <f t="shared" si="22"/>
        <v>100000</v>
      </c>
      <c r="D131" s="1"/>
      <c r="E131" s="2">
        <v>100000</v>
      </c>
      <c r="F131" s="2"/>
      <c r="G131" s="22"/>
      <c r="H131" s="44"/>
      <c r="I131" s="46"/>
      <c r="J131" s="46"/>
      <c r="K131" s="46"/>
      <c r="L131" s="46"/>
      <c r="M131" s="44">
        <v>0</v>
      </c>
      <c r="N131" s="44">
        <v>20000</v>
      </c>
      <c r="O131" s="44">
        <v>80000</v>
      </c>
      <c r="P131" s="44">
        <v>0</v>
      </c>
      <c r="Q131" s="15"/>
    </row>
    <row r="132" spans="1:17" x14ac:dyDescent="0.25">
      <c r="A132" s="16" t="s">
        <v>6</v>
      </c>
      <c r="B132" s="17" t="s">
        <v>41</v>
      </c>
      <c r="C132" s="18">
        <f>C133+C157+C170</f>
        <v>2528080</v>
      </c>
      <c r="D132" s="18">
        <f t="shared" ref="D132:P132" si="23">D133+D157+D170</f>
        <v>0</v>
      </c>
      <c r="E132" s="18">
        <f t="shared" si="23"/>
        <v>2528080</v>
      </c>
      <c r="F132" s="18">
        <f t="shared" si="23"/>
        <v>0</v>
      </c>
      <c r="G132" s="18">
        <f t="shared" si="23"/>
        <v>605329.27999999991</v>
      </c>
      <c r="H132" s="18">
        <f t="shared" si="23"/>
        <v>1075070.7200000002</v>
      </c>
      <c r="I132" s="18">
        <f t="shared" si="23"/>
        <v>0</v>
      </c>
      <c r="J132" s="18">
        <f t="shared" si="23"/>
        <v>0</v>
      </c>
      <c r="K132" s="18">
        <f t="shared" si="23"/>
        <v>0</v>
      </c>
      <c r="L132" s="18">
        <f t="shared" si="23"/>
        <v>0</v>
      </c>
      <c r="M132" s="18">
        <f t="shared" si="23"/>
        <v>306250.40000000002</v>
      </c>
      <c r="N132" s="18">
        <f t="shared" si="23"/>
        <v>1344329.6</v>
      </c>
      <c r="O132" s="18">
        <f t="shared" si="23"/>
        <v>720500</v>
      </c>
      <c r="P132" s="18">
        <f t="shared" si="23"/>
        <v>157000</v>
      </c>
      <c r="Q132" s="15"/>
    </row>
    <row r="133" spans="1:17" x14ac:dyDescent="0.25">
      <c r="A133" s="16"/>
      <c r="B133" s="17" t="s">
        <v>9</v>
      </c>
      <c r="C133" s="18">
        <f>SUM(C134:C156)</f>
        <v>1578600</v>
      </c>
      <c r="D133" s="18"/>
      <c r="E133" s="19">
        <f>SUM(E134:E156)</f>
        <v>1578600</v>
      </c>
      <c r="F133" s="19"/>
      <c r="G133" s="20">
        <f>SUM(G134:G149)</f>
        <v>600935.69999999995</v>
      </c>
      <c r="H133" s="44">
        <v>890364.3</v>
      </c>
      <c r="I133" s="46"/>
      <c r="J133" s="46"/>
      <c r="K133" s="46"/>
      <c r="L133" s="46"/>
      <c r="M133" s="18">
        <f>SUM(M134:M156)</f>
        <v>159750.39999999999</v>
      </c>
      <c r="N133" s="18">
        <f>SUM(N134:N156)</f>
        <v>1020349.6</v>
      </c>
      <c r="O133" s="18">
        <f>SUM(O134:O156)</f>
        <v>318500</v>
      </c>
      <c r="P133" s="18">
        <f>SUM(P134:P156)</f>
        <v>80000</v>
      </c>
      <c r="Q133" s="15"/>
    </row>
    <row r="134" spans="1:17" x14ac:dyDescent="0.25">
      <c r="A134" s="47"/>
      <c r="B134" s="3" t="s">
        <v>89</v>
      </c>
      <c r="C134" s="1">
        <f t="shared" ref="C134:C156" si="24">E134+F134</f>
        <v>10000</v>
      </c>
      <c r="D134" s="1"/>
      <c r="E134" s="2">
        <v>10000</v>
      </c>
      <c r="F134" s="2"/>
      <c r="G134" s="22"/>
      <c r="H134" s="44">
        <v>10000</v>
      </c>
      <c r="I134" s="46"/>
      <c r="J134" s="46"/>
      <c r="K134" s="46"/>
      <c r="L134" s="46"/>
      <c r="M134" s="44">
        <v>0</v>
      </c>
      <c r="N134" s="44">
        <v>10000</v>
      </c>
      <c r="O134" s="44">
        <v>0</v>
      </c>
      <c r="P134" s="44">
        <v>0</v>
      </c>
    </row>
    <row r="135" spans="1:17" ht="30" x14ac:dyDescent="0.25">
      <c r="A135" s="47"/>
      <c r="B135" s="3" t="s">
        <v>21</v>
      </c>
      <c r="C135" s="1">
        <f t="shared" si="24"/>
        <v>100000</v>
      </c>
      <c r="D135" s="1"/>
      <c r="E135" s="2">
        <v>100000</v>
      </c>
      <c r="F135" s="2"/>
      <c r="G135" s="22">
        <v>139952</v>
      </c>
      <c r="H135" s="44">
        <v>48</v>
      </c>
      <c r="I135" s="46"/>
      <c r="J135" s="46"/>
      <c r="K135" s="46"/>
      <c r="L135" s="46"/>
      <c r="M135" s="44">
        <v>0</v>
      </c>
      <c r="N135" s="44">
        <v>50000</v>
      </c>
      <c r="O135" s="44">
        <v>50000</v>
      </c>
      <c r="P135" s="44">
        <v>0</v>
      </c>
    </row>
    <row r="136" spans="1:17" ht="45" x14ac:dyDescent="0.25">
      <c r="A136" s="47"/>
      <c r="B136" s="3" t="s">
        <v>22</v>
      </c>
      <c r="C136" s="1">
        <f t="shared" si="24"/>
        <v>157000</v>
      </c>
      <c r="D136" s="1"/>
      <c r="E136" s="2">
        <v>157000</v>
      </c>
      <c r="F136" s="2"/>
      <c r="G136" s="22">
        <v>130440</v>
      </c>
      <c r="H136" s="44">
        <v>60</v>
      </c>
      <c r="I136" s="46"/>
      <c r="J136" s="46"/>
      <c r="K136" s="46"/>
      <c r="L136" s="46"/>
      <c r="M136" s="44">
        <v>0</v>
      </c>
      <c r="N136" s="44">
        <v>57000</v>
      </c>
      <c r="O136" s="44">
        <v>50000</v>
      </c>
      <c r="P136" s="44">
        <v>50000</v>
      </c>
    </row>
    <row r="137" spans="1:17" ht="105" x14ac:dyDescent="0.25">
      <c r="A137" s="47"/>
      <c r="B137" s="3" t="s">
        <v>60</v>
      </c>
      <c r="C137" s="1">
        <f t="shared" si="24"/>
        <v>50000</v>
      </c>
      <c r="D137" s="1"/>
      <c r="E137" s="2">
        <v>50000</v>
      </c>
      <c r="F137" s="2"/>
      <c r="G137" s="22">
        <v>89755</v>
      </c>
      <c r="H137" s="44">
        <v>45</v>
      </c>
      <c r="I137" s="46"/>
      <c r="J137" s="46"/>
      <c r="K137" s="46"/>
      <c r="L137" s="46"/>
      <c r="M137" s="44">
        <v>0</v>
      </c>
      <c r="N137" s="44">
        <v>20000</v>
      </c>
      <c r="O137" s="44">
        <v>20000</v>
      </c>
      <c r="P137" s="44">
        <v>10000</v>
      </c>
    </row>
    <row r="138" spans="1:17" ht="60" x14ac:dyDescent="0.25">
      <c r="A138" s="47"/>
      <c r="B138" s="3" t="s">
        <v>59</v>
      </c>
      <c r="C138" s="1">
        <f t="shared" si="24"/>
        <v>50000</v>
      </c>
      <c r="D138" s="1"/>
      <c r="E138" s="2">
        <v>50000</v>
      </c>
      <c r="F138" s="2"/>
      <c r="G138" s="22">
        <v>105938.7</v>
      </c>
      <c r="H138" s="44">
        <v>61.30000000000291</v>
      </c>
      <c r="I138" s="46"/>
      <c r="J138" s="46"/>
      <c r="K138" s="46"/>
      <c r="L138" s="46"/>
      <c r="M138" s="44">
        <v>0</v>
      </c>
      <c r="N138" s="44">
        <v>20000</v>
      </c>
      <c r="O138" s="44">
        <v>20000</v>
      </c>
      <c r="P138" s="44">
        <v>10000</v>
      </c>
    </row>
    <row r="139" spans="1:17" ht="45" x14ac:dyDescent="0.25">
      <c r="A139" s="47"/>
      <c r="B139" s="3" t="s">
        <v>90</v>
      </c>
      <c r="C139" s="1">
        <f t="shared" si="24"/>
        <v>50000</v>
      </c>
      <c r="D139" s="1"/>
      <c r="E139" s="2">
        <v>50000</v>
      </c>
      <c r="F139" s="2"/>
      <c r="G139" s="22">
        <v>134850</v>
      </c>
      <c r="H139" s="44">
        <v>0</v>
      </c>
      <c r="I139" s="46"/>
      <c r="J139" s="46"/>
      <c r="K139" s="46"/>
      <c r="L139" s="46"/>
      <c r="M139" s="44">
        <v>0</v>
      </c>
      <c r="N139" s="44">
        <v>20000</v>
      </c>
      <c r="O139" s="44">
        <v>20000</v>
      </c>
      <c r="P139" s="44">
        <v>10000</v>
      </c>
    </row>
    <row r="140" spans="1:17" ht="30" x14ac:dyDescent="0.25">
      <c r="A140" s="47"/>
      <c r="B140" s="3" t="s">
        <v>46</v>
      </c>
      <c r="C140" s="1">
        <f t="shared" si="24"/>
        <v>3000</v>
      </c>
      <c r="D140" s="1"/>
      <c r="E140" s="2">
        <v>3000</v>
      </c>
      <c r="F140" s="2"/>
      <c r="G140" s="22"/>
      <c r="H140" s="44">
        <v>0</v>
      </c>
      <c r="I140" s="46"/>
      <c r="J140" s="46"/>
      <c r="K140" s="46"/>
      <c r="L140" s="46"/>
      <c r="M140" s="44">
        <v>0</v>
      </c>
      <c r="N140" s="44">
        <v>3000</v>
      </c>
      <c r="O140" s="44">
        <v>0</v>
      </c>
      <c r="P140" s="44">
        <v>0</v>
      </c>
    </row>
    <row r="141" spans="1:17" ht="45" x14ac:dyDescent="0.25">
      <c r="A141" s="47"/>
      <c r="B141" s="3" t="s">
        <v>24</v>
      </c>
      <c r="C141" s="1">
        <f t="shared" si="24"/>
        <v>10000</v>
      </c>
      <c r="D141" s="1"/>
      <c r="E141" s="2">
        <v>10000</v>
      </c>
      <c r="F141" s="2"/>
      <c r="G141" s="22"/>
      <c r="H141" s="44">
        <v>0</v>
      </c>
      <c r="I141" s="46"/>
      <c r="J141" s="46"/>
      <c r="K141" s="46"/>
      <c r="L141" s="46"/>
      <c r="M141" s="44">
        <v>0</v>
      </c>
      <c r="N141" s="1">
        <v>10000</v>
      </c>
      <c r="O141" s="44">
        <v>0</v>
      </c>
      <c r="P141" s="44">
        <v>0</v>
      </c>
    </row>
    <row r="142" spans="1:17" ht="45" x14ac:dyDescent="0.25">
      <c r="A142" s="47"/>
      <c r="B142" s="3" t="s">
        <v>25</v>
      </c>
      <c r="C142" s="1">
        <f t="shared" si="24"/>
        <v>10000</v>
      </c>
      <c r="D142" s="1"/>
      <c r="E142" s="2">
        <v>10000</v>
      </c>
      <c r="F142" s="2"/>
      <c r="G142" s="22"/>
      <c r="H142" s="44">
        <v>0</v>
      </c>
      <c r="I142" s="46"/>
      <c r="J142" s="46"/>
      <c r="K142" s="46"/>
      <c r="L142" s="46"/>
      <c r="M142" s="44">
        <v>0</v>
      </c>
      <c r="N142" s="1">
        <v>10000</v>
      </c>
      <c r="O142" s="44">
        <v>0</v>
      </c>
      <c r="P142" s="44">
        <v>0</v>
      </c>
    </row>
    <row r="143" spans="1:17" ht="45" x14ac:dyDescent="0.25">
      <c r="A143" s="47"/>
      <c r="B143" s="3" t="s">
        <v>75</v>
      </c>
      <c r="C143" s="1">
        <f t="shared" si="24"/>
        <v>21000</v>
      </c>
      <c r="D143" s="1"/>
      <c r="E143" s="2">
        <v>21000</v>
      </c>
      <c r="F143" s="2"/>
      <c r="G143" s="22"/>
      <c r="H143" s="44"/>
      <c r="I143" s="46"/>
      <c r="J143" s="46"/>
      <c r="K143" s="46"/>
      <c r="L143" s="46"/>
      <c r="M143" s="44">
        <v>0</v>
      </c>
      <c r="N143" s="44">
        <v>21000</v>
      </c>
      <c r="O143" s="44">
        <v>0</v>
      </c>
      <c r="P143" s="44">
        <v>0</v>
      </c>
    </row>
    <row r="144" spans="1:17" ht="60" x14ac:dyDescent="0.25">
      <c r="A144" s="47"/>
      <c r="B144" s="3" t="s">
        <v>86</v>
      </c>
      <c r="C144" s="1">
        <f t="shared" si="24"/>
        <v>10000</v>
      </c>
      <c r="D144" s="1"/>
      <c r="E144" s="2">
        <v>10000</v>
      </c>
      <c r="F144" s="2"/>
      <c r="G144" s="22"/>
      <c r="H144" s="44">
        <v>0</v>
      </c>
      <c r="I144" s="46"/>
      <c r="J144" s="46"/>
      <c r="K144" s="46"/>
      <c r="L144" s="46"/>
      <c r="M144" s="44">
        <v>0</v>
      </c>
      <c r="N144" s="44">
        <v>0</v>
      </c>
      <c r="O144" s="44">
        <v>10000</v>
      </c>
      <c r="P144" s="44">
        <v>0</v>
      </c>
    </row>
    <row r="145" spans="1:16" ht="30" x14ac:dyDescent="0.25">
      <c r="A145" s="47"/>
      <c r="B145" s="3" t="s">
        <v>58</v>
      </c>
      <c r="C145" s="1">
        <f t="shared" si="24"/>
        <v>30000</v>
      </c>
      <c r="D145" s="1"/>
      <c r="E145" s="2">
        <v>30000</v>
      </c>
      <c r="F145" s="2"/>
      <c r="G145" s="22"/>
      <c r="H145" s="44">
        <v>0</v>
      </c>
      <c r="I145" s="46"/>
      <c r="J145" s="46"/>
      <c r="K145" s="46"/>
      <c r="L145" s="46"/>
      <c r="M145" s="44">
        <v>0</v>
      </c>
      <c r="N145" s="44">
        <v>15000</v>
      </c>
      <c r="O145" s="44">
        <v>15000</v>
      </c>
      <c r="P145" s="44">
        <v>0</v>
      </c>
    </row>
    <row r="146" spans="1:16" ht="60" x14ac:dyDescent="0.25">
      <c r="A146" s="47"/>
      <c r="B146" s="3" t="s">
        <v>35</v>
      </c>
      <c r="C146" s="1">
        <f t="shared" si="24"/>
        <v>10000</v>
      </c>
      <c r="D146" s="1"/>
      <c r="E146" s="2">
        <v>10000</v>
      </c>
      <c r="F146" s="2"/>
      <c r="G146" s="22"/>
      <c r="H146" s="44">
        <v>0</v>
      </c>
      <c r="I146" s="46"/>
      <c r="J146" s="46"/>
      <c r="K146" s="46"/>
      <c r="L146" s="46"/>
      <c r="M146" s="44">
        <v>0</v>
      </c>
      <c r="N146" s="44">
        <v>10000</v>
      </c>
      <c r="O146" s="44">
        <v>0</v>
      </c>
      <c r="P146" s="44">
        <v>0</v>
      </c>
    </row>
    <row r="147" spans="1:16" ht="60" x14ac:dyDescent="0.25">
      <c r="A147" s="48"/>
      <c r="B147" s="3" t="s">
        <v>121</v>
      </c>
      <c r="C147" s="1">
        <f t="shared" si="24"/>
        <v>133500</v>
      </c>
      <c r="D147" s="1"/>
      <c r="E147" s="2">
        <v>133500</v>
      </c>
      <c r="F147" s="2"/>
      <c r="G147" s="22"/>
      <c r="H147" s="44" t="s">
        <v>130</v>
      </c>
      <c r="I147" s="46"/>
      <c r="J147" s="46"/>
      <c r="K147" s="46"/>
      <c r="L147" s="46"/>
      <c r="M147" s="44">
        <v>0</v>
      </c>
      <c r="N147" s="44">
        <v>0</v>
      </c>
      <c r="O147" s="44">
        <v>133500</v>
      </c>
      <c r="P147" s="44">
        <v>0</v>
      </c>
    </row>
    <row r="148" spans="1:16" ht="30" x14ac:dyDescent="0.25">
      <c r="A148" s="47"/>
      <c r="B148" s="3" t="s">
        <v>95</v>
      </c>
      <c r="C148" s="1">
        <f t="shared" si="24"/>
        <v>324000</v>
      </c>
      <c r="D148" s="1"/>
      <c r="E148" s="2">
        <v>324000</v>
      </c>
      <c r="F148" s="2"/>
      <c r="G148" s="22"/>
      <c r="H148" s="44">
        <v>324000</v>
      </c>
      <c r="I148" s="46"/>
      <c r="J148" s="44"/>
      <c r="K148" s="46"/>
      <c r="L148" s="46"/>
      <c r="M148" s="44">
        <v>159650.4</v>
      </c>
      <c r="N148" s="44">
        <f>C148-M148</f>
        <v>164349.6</v>
      </c>
      <c r="O148" s="44">
        <v>0</v>
      </c>
      <c r="P148" s="44">
        <v>0</v>
      </c>
    </row>
    <row r="149" spans="1:16" ht="30" x14ac:dyDescent="0.25">
      <c r="A149" s="47"/>
      <c r="B149" s="3" t="s">
        <v>122</v>
      </c>
      <c r="C149" s="1">
        <f t="shared" si="24"/>
        <v>440000</v>
      </c>
      <c r="D149" s="1"/>
      <c r="E149" s="2">
        <v>440000</v>
      </c>
      <c r="F149" s="2"/>
      <c r="G149" s="22"/>
      <c r="H149" s="44">
        <v>300000</v>
      </c>
      <c r="I149" s="46"/>
      <c r="J149" s="46"/>
      <c r="K149" s="46"/>
      <c r="L149" s="46"/>
      <c r="M149" s="44">
        <v>0</v>
      </c>
      <c r="N149" s="44">
        <v>440000</v>
      </c>
      <c r="O149" s="44">
        <v>0</v>
      </c>
      <c r="P149" s="44">
        <v>0</v>
      </c>
    </row>
    <row r="150" spans="1:16" ht="75" x14ac:dyDescent="0.25">
      <c r="A150" s="47"/>
      <c r="B150" s="3" t="s">
        <v>113</v>
      </c>
      <c r="C150" s="1">
        <f t="shared" si="24"/>
        <v>100</v>
      </c>
      <c r="D150" s="1"/>
      <c r="E150" s="2">
        <v>100</v>
      </c>
      <c r="F150" s="2"/>
      <c r="G150" s="22"/>
      <c r="H150" s="44"/>
      <c r="I150" s="46"/>
      <c r="J150" s="46"/>
      <c r="K150" s="46"/>
      <c r="L150" s="46"/>
      <c r="M150" s="44">
        <v>100</v>
      </c>
      <c r="N150" s="44">
        <v>0</v>
      </c>
      <c r="O150" s="44">
        <v>0</v>
      </c>
      <c r="P150" s="44">
        <v>0</v>
      </c>
    </row>
    <row r="151" spans="1:16" ht="30" x14ac:dyDescent="0.25">
      <c r="A151" s="47"/>
      <c r="B151" s="3" t="s">
        <v>210</v>
      </c>
      <c r="C151" s="1">
        <f t="shared" si="24"/>
        <v>10000</v>
      </c>
      <c r="D151" s="1"/>
      <c r="E151" s="2">
        <v>10000</v>
      </c>
      <c r="F151" s="2"/>
      <c r="G151" s="22"/>
      <c r="H151" s="44"/>
      <c r="I151" s="46"/>
      <c r="J151" s="46"/>
      <c r="K151" s="46"/>
      <c r="L151" s="46"/>
      <c r="M151" s="44">
        <v>0</v>
      </c>
      <c r="N151" s="44">
        <v>10000</v>
      </c>
      <c r="O151" s="44">
        <v>0</v>
      </c>
      <c r="P151" s="44">
        <v>0</v>
      </c>
    </row>
    <row r="152" spans="1:16" ht="30" x14ac:dyDescent="0.25">
      <c r="A152" s="47"/>
      <c r="B152" s="3" t="s">
        <v>211</v>
      </c>
      <c r="C152" s="1">
        <f t="shared" si="24"/>
        <v>10000</v>
      </c>
      <c r="D152" s="1"/>
      <c r="E152" s="2">
        <v>10000</v>
      </c>
      <c r="F152" s="2"/>
      <c r="G152" s="22"/>
      <c r="H152" s="44"/>
      <c r="I152" s="46"/>
      <c r="J152" s="46"/>
      <c r="K152" s="46"/>
      <c r="L152" s="46"/>
      <c r="M152" s="44">
        <v>0</v>
      </c>
      <c r="N152" s="44">
        <v>10000</v>
      </c>
      <c r="O152" s="44">
        <v>0</v>
      </c>
      <c r="P152" s="44">
        <v>0</v>
      </c>
    </row>
    <row r="153" spans="1:16" ht="30" x14ac:dyDescent="0.25">
      <c r="A153" s="47"/>
      <c r="B153" s="3" t="s">
        <v>212</v>
      </c>
      <c r="C153" s="1">
        <f t="shared" si="24"/>
        <v>10000</v>
      </c>
      <c r="D153" s="1"/>
      <c r="E153" s="2">
        <v>10000</v>
      </c>
      <c r="F153" s="2"/>
      <c r="G153" s="22"/>
      <c r="H153" s="44"/>
      <c r="I153" s="46"/>
      <c r="J153" s="46"/>
      <c r="K153" s="46"/>
      <c r="L153" s="46"/>
      <c r="M153" s="44">
        <v>0</v>
      </c>
      <c r="N153" s="44">
        <v>10000</v>
      </c>
      <c r="O153" s="44">
        <v>0</v>
      </c>
      <c r="P153" s="44">
        <v>0</v>
      </c>
    </row>
    <row r="154" spans="1:16" ht="30" x14ac:dyDescent="0.25">
      <c r="A154" s="47"/>
      <c r="B154" s="3" t="s">
        <v>192</v>
      </c>
      <c r="C154" s="1">
        <f t="shared" si="24"/>
        <v>20000</v>
      </c>
      <c r="D154" s="1"/>
      <c r="E154" s="2">
        <v>20000</v>
      </c>
      <c r="F154" s="2"/>
      <c r="G154" s="22"/>
      <c r="H154" s="44"/>
      <c r="I154" s="46"/>
      <c r="J154" s="46"/>
      <c r="K154" s="46"/>
      <c r="L154" s="46"/>
      <c r="M154" s="44">
        <v>0</v>
      </c>
      <c r="N154" s="44">
        <v>20000</v>
      </c>
      <c r="O154" s="44">
        <v>0</v>
      </c>
      <c r="P154" s="44">
        <v>0</v>
      </c>
    </row>
    <row r="155" spans="1:16" ht="30" x14ac:dyDescent="0.25">
      <c r="A155" s="47"/>
      <c r="B155" s="3" t="s">
        <v>162</v>
      </c>
      <c r="C155" s="1">
        <f t="shared" si="24"/>
        <v>20000</v>
      </c>
      <c r="D155" s="1"/>
      <c r="E155" s="2">
        <v>20000</v>
      </c>
      <c r="F155" s="2"/>
      <c r="G155" s="22"/>
      <c r="H155" s="44"/>
      <c r="I155" s="46"/>
      <c r="J155" s="46"/>
      <c r="K155" s="46"/>
      <c r="L155" s="46"/>
      <c r="M155" s="44">
        <v>0</v>
      </c>
      <c r="N155" s="44">
        <v>20000</v>
      </c>
      <c r="O155" s="44"/>
      <c r="P155" s="44"/>
    </row>
    <row r="156" spans="1:16" x14ac:dyDescent="0.25">
      <c r="A156" s="47"/>
      <c r="B156" s="3" t="s">
        <v>146</v>
      </c>
      <c r="C156" s="1">
        <f t="shared" si="24"/>
        <v>100000</v>
      </c>
      <c r="D156" s="1"/>
      <c r="E156" s="2">
        <v>100000</v>
      </c>
      <c r="F156" s="2"/>
      <c r="G156" s="22"/>
      <c r="H156" s="44"/>
      <c r="I156" s="46"/>
      <c r="J156" s="46"/>
      <c r="K156" s="46"/>
      <c r="L156" s="46"/>
      <c r="M156" s="44">
        <v>0</v>
      </c>
      <c r="N156" s="44">
        <v>100000</v>
      </c>
      <c r="O156" s="44">
        <v>0</v>
      </c>
      <c r="P156" s="44">
        <v>0</v>
      </c>
    </row>
    <row r="157" spans="1:16" x14ac:dyDescent="0.25">
      <c r="A157" s="47"/>
      <c r="B157" s="17" t="s">
        <v>7</v>
      </c>
      <c r="C157" s="18">
        <f>SUM(C158:C169)</f>
        <v>523780</v>
      </c>
      <c r="D157" s="18"/>
      <c r="E157" s="19">
        <f>SUM(E158:E169)</f>
        <v>523780</v>
      </c>
      <c r="F157" s="19"/>
      <c r="G157" s="20">
        <f>SUM(G158:G163)</f>
        <v>4393.58</v>
      </c>
      <c r="H157" s="44">
        <v>6.4200000000000728</v>
      </c>
      <c r="I157" s="46"/>
      <c r="J157" s="46"/>
      <c r="K157" s="46"/>
      <c r="L157" s="46"/>
      <c r="M157" s="45">
        <f>SUM(M158:M169)</f>
        <v>6500</v>
      </c>
      <c r="N157" s="45">
        <f>SUM(N158:N169)</f>
        <v>138280</v>
      </c>
      <c r="O157" s="45">
        <f>SUM(O158:O169)</f>
        <v>302000</v>
      </c>
      <c r="P157" s="45">
        <f>SUM(P158:P169)</f>
        <v>77000</v>
      </c>
    </row>
    <row r="158" spans="1:16" ht="45" x14ac:dyDescent="0.25">
      <c r="A158" s="47"/>
      <c r="B158" s="3" t="s">
        <v>96</v>
      </c>
      <c r="C158" s="1">
        <f t="shared" ref="C158:C169" si="25">E158+F158</f>
        <v>7140</v>
      </c>
      <c r="D158" s="1"/>
      <c r="E158" s="2">
        <v>7140</v>
      </c>
      <c r="F158" s="2"/>
      <c r="G158" s="22"/>
      <c r="H158" s="44">
        <v>0</v>
      </c>
      <c r="I158" s="46"/>
      <c r="J158" s="46"/>
      <c r="K158" s="46"/>
      <c r="L158" s="46"/>
      <c r="M158" s="44">
        <v>0</v>
      </c>
      <c r="N158" s="44">
        <v>7140</v>
      </c>
      <c r="O158" s="44">
        <v>0</v>
      </c>
      <c r="P158" s="44">
        <v>0</v>
      </c>
    </row>
    <row r="159" spans="1:16" ht="60" x14ac:dyDescent="0.25">
      <c r="A159" s="47"/>
      <c r="B159" s="3" t="s">
        <v>97</v>
      </c>
      <c r="C159" s="1">
        <f t="shared" si="25"/>
        <v>1790</v>
      </c>
      <c r="D159" s="1"/>
      <c r="E159" s="2">
        <v>1790</v>
      </c>
      <c r="F159" s="2"/>
      <c r="G159" s="22"/>
      <c r="H159" s="44">
        <v>0</v>
      </c>
      <c r="I159" s="46"/>
      <c r="J159" s="46"/>
      <c r="K159" s="46"/>
      <c r="L159" s="46"/>
      <c r="M159" s="44">
        <v>0</v>
      </c>
      <c r="N159" s="44">
        <v>1790</v>
      </c>
      <c r="O159" s="44">
        <v>0</v>
      </c>
      <c r="P159" s="44">
        <v>0</v>
      </c>
    </row>
    <row r="160" spans="1:16" ht="45" x14ac:dyDescent="0.25">
      <c r="A160" s="47"/>
      <c r="B160" s="3" t="s">
        <v>100</v>
      </c>
      <c r="C160" s="1">
        <f t="shared" si="25"/>
        <v>7150</v>
      </c>
      <c r="D160" s="1"/>
      <c r="E160" s="2">
        <v>7150</v>
      </c>
      <c r="F160" s="2"/>
      <c r="G160" s="22"/>
      <c r="H160" s="44">
        <v>0</v>
      </c>
      <c r="I160" s="46"/>
      <c r="J160" s="46"/>
      <c r="K160" s="46"/>
      <c r="L160" s="46"/>
      <c r="M160" s="44">
        <v>0</v>
      </c>
      <c r="N160" s="44">
        <v>7150</v>
      </c>
      <c r="O160" s="44">
        <v>0</v>
      </c>
      <c r="P160" s="44">
        <v>0</v>
      </c>
    </row>
    <row r="161" spans="1:16" ht="60" x14ac:dyDescent="0.25">
      <c r="A161" s="47"/>
      <c r="B161" s="3" t="s">
        <v>101</v>
      </c>
      <c r="C161" s="1">
        <f t="shared" si="25"/>
        <v>1790</v>
      </c>
      <c r="D161" s="1"/>
      <c r="E161" s="2">
        <v>1790</v>
      </c>
      <c r="F161" s="2"/>
      <c r="G161" s="22"/>
      <c r="H161" s="44">
        <v>0</v>
      </c>
      <c r="I161" s="46"/>
      <c r="J161" s="46"/>
      <c r="K161" s="46"/>
      <c r="L161" s="46"/>
      <c r="M161" s="44">
        <v>0</v>
      </c>
      <c r="N161" s="44">
        <v>1790</v>
      </c>
      <c r="O161" s="44">
        <v>0</v>
      </c>
      <c r="P161" s="44">
        <v>0</v>
      </c>
    </row>
    <row r="162" spans="1:16" ht="45" x14ac:dyDescent="0.25">
      <c r="A162" s="47"/>
      <c r="B162" s="3" t="s">
        <v>44</v>
      </c>
      <c r="C162" s="1">
        <f t="shared" si="25"/>
        <v>19410</v>
      </c>
      <c r="D162" s="1"/>
      <c r="E162" s="2">
        <v>19410</v>
      </c>
      <c r="F162" s="2"/>
      <c r="G162" s="22"/>
      <c r="H162" s="44"/>
      <c r="I162" s="46"/>
      <c r="J162" s="46"/>
      <c r="K162" s="46"/>
      <c r="L162" s="46"/>
      <c r="M162" s="44">
        <v>0</v>
      </c>
      <c r="N162" s="44">
        <v>19410</v>
      </c>
      <c r="O162" s="44">
        <v>0</v>
      </c>
      <c r="P162" s="44">
        <v>0</v>
      </c>
    </row>
    <row r="163" spans="1:16" ht="30" x14ac:dyDescent="0.25">
      <c r="A163" s="47"/>
      <c r="B163" s="3" t="s">
        <v>133</v>
      </c>
      <c r="C163" s="1">
        <f t="shared" si="25"/>
        <v>150000</v>
      </c>
      <c r="D163" s="1"/>
      <c r="E163" s="2">
        <v>150000</v>
      </c>
      <c r="F163" s="2"/>
      <c r="G163" s="22">
        <v>4393.58</v>
      </c>
      <c r="H163" s="44">
        <v>6.4200000000000728</v>
      </c>
      <c r="I163" s="46"/>
      <c r="J163" s="46"/>
      <c r="K163" s="46"/>
      <c r="L163" s="46"/>
      <c r="M163" s="44">
        <v>0</v>
      </c>
      <c r="N163" s="44">
        <v>0</v>
      </c>
      <c r="O163" s="44">
        <v>150000</v>
      </c>
      <c r="P163" s="44">
        <v>0</v>
      </c>
    </row>
    <row r="164" spans="1:16" ht="30" x14ac:dyDescent="0.25">
      <c r="A164" s="47"/>
      <c r="B164" s="3" t="s">
        <v>180</v>
      </c>
      <c r="C164" s="1">
        <f t="shared" si="25"/>
        <v>6500</v>
      </c>
      <c r="D164" s="1"/>
      <c r="E164" s="2">
        <v>6500</v>
      </c>
      <c r="F164" s="2"/>
      <c r="G164" s="22"/>
      <c r="H164" s="44"/>
      <c r="I164" s="46"/>
      <c r="J164" s="46"/>
      <c r="K164" s="46"/>
      <c r="L164" s="46"/>
      <c r="M164" s="44">
        <v>6500</v>
      </c>
      <c r="N164" s="44">
        <v>0</v>
      </c>
      <c r="O164" s="44">
        <v>0</v>
      </c>
      <c r="P164" s="44">
        <v>0</v>
      </c>
    </row>
    <row r="165" spans="1:16" ht="45" x14ac:dyDescent="0.25">
      <c r="A165" s="47"/>
      <c r="B165" s="3" t="s">
        <v>139</v>
      </c>
      <c r="C165" s="1">
        <f t="shared" si="25"/>
        <v>7000</v>
      </c>
      <c r="D165" s="1"/>
      <c r="E165" s="2">
        <v>7000</v>
      </c>
      <c r="F165" s="2"/>
      <c r="G165" s="22"/>
      <c r="H165" s="44"/>
      <c r="I165" s="46"/>
      <c r="J165" s="46"/>
      <c r="K165" s="46"/>
      <c r="L165" s="46"/>
      <c r="M165" s="44">
        <v>0</v>
      </c>
      <c r="N165" s="44">
        <v>3000</v>
      </c>
      <c r="O165" s="44">
        <v>2000</v>
      </c>
      <c r="P165" s="44">
        <v>2000</v>
      </c>
    </row>
    <row r="166" spans="1:16" ht="30.6" customHeight="1" x14ac:dyDescent="0.25">
      <c r="A166" s="47"/>
      <c r="B166" s="3" t="s">
        <v>140</v>
      </c>
      <c r="C166" s="1">
        <f t="shared" si="25"/>
        <v>3000</v>
      </c>
      <c r="D166" s="1"/>
      <c r="E166" s="2">
        <v>3000</v>
      </c>
      <c r="F166" s="2"/>
      <c r="G166" s="22"/>
      <c r="H166" s="44"/>
      <c r="I166" s="46"/>
      <c r="J166" s="46"/>
      <c r="K166" s="46"/>
      <c r="L166" s="46"/>
      <c r="M166" s="44">
        <v>0</v>
      </c>
      <c r="N166" s="44">
        <v>3000</v>
      </c>
      <c r="O166" s="44">
        <v>0</v>
      </c>
      <c r="P166" s="44">
        <v>0</v>
      </c>
    </row>
    <row r="167" spans="1:16" ht="45" x14ac:dyDescent="0.25">
      <c r="A167" s="47"/>
      <c r="B167" s="3" t="s">
        <v>135</v>
      </c>
      <c r="C167" s="1">
        <f t="shared" si="25"/>
        <v>20000</v>
      </c>
      <c r="D167" s="1"/>
      <c r="E167" s="2">
        <v>20000</v>
      </c>
      <c r="F167" s="2"/>
      <c r="G167" s="22"/>
      <c r="H167" s="44"/>
      <c r="I167" s="46"/>
      <c r="J167" s="46"/>
      <c r="K167" s="46"/>
      <c r="L167" s="46"/>
      <c r="M167" s="44">
        <v>0</v>
      </c>
      <c r="N167" s="44">
        <v>20000</v>
      </c>
      <c r="O167" s="44">
        <v>0</v>
      </c>
      <c r="P167" s="44">
        <v>0</v>
      </c>
    </row>
    <row r="168" spans="1:16" ht="105" x14ac:dyDescent="0.25">
      <c r="A168" s="47"/>
      <c r="B168" s="3" t="s">
        <v>155</v>
      </c>
      <c r="C168" s="1">
        <f t="shared" si="25"/>
        <v>150000</v>
      </c>
      <c r="D168" s="1"/>
      <c r="E168" s="2">
        <v>150000</v>
      </c>
      <c r="F168" s="2"/>
      <c r="G168" s="22"/>
      <c r="H168" s="44"/>
      <c r="I168" s="46"/>
      <c r="J168" s="46"/>
      <c r="K168" s="46"/>
      <c r="L168" s="46"/>
      <c r="M168" s="44">
        <v>0</v>
      </c>
      <c r="N168" s="44">
        <v>75000</v>
      </c>
      <c r="O168" s="44">
        <v>75000</v>
      </c>
      <c r="P168" s="44">
        <v>0</v>
      </c>
    </row>
    <row r="169" spans="1:16" ht="90" x14ac:dyDescent="0.25">
      <c r="A169" s="47"/>
      <c r="B169" s="3" t="s">
        <v>156</v>
      </c>
      <c r="C169" s="1">
        <f t="shared" si="25"/>
        <v>150000</v>
      </c>
      <c r="D169" s="1"/>
      <c r="E169" s="2">
        <v>150000</v>
      </c>
      <c r="F169" s="2"/>
      <c r="G169" s="22"/>
      <c r="H169" s="44"/>
      <c r="I169" s="46"/>
      <c r="J169" s="46"/>
      <c r="K169" s="46"/>
      <c r="L169" s="46"/>
      <c r="M169" s="44">
        <v>0</v>
      </c>
      <c r="N169" s="44">
        <v>0</v>
      </c>
      <c r="O169" s="44">
        <v>75000</v>
      </c>
      <c r="P169" s="44">
        <v>75000</v>
      </c>
    </row>
    <row r="170" spans="1:16" x14ac:dyDescent="0.25">
      <c r="A170" s="16"/>
      <c r="B170" s="17" t="s">
        <v>8</v>
      </c>
      <c r="C170" s="18">
        <f>SUM(C171:C182)</f>
        <v>425700</v>
      </c>
      <c r="D170" s="18"/>
      <c r="E170" s="19">
        <f>SUM(E171:E182)</f>
        <v>425700</v>
      </c>
      <c r="F170" s="19"/>
      <c r="G170" s="20">
        <f>SUM(G171:G181)</f>
        <v>0</v>
      </c>
      <c r="H170" s="44">
        <v>184700</v>
      </c>
      <c r="I170" s="46"/>
      <c r="J170" s="46"/>
      <c r="K170" s="46"/>
      <c r="L170" s="46"/>
      <c r="M170" s="18">
        <f>SUM(M171:M182)</f>
        <v>140000</v>
      </c>
      <c r="N170" s="18">
        <f>SUM(N171:N182)</f>
        <v>185700</v>
      </c>
      <c r="O170" s="18">
        <f>SUM(O171:O182)</f>
        <v>100000</v>
      </c>
      <c r="P170" s="18">
        <f>SUM(P171:P182)</f>
        <v>0</v>
      </c>
    </row>
    <row r="171" spans="1:16" x14ac:dyDescent="0.25">
      <c r="A171" s="16"/>
      <c r="B171" s="3" t="s">
        <v>47</v>
      </c>
      <c r="C171" s="1">
        <f t="shared" ref="C171:C182" si="26">E171+F171</f>
        <v>3100</v>
      </c>
      <c r="D171" s="1"/>
      <c r="E171" s="2">
        <v>3100</v>
      </c>
      <c r="F171" s="2"/>
      <c r="G171" s="22"/>
      <c r="H171" s="44">
        <v>3100</v>
      </c>
      <c r="I171" s="46"/>
      <c r="J171" s="46"/>
      <c r="K171" s="46"/>
      <c r="L171" s="46"/>
      <c r="M171" s="44">
        <v>0</v>
      </c>
      <c r="N171" s="1">
        <v>3100</v>
      </c>
      <c r="O171" s="44">
        <v>0</v>
      </c>
      <c r="P171" s="44">
        <v>0</v>
      </c>
    </row>
    <row r="172" spans="1:16" x14ac:dyDescent="0.25">
      <c r="A172" s="16"/>
      <c r="B172" s="3" t="s">
        <v>48</v>
      </c>
      <c r="C172" s="1">
        <f t="shared" si="26"/>
        <v>6600</v>
      </c>
      <c r="D172" s="1"/>
      <c r="E172" s="2">
        <v>6600</v>
      </c>
      <c r="F172" s="2"/>
      <c r="G172" s="22"/>
      <c r="H172" s="44">
        <v>6600</v>
      </c>
      <c r="I172" s="46"/>
      <c r="J172" s="46"/>
      <c r="K172" s="46"/>
      <c r="L172" s="46"/>
      <c r="M172" s="44">
        <v>0</v>
      </c>
      <c r="N172" s="1">
        <v>6600</v>
      </c>
      <c r="O172" s="44">
        <v>0</v>
      </c>
      <c r="P172" s="44">
        <v>0</v>
      </c>
    </row>
    <row r="173" spans="1:16" x14ac:dyDescent="0.25">
      <c r="A173" s="16"/>
      <c r="B173" s="3" t="s">
        <v>49</v>
      </c>
      <c r="C173" s="1">
        <f t="shared" si="26"/>
        <v>14000</v>
      </c>
      <c r="D173" s="1"/>
      <c r="E173" s="2">
        <v>14000</v>
      </c>
      <c r="F173" s="2"/>
      <c r="G173" s="22"/>
      <c r="H173" s="44">
        <v>14000</v>
      </c>
      <c r="I173" s="46"/>
      <c r="J173" s="46"/>
      <c r="K173" s="46"/>
      <c r="L173" s="46"/>
      <c r="M173" s="44">
        <v>0</v>
      </c>
      <c r="N173" s="1">
        <v>14000</v>
      </c>
      <c r="O173" s="44">
        <v>0</v>
      </c>
      <c r="P173" s="44">
        <v>0</v>
      </c>
    </row>
    <row r="174" spans="1:16" x14ac:dyDescent="0.25">
      <c r="A174" s="16"/>
      <c r="B174" s="3" t="s">
        <v>50</v>
      </c>
      <c r="C174" s="1">
        <f t="shared" si="26"/>
        <v>17000</v>
      </c>
      <c r="D174" s="1"/>
      <c r="E174" s="2">
        <v>17000</v>
      </c>
      <c r="F174" s="2"/>
      <c r="G174" s="22"/>
      <c r="H174" s="44">
        <v>17000</v>
      </c>
      <c r="I174" s="46"/>
      <c r="J174" s="46"/>
      <c r="K174" s="46"/>
      <c r="L174" s="46"/>
      <c r="M174" s="44">
        <v>0</v>
      </c>
      <c r="N174" s="1">
        <v>17000</v>
      </c>
      <c r="O174" s="44">
        <v>0</v>
      </c>
      <c r="P174" s="44">
        <v>0</v>
      </c>
    </row>
    <row r="175" spans="1:16" x14ac:dyDescent="0.25">
      <c r="A175" s="16"/>
      <c r="B175" s="3" t="s">
        <v>124</v>
      </c>
      <c r="C175" s="1">
        <f t="shared" si="26"/>
        <v>140000</v>
      </c>
      <c r="D175" s="1"/>
      <c r="E175" s="2">
        <v>140000</v>
      </c>
      <c r="F175" s="2"/>
      <c r="G175" s="22"/>
      <c r="H175" s="44">
        <v>140000</v>
      </c>
      <c r="I175" s="46"/>
      <c r="J175" s="46"/>
      <c r="K175" s="46"/>
      <c r="L175" s="46"/>
      <c r="M175" s="44">
        <v>140000</v>
      </c>
      <c r="N175" s="44">
        <v>0</v>
      </c>
      <c r="O175" s="44">
        <v>0</v>
      </c>
      <c r="P175" s="44">
        <v>0</v>
      </c>
    </row>
    <row r="176" spans="1:16" ht="30" x14ac:dyDescent="0.25">
      <c r="A176" s="16"/>
      <c r="B176" s="3" t="s">
        <v>205</v>
      </c>
      <c r="C176" s="1">
        <f t="shared" si="26"/>
        <v>34000</v>
      </c>
      <c r="D176" s="1"/>
      <c r="E176" s="2">
        <v>34000</v>
      </c>
      <c r="F176" s="2"/>
      <c r="G176" s="22"/>
      <c r="H176" s="44"/>
      <c r="I176" s="46"/>
      <c r="J176" s="46"/>
      <c r="K176" s="46"/>
      <c r="L176" s="46"/>
      <c r="M176" s="44">
        <v>0</v>
      </c>
      <c r="N176" s="44">
        <v>34000</v>
      </c>
      <c r="O176" s="44">
        <v>0</v>
      </c>
      <c r="P176" s="44">
        <v>0</v>
      </c>
    </row>
    <row r="177" spans="1:18" x14ac:dyDescent="0.25">
      <c r="A177" s="16"/>
      <c r="B177" s="3" t="s">
        <v>206</v>
      </c>
      <c r="C177" s="1">
        <f t="shared" si="26"/>
        <v>37000</v>
      </c>
      <c r="D177" s="1"/>
      <c r="E177" s="2">
        <v>37000</v>
      </c>
      <c r="F177" s="2"/>
      <c r="G177" s="22"/>
      <c r="H177" s="44"/>
      <c r="I177" s="46"/>
      <c r="J177" s="46"/>
      <c r="K177" s="46"/>
      <c r="L177" s="46"/>
      <c r="M177" s="44">
        <v>0</v>
      </c>
      <c r="N177" s="44">
        <v>37000</v>
      </c>
      <c r="O177" s="44">
        <v>0</v>
      </c>
      <c r="P177" s="44">
        <v>0</v>
      </c>
    </row>
    <row r="178" spans="1:18" x14ac:dyDescent="0.25">
      <c r="A178" s="16"/>
      <c r="B178" s="3" t="s">
        <v>207</v>
      </c>
      <c r="C178" s="1">
        <f t="shared" si="26"/>
        <v>27000</v>
      </c>
      <c r="D178" s="1"/>
      <c r="E178" s="2">
        <v>27000</v>
      </c>
      <c r="F178" s="2"/>
      <c r="G178" s="22"/>
      <c r="H178" s="44"/>
      <c r="I178" s="46"/>
      <c r="J178" s="46"/>
      <c r="K178" s="46"/>
      <c r="L178" s="46"/>
      <c r="M178" s="44">
        <v>0</v>
      </c>
      <c r="N178" s="44">
        <v>27000</v>
      </c>
      <c r="O178" s="44">
        <v>0</v>
      </c>
      <c r="P178" s="44">
        <v>0</v>
      </c>
      <c r="R178" s="15"/>
    </row>
    <row r="179" spans="1:18" x14ac:dyDescent="0.25">
      <c r="A179" s="16"/>
      <c r="B179" s="3" t="s">
        <v>208</v>
      </c>
      <c r="C179" s="1">
        <f t="shared" si="26"/>
        <v>24000</v>
      </c>
      <c r="D179" s="1"/>
      <c r="E179" s="2">
        <v>24000</v>
      </c>
      <c r="F179" s="2"/>
      <c r="G179" s="22"/>
      <c r="H179" s="44"/>
      <c r="I179" s="46"/>
      <c r="J179" s="46"/>
      <c r="K179" s="46"/>
      <c r="L179" s="46"/>
      <c r="M179" s="44">
        <v>0</v>
      </c>
      <c r="N179" s="44">
        <v>24000</v>
      </c>
      <c r="O179" s="44">
        <v>0</v>
      </c>
      <c r="P179" s="44">
        <v>0</v>
      </c>
    </row>
    <row r="180" spans="1:18" x14ac:dyDescent="0.25">
      <c r="A180" s="16"/>
      <c r="B180" s="3" t="s">
        <v>209</v>
      </c>
      <c r="C180" s="1">
        <f t="shared" si="26"/>
        <v>19000</v>
      </c>
      <c r="D180" s="1"/>
      <c r="E180" s="2">
        <v>19000</v>
      </c>
      <c r="F180" s="2"/>
      <c r="G180" s="22"/>
      <c r="H180" s="44"/>
      <c r="I180" s="46"/>
      <c r="J180" s="46"/>
      <c r="K180" s="46"/>
      <c r="L180" s="46"/>
      <c r="M180" s="44">
        <v>0</v>
      </c>
      <c r="N180" s="44">
        <v>19000</v>
      </c>
      <c r="O180" s="44">
        <v>0</v>
      </c>
      <c r="P180" s="44">
        <v>0</v>
      </c>
    </row>
    <row r="181" spans="1:18" x14ac:dyDescent="0.25">
      <c r="A181" s="16"/>
      <c r="B181" s="3" t="s">
        <v>88</v>
      </c>
      <c r="C181" s="1">
        <f t="shared" si="26"/>
        <v>4000</v>
      </c>
      <c r="D181" s="1"/>
      <c r="E181" s="2">
        <v>4000</v>
      </c>
      <c r="F181" s="2"/>
      <c r="G181" s="22"/>
      <c r="H181" s="44">
        <v>4000</v>
      </c>
      <c r="I181" s="46"/>
      <c r="J181" s="46"/>
      <c r="K181" s="46"/>
      <c r="L181" s="46"/>
      <c r="M181" s="44">
        <v>0</v>
      </c>
      <c r="N181" s="44">
        <v>4000</v>
      </c>
      <c r="O181" s="44">
        <v>0</v>
      </c>
      <c r="P181" s="44">
        <v>0</v>
      </c>
    </row>
    <row r="182" spans="1:18" x14ac:dyDescent="0.25">
      <c r="A182" s="16"/>
      <c r="B182" s="3" t="s">
        <v>217</v>
      </c>
      <c r="C182" s="1">
        <f t="shared" si="26"/>
        <v>100000</v>
      </c>
      <c r="D182" s="1"/>
      <c r="E182" s="2">
        <v>100000</v>
      </c>
      <c r="F182" s="2"/>
      <c r="G182" s="22"/>
      <c r="H182" s="44"/>
      <c r="I182" s="46"/>
      <c r="J182" s="46"/>
      <c r="K182" s="46"/>
      <c r="L182" s="46"/>
      <c r="M182" s="44">
        <v>0</v>
      </c>
      <c r="N182" s="44">
        <v>0</v>
      </c>
      <c r="O182" s="44">
        <v>100000</v>
      </c>
      <c r="P182" s="44">
        <v>0</v>
      </c>
    </row>
    <row r="183" spans="1:18" x14ac:dyDescent="0.25">
      <c r="A183" s="24" t="s">
        <v>26</v>
      </c>
      <c r="B183" s="11" t="s">
        <v>27</v>
      </c>
      <c r="C183" s="12">
        <f>C184+C185+C186</f>
        <v>555000</v>
      </c>
      <c r="D183" s="12">
        <f t="shared" ref="D183:P183" si="27">D184+D185+D186</f>
        <v>0</v>
      </c>
      <c r="E183" s="12">
        <f t="shared" si="27"/>
        <v>555000</v>
      </c>
      <c r="F183" s="12">
        <f t="shared" si="27"/>
        <v>0</v>
      </c>
      <c r="G183" s="12">
        <f t="shared" si="27"/>
        <v>0</v>
      </c>
      <c r="H183" s="12">
        <f t="shared" si="27"/>
        <v>0</v>
      </c>
      <c r="I183" s="12">
        <f t="shared" si="27"/>
        <v>0</v>
      </c>
      <c r="J183" s="12">
        <f t="shared" si="27"/>
        <v>0</v>
      </c>
      <c r="K183" s="12">
        <f t="shared" si="27"/>
        <v>0</v>
      </c>
      <c r="L183" s="12">
        <f t="shared" si="27"/>
        <v>0</v>
      </c>
      <c r="M183" s="12">
        <f t="shared" si="27"/>
        <v>0</v>
      </c>
      <c r="N183" s="12">
        <f t="shared" si="27"/>
        <v>555000</v>
      </c>
      <c r="O183" s="12">
        <f t="shared" si="27"/>
        <v>0</v>
      </c>
      <c r="P183" s="12">
        <f t="shared" si="27"/>
        <v>0</v>
      </c>
    </row>
    <row r="184" spans="1:18" x14ac:dyDescent="0.25">
      <c r="A184" s="16" t="s">
        <v>11</v>
      </c>
      <c r="B184" s="17" t="s">
        <v>13</v>
      </c>
      <c r="C184" s="18">
        <f>E184+F184</f>
        <v>0</v>
      </c>
      <c r="D184" s="18">
        <f t="shared" ref="D184:P185" si="28">F184+G184</f>
        <v>0</v>
      </c>
      <c r="E184" s="18">
        <f t="shared" si="28"/>
        <v>0</v>
      </c>
      <c r="F184" s="18">
        <f t="shared" si="28"/>
        <v>0</v>
      </c>
      <c r="G184" s="18">
        <f t="shared" si="28"/>
        <v>0</v>
      </c>
      <c r="H184" s="18">
        <f t="shared" si="28"/>
        <v>0</v>
      </c>
      <c r="I184" s="18">
        <f t="shared" si="28"/>
        <v>0</v>
      </c>
      <c r="J184" s="18">
        <f t="shared" si="28"/>
        <v>0</v>
      </c>
      <c r="K184" s="18">
        <f t="shared" si="28"/>
        <v>0</v>
      </c>
      <c r="L184" s="18">
        <f t="shared" si="28"/>
        <v>0</v>
      </c>
      <c r="M184" s="18">
        <f t="shared" si="28"/>
        <v>0</v>
      </c>
      <c r="N184" s="18">
        <f t="shared" si="28"/>
        <v>0</v>
      </c>
      <c r="O184" s="18">
        <f t="shared" si="28"/>
        <v>0</v>
      </c>
      <c r="P184" s="18">
        <f t="shared" si="28"/>
        <v>0</v>
      </c>
    </row>
    <row r="185" spans="1:18" x14ac:dyDescent="0.25">
      <c r="A185" s="16" t="s">
        <v>3</v>
      </c>
      <c r="B185" s="17" t="s">
        <v>5</v>
      </c>
      <c r="C185" s="18">
        <f>E185+F185</f>
        <v>0</v>
      </c>
      <c r="D185" s="18">
        <f t="shared" si="28"/>
        <v>0</v>
      </c>
      <c r="E185" s="18">
        <f t="shared" si="28"/>
        <v>0</v>
      </c>
      <c r="F185" s="18">
        <f t="shared" si="28"/>
        <v>0</v>
      </c>
      <c r="G185" s="18">
        <f t="shared" si="28"/>
        <v>0</v>
      </c>
      <c r="H185" s="18">
        <f t="shared" si="28"/>
        <v>0</v>
      </c>
      <c r="I185" s="18">
        <f t="shared" si="28"/>
        <v>0</v>
      </c>
      <c r="J185" s="18">
        <f t="shared" si="28"/>
        <v>0</v>
      </c>
      <c r="K185" s="18">
        <f t="shared" si="28"/>
        <v>0</v>
      </c>
      <c r="L185" s="18">
        <f t="shared" si="28"/>
        <v>0</v>
      </c>
      <c r="M185" s="18">
        <f t="shared" si="28"/>
        <v>0</v>
      </c>
      <c r="N185" s="18">
        <f t="shared" si="28"/>
        <v>0</v>
      </c>
      <c r="O185" s="18">
        <f t="shared" si="28"/>
        <v>0</v>
      </c>
      <c r="P185" s="18">
        <f t="shared" si="28"/>
        <v>0</v>
      </c>
    </row>
    <row r="186" spans="1:18" x14ac:dyDescent="0.25">
      <c r="A186" s="16" t="s">
        <v>6</v>
      </c>
      <c r="B186" s="17" t="s">
        <v>41</v>
      </c>
      <c r="C186" s="18">
        <f>E186+F186</f>
        <v>555000</v>
      </c>
      <c r="D186" s="18"/>
      <c r="E186" s="19">
        <f>E187+E189+E190</f>
        <v>555000</v>
      </c>
      <c r="F186" s="19"/>
      <c r="G186" s="20"/>
      <c r="H186" s="44"/>
      <c r="I186" s="46"/>
      <c r="J186" s="46"/>
      <c r="K186" s="46"/>
      <c r="L186" s="46"/>
      <c r="M186" s="45">
        <f>M187+M189+M190</f>
        <v>0</v>
      </c>
      <c r="N186" s="45">
        <f>N187+N189+N190</f>
        <v>555000</v>
      </c>
      <c r="O186" s="45">
        <f>O187+O189+O190</f>
        <v>0</v>
      </c>
      <c r="P186" s="45">
        <f>P187+P189+P190</f>
        <v>0</v>
      </c>
    </row>
    <row r="187" spans="1:18" x14ac:dyDescent="0.25">
      <c r="A187" s="16"/>
      <c r="B187" s="17" t="s">
        <v>9</v>
      </c>
      <c r="C187" s="19">
        <f>SUM(C188:C188)</f>
        <v>55000</v>
      </c>
      <c r="D187" s="19"/>
      <c r="E187" s="19">
        <f>SUM(E188:E188)</f>
        <v>55000</v>
      </c>
      <c r="F187" s="19"/>
      <c r="G187" s="20"/>
      <c r="H187" s="44"/>
      <c r="I187" s="46"/>
      <c r="J187" s="46"/>
      <c r="K187" s="46"/>
      <c r="L187" s="46"/>
      <c r="M187" s="19">
        <f>SUM(M188:M188)</f>
        <v>0</v>
      </c>
      <c r="N187" s="19">
        <f>SUM(N188:N188)</f>
        <v>55000</v>
      </c>
      <c r="O187" s="19">
        <f>SUM(O188:O188)</f>
        <v>0</v>
      </c>
      <c r="P187" s="19">
        <f>SUM(P188:P188)</f>
        <v>0</v>
      </c>
    </row>
    <row r="188" spans="1:18" x14ac:dyDescent="0.25">
      <c r="A188" s="16"/>
      <c r="B188" s="3" t="s">
        <v>144</v>
      </c>
      <c r="C188" s="1">
        <f>E188+F188</f>
        <v>55000</v>
      </c>
      <c r="D188" s="1"/>
      <c r="E188" s="2">
        <v>55000</v>
      </c>
      <c r="F188" s="19"/>
      <c r="G188" s="20"/>
      <c r="H188" s="44"/>
      <c r="I188" s="46"/>
      <c r="J188" s="46"/>
      <c r="K188" s="46"/>
      <c r="L188" s="46"/>
      <c r="M188" s="44">
        <v>0</v>
      </c>
      <c r="N188" s="44">
        <v>55000</v>
      </c>
      <c r="O188" s="44">
        <v>0</v>
      </c>
      <c r="P188" s="44">
        <v>0</v>
      </c>
    </row>
    <row r="189" spans="1:18" x14ac:dyDescent="0.25">
      <c r="A189" s="47"/>
      <c r="B189" s="21" t="s">
        <v>7</v>
      </c>
      <c r="C189" s="18">
        <f>E189+F189</f>
        <v>0</v>
      </c>
      <c r="D189" s="18"/>
      <c r="E189" s="19">
        <v>0</v>
      </c>
      <c r="F189" s="19"/>
      <c r="G189" s="20"/>
      <c r="H189" s="44"/>
      <c r="I189" s="46"/>
      <c r="J189" s="46"/>
      <c r="K189" s="46"/>
      <c r="L189" s="46"/>
      <c r="M189" s="45">
        <f>O189+P189</f>
        <v>0</v>
      </c>
      <c r="N189" s="45">
        <f t="shared" ref="N189:P190" si="29">P189+Q189</f>
        <v>0</v>
      </c>
      <c r="O189" s="45">
        <f t="shared" si="29"/>
        <v>0</v>
      </c>
      <c r="P189" s="45">
        <f t="shared" si="29"/>
        <v>0</v>
      </c>
    </row>
    <row r="190" spans="1:18" x14ac:dyDescent="0.25">
      <c r="A190" s="16"/>
      <c r="B190" s="21" t="s">
        <v>8</v>
      </c>
      <c r="C190" s="18">
        <f>E190+F190</f>
        <v>500000</v>
      </c>
      <c r="D190" s="18"/>
      <c r="E190" s="19">
        <f>SUM(E191:E191)</f>
        <v>500000</v>
      </c>
      <c r="F190" s="19"/>
      <c r="G190" s="20"/>
      <c r="H190" s="46"/>
      <c r="I190" s="46"/>
      <c r="J190" s="46"/>
      <c r="K190" s="46"/>
      <c r="L190" s="46"/>
      <c r="M190" s="18">
        <f>O190+P190</f>
        <v>0</v>
      </c>
      <c r="N190" s="18">
        <f>N191</f>
        <v>500000</v>
      </c>
      <c r="O190" s="18">
        <f t="shared" si="29"/>
        <v>0</v>
      </c>
      <c r="P190" s="18">
        <f t="shared" si="29"/>
        <v>0</v>
      </c>
    </row>
    <row r="191" spans="1:18" ht="30" x14ac:dyDescent="0.25">
      <c r="A191" s="16"/>
      <c r="B191" s="3" t="s">
        <v>166</v>
      </c>
      <c r="C191" s="1">
        <f>E191+F191</f>
        <v>500000</v>
      </c>
      <c r="D191" s="1"/>
      <c r="E191" s="2">
        <v>500000</v>
      </c>
      <c r="F191" s="19"/>
      <c r="G191" s="20"/>
      <c r="H191" s="46"/>
      <c r="I191" s="46"/>
      <c r="J191" s="46"/>
      <c r="K191" s="46"/>
      <c r="L191" s="46"/>
      <c r="M191" s="44">
        <v>0</v>
      </c>
      <c r="N191" s="44">
        <v>500000</v>
      </c>
      <c r="O191" s="44">
        <v>0</v>
      </c>
      <c r="P191" s="44">
        <v>0</v>
      </c>
    </row>
    <row r="192" spans="1:18" x14ac:dyDescent="0.25">
      <c r="A192" s="24" t="s">
        <v>18</v>
      </c>
      <c r="B192" s="11" t="s">
        <v>19</v>
      </c>
      <c r="C192" s="13">
        <f>C193+C202+C206</f>
        <v>5621040</v>
      </c>
      <c r="D192" s="13"/>
      <c r="E192" s="13">
        <f>E193+E202+E206</f>
        <v>5621040</v>
      </c>
      <c r="F192" s="13"/>
      <c r="G192" s="14">
        <f>G193+G202+G206</f>
        <v>85235.390000000014</v>
      </c>
      <c r="H192" s="49">
        <v>1011343.3199999998</v>
      </c>
      <c r="I192" s="46"/>
      <c r="J192" s="46"/>
      <c r="K192" s="46"/>
      <c r="L192" s="46"/>
      <c r="M192" s="13">
        <f>M193+M202+M206</f>
        <v>4958</v>
      </c>
      <c r="N192" s="13">
        <f>N193+N202+N206</f>
        <v>2077362</v>
      </c>
      <c r="O192" s="13">
        <f>O193+O202+O206</f>
        <v>2266920</v>
      </c>
      <c r="P192" s="13">
        <f>P193+P202+P206</f>
        <v>1271800</v>
      </c>
      <c r="Q192" s="15"/>
    </row>
    <row r="193" spans="1:17" x14ac:dyDescent="0.25">
      <c r="A193" s="16" t="s">
        <v>11</v>
      </c>
      <c r="B193" s="17" t="s">
        <v>13</v>
      </c>
      <c r="C193" s="19">
        <f>SUM(C194:C201)</f>
        <v>2475390</v>
      </c>
      <c r="D193" s="19"/>
      <c r="E193" s="19">
        <f>SUM(E194:E201)</f>
        <v>2475390</v>
      </c>
      <c r="F193" s="19"/>
      <c r="G193" s="20">
        <f>SUM(G194:G195)</f>
        <v>64273.46</v>
      </c>
      <c r="H193" s="46">
        <v>22256.54</v>
      </c>
      <c r="I193" s="46"/>
      <c r="J193" s="46"/>
      <c r="K193" s="46"/>
      <c r="L193" s="46"/>
      <c r="M193" s="19">
        <f>SUM(M194:M201)</f>
        <v>4958</v>
      </c>
      <c r="N193" s="19">
        <f>SUM(N194:N201)</f>
        <v>1150032</v>
      </c>
      <c r="O193" s="19">
        <f>SUM(O194:O201)</f>
        <v>720400</v>
      </c>
      <c r="P193" s="19">
        <f>SUM(P194:P201)</f>
        <v>600000</v>
      </c>
      <c r="Q193" s="15"/>
    </row>
    <row r="194" spans="1:17" ht="30" x14ac:dyDescent="0.25">
      <c r="A194" s="47"/>
      <c r="B194" s="3" t="s">
        <v>112</v>
      </c>
      <c r="C194" s="1">
        <f t="shared" ref="C194:C201" si="30">E194+F194</f>
        <v>2000000</v>
      </c>
      <c r="D194" s="1"/>
      <c r="E194" s="2">
        <v>2000000</v>
      </c>
      <c r="F194" s="2"/>
      <c r="G194" s="22">
        <v>58544.639999999999</v>
      </c>
      <c r="H194" s="46">
        <v>22255.360000000001</v>
      </c>
      <c r="I194" s="46"/>
      <c r="J194" s="44">
        <f>E194+E195+E234+E235</f>
        <v>2210050</v>
      </c>
      <c r="K194" s="46"/>
      <c r="L194" s="46"/>
      <c r="M194" s="44">
        <v>0</v>
      </c>
      <c r="N194" s="44">
        <v>700000</v>
      </c>
      <c r="O194" s="44">
        <v>700000</v>
      </c>
      <c r="P194" s="44">
        <v>600000</v>
      </c>
      <c r="Q194" s="15"/>
    </row>
    <row r="195" spans="1:17" ht="45" x14ac:dyDescent="0.25">
      <c r="A195" s="47"/>
      <c r="B195" s="3" t="s">
        <v>34</v>
      </c>
      <c r="C195" s="1">
        <f t="shared" si="30"/>
        <v>42400</v>
      </c>
      <c r="D195" s="1"/>
      <c r="E195" s="2">
        <v>42400</v>
      </c>
      <c r="F195" s="2"/>
      <c r="G195" s="22">
        <v>5728.82</v>
      </c>
      <c r="H195" s="44">
        <v>1.180000000000291</v>
      </c>
      <c r="I195" s="46"/>
      <c r="J195" s="46">
        <v>4586026.62</v>
      </c>
      <c r="K195" s="46"/>
      <c r="L195" s="46"/>
      <c r="M195" s="44">
        <v>0</v>
      </c>
      <c r="N195" s="44">
        <v>22000</v>
      </c>
      <c r="O195" s="44">
        <v>20400</v>
      </c>
      <c r="P195" s="44">
        <v>0</v>
      </c>
      <c r="Q195" s="15"/>
    </row>
    <row r="196" spans="1:17" ht="30" x14ac:dyDescent="0.25">
      <c r="A196" s="47"/>
      <c r="B196" s="3" t="s">
        <v>39</v>
      </c>
      <c r="C196" s="1">
        <f t="shared" si="30"/>
        <v>130000</v>
      </c>
      <c r="D196" s="1"/>
      <c r="E196" s="2">
        <v>130000</v>
      </c>
      <c r="F196" s="2"/>
      <c r="G196" s="22"/>
      <c r="H196" s="44"/>
      <c r="I196" s="46"/>
      <c r="J196" s="46">
        <f>3853803.88*1.1%</f>
        <v>42391.842680000002</v>
      </c>
      <c r="K196" s="46"/>
      <c r="L196" s="46"/>
      <c r="M196" s="44">
        <v>781</v>
      </c>
      <c r="N196" s="44">
        <f>C196-M196</f>
        <v>129219</v>
      </c>
      <c r="O196" s="44">
        <v>0</v>
      </c>
      <c r="P196" s="44">
        <v>0</v>
      </c>
      <c r="Q196" s="15"/>
    </row>
    <row r="197" spans="1:17" ht="30" x14ac:dyDescent="0.25">
      <c r="A197" s="47"/>
      <c r="B197" s="3" t="s">
        <v>54</v>
      </c>
      <c r="C197" s="1">
        <f t="shared" si="30"/>
        <v>1190</v>
      </c>
      <c r="D197" s="1"/>
      <c r="E197" s="2">
        <v>1190</v>
      </c>
      <c r="F197" s="2"/>
      <c r="G197" s="22"/>
      <c r="H197" s="44"/>
      <c r="I197" s="46"/>
      <c r="J197" s="46"/>
      <c r="K197" s="46"/>
      <c r="L197" s="46"/>
      <c r="M197" s="44">
        <v>1190</v>
      </c>
      <c r="N197" s="44">
        <v>0</v>
      </c>
      <c r="O197" s="44">
        <v>0</v>
      </c>
      <c r="P197" s="44">
        <v>0</v>
      </c>
      <c r="Q197" s="15"/>
    </row>
    <row r="198" spans="1:17" ht="30" x14ac:dyDescent="0.25">
      <c r="A198" s="47"/>
      <c r="B198" s="3" t="s">
        <v>77</v>
      </c>
      <c r="C198" s="1">
        <f t="shared" si="30"/>
        <v>296500</v>
      </c>
      <c r="D198" s="1"/>
      <c r="E198" s="2">
        <v>296500</v>
      </c>
      <c r="F198" s="2"/>
      <c r="G198" s="22"/>
      <c r="H198" s="44"/>
      <c r="I198" s="46"/>
      <c r="J198" s="46"/>
      <c r="K198" s="46"/>
      <c r="L198" s="46"/>
      <c r="M198" s="44">
        <v>0</v>
      </c>
      <c r="N198" s="44">
        <f>C198-M198</f>
        <v>296500</v>
      </c>
      <c r="O198" s="44">
        <v>0</v>
      </c>
      <c r="P198" s="44">
        <v>0</v>
      </c>
      <c r="Q198" s="15"/>
    </row>
    <row r="199" spans="1:17" x14ac:dyDescent="0.25">
      <c r="A199" s="47"/>
      <c r="B199" s="3" t="s">
        <v>40</v>
      </c>
      <c r="C199" s="1">
        <f t="shared" si="30"/>
        <v>5300</v>
      </c>
      <c r="D199" s="1"/>
      <c r="E199" s="2">
        <v>5300</v>
      </c>
      <c r="F199" s="2"/>
      <c r="G199" s="22"/>
      <c r="H199" s="44"/>
      <c r="I199" s="46"/>
      <c r="J199" s="46"/>
      <c r="K199" s="46"/>
      <c r="L199" s="46"/>
      <c r="M199" s="44">
        <v>2987</v>
      </c>
      <c r="N199" s="44">
        <f>C199-M199</f>
        <v>2313</v>
      </c>
      <c r="O199" s="44">
        <v>0</v>
      </c>
      <c r="P199" s="44">
        <v>0</v>
      </c>
      <c r="Q199" s="15"/>
    </row>
    <row r="200" spans="1:17" ht="45" x14ac:dyDescent="0.25">
      <c r="A200" s="47"/>
      <c r="B200" s="3" t="s">
        <v>176</v>
      </c>
      <c r="C200" s="1">
        <f t="shared" si="30"/>
        <v>0</v>
      </c>
      <c r="D200" s="1"/>
      <c r="E200" s="2">
        <v>0</v>
      </c>
      <c r="F200" s="2"/>
      <c r="G200" s="22"/>
      <c r="H200" s="44"/>
      <c r="I200" s="46"/>
      <c r="J200" s="46"/>
      <c r="K200" s="46"/>
      <c r="L200" s="46"/>
      <c r="M200" s="1">
        <v>0</v>
      </c>
      <c r="N200" s="1">
        <f t="shared" ref="N200:P201" si="31">P200+Q200</f>
        <v>0</v>
      </c>
      <c r="O200" s="1">
        <f t="shared" si="31"/>
        <v>0</v>
      </c>
      <c r="P200" s="1">
        <f t="shared" si="31"/>
        <v>0</v>
      </c>
      <c r="Q200" s="15"/>
    </row>
    <row r="201" spans="1:17" ht="60" x14ac:dyDescent="0.25">
      <c r="A201" s="47"/>
      <c r="B201" s="3" t="s">
        <v>177</v>
      </c>
      <c r="C201" s="1">
        <f t="shared" si="30"/>
        <v>0</v>
      </c>
      <c r="D201" s="1"/>
      <c r="E201" s="2">
        <v>0</v>
      </c>
      <c r="F201" s="2"/>
      <c r="G201" s="22"/>
      <c r="H201" s="44"/>
      <c r="I201" s="46"/>
      <c r="J201" s="46"/>
      <c r="K201" s="46"/>
      <c r="L201" s="46"/>
      <c r="M201" s="1">
        <v>0</v>
      </c>
      <c r="N201" s="1">
        <f t="shared" si="31"/>
        <v>0</v>
      </c>
      <c r="O201" s="1">
        <f t="shared" si="31"/>
        <v>0</v>
      </c>
      <c r="P201" s="1">
        <f t="shared" si="31"/>
        <v>0</v>
      </c>
      <c r="Q201" s="15"/>
    </row>
    <row r="202" spans="1:17" x14ac:dyDescent="0.25">
      <c r="A202" s="16" t="s">
        <v>3</v>
      </c>
      <c r="B202" s="17" t="s">
        <v>5</v>
      </c>
      <c r="C202" s="18">
        <f>SUM(C203:C205)</f>
        <v>1300000</v>
      </c>
      <c r="D202" s="18"/>
      <c r="E202" s="18">
        <f>SUM(E203:E205)</f>
        <v>1300000</v>
      </c>
      <c r="F202" s="19"/>
      <c r="G202" s="20">
        <f>SUM(G203:G203)</f>
        <v>3078.03</v>
      </c>
      <c r="H202" s="44">
        <v>174679.11999999997</v>
      </c>
      <c r="I202" s="46"/>
      <c r="J202" s="46"/>
      <c r="K202" s="46"/>
      <c r="L202" s="46"/>
      <c r="M202" s="18">
        <f>SUM(M203:M205)</f>
        <v>0</v>
      </c>
      <c r="N202" s="18">
        <f>SUM(N203:N205)</f>
        <v>0</v>
      </c>
      <c r="O202" s="18">
        <f>SUM(O203:O205)</f>
        <v>750000</v>
      </c>
      <c r="P202" s="18">
        <f>SUM(P203:P205)</f>
        <v>550000</v>
      </c>
      <c r="Q202" s="15"/>
    </row>
    <row r="203" spans="1:17" ht="60" x14ac:dyDescent="0.25">
      <c r="A203" s="47"/>
      <c r="B203" s="3" t="s">
        <v>84</v>
      </c>
      <c r="C203" s="1">
        <f>E203+F203</f>
        <v>500000</v>
      </c>
      <c r="D203" s="1"/>
      <c r="E203" s="2">
        <v>500000</v>
      </c>
      <c r="F203" s="2"/>
      <c r="G203" s="22">
        <v>3078.03</v>
      </c>
      <c r="H203" s="44">
        <v>46921.97</v>
      </c>
      <c r="I203" s="46"/>
      <c r="J203" s="46"/>
      <c r="K203" s="46"/>
      <c r="L203" s="46"/>
      <c r="M203" s="44">
        <v>0</v>
      </c>
      <c r="N203" s="44">
        <v>0</v>
      </c>
      <c r="O203" s="44">
        <v>250000</v>
      </c>
      <c r="P203" s="44">
        <v>250000</v>
      </c>
      <c r="Q203" s="15"/>
    </row>
    <row r="204" spans="1:17" x14ac:dyDescent="0.25">
      <c r="A204" s="47"/>
      <c r="B204" s="3" t="s">
        <v>169</v>
      </c>
      <c r="C204" s="1">
        <f>E204+F204</f>
        <v>300000</v>
      </c>
      <c r="D204" s="1"/>
      <c r="E204" s="2">
        <v>300000</v>
      </c>
      <c r="F204" s="2"/>
      <c r="G204" s="22"/>
      <c r="H204" s="44"/>
      <c r="I204" s="46"/>
      <c r="J204" s="46"/>
      <c r="K204" s="46"/>
      <c r="L204" s="46"/>
      <c r="M204" s="44"/>
      <c r="N204" s="44"/>
      <c r="O204" s="44">
        <v>200000</v>
      </c>
      <c r="P204" s="44">
        <v>100000</v>
      </c>
      <c r="Q204" s="15"/>
    </row>
    <row r="205" spans="1:17" x14ac:dyDescent="0.25">
      <c r="A205" s="47"/>
      <c r="B205" s="3" t="s">
        <v>170</v>
      </c>
      <c r="C205" s="1">
        <f>E205+F205</f>
        <v>500000</v>
      </c>
      <c r="D205" s="1"/>
      <c r="E205" s="2">
        <v>500000</v>
      </c>
      <c r="F205" s="2"/>
      <c r="G205" s="22"/>
      <c r="H205" s="44"/>
      <c r="I205" s="46"/>
      <c r="J205" s="46"/>
      <c r="K205" s="46"/>
      <c r="L205" s="46"/>
      <c r="M205" s="44"/>
      <c r="N205" s="44"/>
      <c r="O205" s="44">
        <v>300000</v>
      </c>
      <c r="P205" s="44">
        <v>200000</v>
      </c>
      <c r="Q205" s="15"/>
    </row>
    <row r="206" spans="1:17" x14ac:dyDescent="0.25">
      <c r="A206" s="16" t="s">
        <v>6</v>
      </c>
      <c r="B206" s="21" t="s">
        <v>41</v>
      </c>
      <c r="C206" s="18">
        <f>C207+C233+C249</f>
        <v>1845650</v>
      </c>
      <c r="D206" s="18"/>
      <c r="E206" s="19">
        <f>E207+E233+E249</f>
        <v>1845650</v>
      </c>
      <c r="F206" s="19"/>
      <c r="G206" s="20">
        <f>G207+G233+G249</f>
        <v>17883.900000000001</v>
      </c>
      <c r="H206" s="44">
        <v>814407.65999999992</v>
      </c>
      <c r="I206" s="46"/>
      <c r="J206" s="46"/>
      <c r="K206" s="46"/>
      <c r="L206" s="46"/>
      <c r="M206" s="18">
        <f>M207+M233+M249</f>
        <v>0</v>
      </c>
      <c r="N206" s="18">
        <f>N207+N233+N249</f>
        <v>927330</v>
      </c>
      <c r="O206" s="18">
        <f>O207+O233+O249</f>
        <v>796520</v>
      </c>
      <c r="P206" s="18">
        <f>P207+P233+P249</f>
        <v>121800</v>
      </c>
      <c r="Q206" s="15"/>
    </row>
    <row r="207" spans="1:17" x14ac:dyDescent="0.25">
      <c r="A207" s="16"/>
      <c r="B207" s="21" t="s">
        <v>9</v>
      </c>
      <c r="C207" s="18">
        <f>SUM(C208:C232)</f>
        <v>1379570</v>
      </c>
      <c r="D207" s="18"/>
      <c r="E207" s="19">
        <f>SUM(E208:E232)</f>
        <v>1379570</v>
      </c>
      <c r="F207" s="19"/>
      <c r="G207" s="20">
        <f>SUM(G208:G222)</f>
        <v>0</v>
      </c>
      <c r="H207" s="44">
        <v>639190</v>
      </c>
      <c r="I207" s="46"/>
      <c r="J207" s="46"/>
      <c r="K207" s="46"/>
      <c r="L207" s="46"/>
      <c r="M207" s="18">
        <f>SUM(M208:M232)</f>
        <v>0</v>
      </c>
      <c r="N207" s="18">
        <f>SUM(N208:N232)</f>
        <v>751570</v>
      </c>
      <c r="O207" s="18">
        <f>SUM(O208:O232)</f>
        <v>628000</v>
      </c>
      <c r="P207" s="18">
        <f>SUM(P208:P232)</f>
        <v>0</v>
      </c>
      <c r="Q207" s="15"/>
    </row>
    <row r="208" spans="1:17" x14ac:dyDescent="0.25">
      <c r="A208" s="47"/>
      <c r="B208" s="3" t="s">
        <v>117</v>
      </c>
      <c r="C208" s="1">
        <f t="shared" ref="C208:C232" si="32">E208+F208</f>
        <v>20000</v>
      </c>
      <c r="D208" s="1"/>
      <c r="E208" s="2">
        <v>20000</v>
      </c>
      <c r="F208" s="2"/>
      <c r="G208" s="22"/>
      <c r="H208" s="44">
        <v>20000</v>
      </c>
      <c r="I208" s="46"/>
      <c r="J208" s="46"/>
      <c r="K208" s="46"/>
      <c r="L208" s="46"/>
      <c r="M208" s="44">
        <v>0</v>
      </c>
      <c r="N208" s="1">
        <v>20000</v>
      </c>
      <c r="O208" s="44">
        <v>0</v>
      </c>
      <c r="P208" s="44">
        <v>0</v>
      </c>
      <c r="Q208" s="15"/>
    </row>
    <row r="209" spans="1:17" x14ac:dyDescent="0.25">
      <c r="A209" s="47"/>
      <c r="B209" s="3" t="s">
        <v>118</v>
      </c>
      <c r="C209" s="1">
        <f t="shared" si="32"/>
        <v>15000</v>
      </c>
      <c r="D209" s="1"/>
      <c r="E209" s="2">
        <v>15000</v>
      </c>
      <c r="F209" s="2"/>
      <c r="G209" s="22"/>
      <c r="H209" s="44">
        <v>15000</v>
      </c>
      <c r="I209" s="46"/>
      <c r="J209" s="46"/>
      <c r="K209" s="46"/>
      <c r="L209" s="46"/>
      <c r="M209" s="44">
        <v>0</v>
      </c>
      <c r="N209" s="1">
        <v>15000</v>
      </c>
      <c r="O209" s="44">
        <v>0</v>
      </c>
      <c r="P209" s="44">
        <v>0</v>
      </c>
      <c r="Q209" s="15"/>
    </row>
    <row r="210" spans="1:17" x14ac:dyDescent="0.25">
      <c r="A210" s="47"/>
      <c r="B210" s="3" t="s">
        <v>119</v>
      </c>
      <c r="C210" s="1">
        <f t="shared" si="32"/>
        <v>15000</v>
      </c>
      <c r="D210" s="1"/>
      <c r="E210" s="2">
        <v>15000</v>
      </c>
      <c r="F210" s="2"/>
      <c r="G210" s="22"/>
      <c r="H210" s="44">
        <v>15000</v>
      </c>
      <c r="I210" s="46"/>
      <c r="J210" s="46"/>
      <c r="K210" s="46"/>
      <c r="L210" s="46"/>
      <c r="M210" s="44">
        <v>0</v>
      </c>
      <c r="N210" s="1">
        <v>15000</v>
      </c>
      <c r="O210" s="44">
        <v>0</v>
      </c>
      <c r="P210" s="44">
        <v>0</v>
      </c>
      <c r="Q210" s="15"/>
    </row>
    <row r="211" spans="1:17" ht="45" x14ac:dyDescent="0.25">
      <c r="A211" s="47"/>
      <c r="B211" s="3" t="s">
        <v>28</v>
      </c>
      <c r="C211" s="1">
        <f t="shared" si="32"/>
        <v>50000</v>
      </c>
      <c r="D211" s="1"/>
      <c r="E211" s="2">
        <v>50000</v>
      </c>
      <c r="F211" s="2"/>
      <c r="G211" s="22"/>
      <c r="H211" s="44">
        <v>50000</v>
      </c>
      <c r="I211" s="46"/>
      <c r="J211" s="46"/>
      <c r="K211" s="46"/>
      <c r="L211" s="46"/>
      <c r="M211" s="44">
        <v>0</v>
      </c>
      <c r="N211" s="44">
        <v>0</v>
      </c>
      <c r="O211" s="44">
        <v>50000</v>
      </c>
      <c r="P211" s="44">
        <v>0</v>
      </c>
      <c r="Q211" s="15"/>
    </row>
    <row r="212" spans="1:17" ht="30" x14ac:dyDescent="0.25">
      <c r="A212" s="47"/>
      <c r="B212" s="3" t="s">
        <v>51</v>
      </c>
      <c r="C212" s="1">
        <f t="shared" si="32"/>
        <v>15600</v>
      </c>
      <c r="D212" s="1"/>
      <c r="E212" s="2">
        <v>15600</v>
      </c>
      <c r="F212" s="2"/>
      <c r="G212" s="22"/>
      <c r="H212" s="44">
        <v>5800</v>
      </c>
      <c r="I212" s="46"/>
      <c r="J212" s="46"/>
      <c r="K212" s="46"/>
      <c r="L212" s="46"/>
      <c r="M212" s="44">
        <v>0</v>
      </c>
      <c r="N212" s="44">
        <v>15600</v>
      </c>
      <c r="O212" s="44">
        <v>0</v>
      </c>
      <c r="P212" s="44">
        <v>0</v>
      </c>
      <c r="Q212" s="15"/>
    </row>
    <row r="213" spans="1:17" ht="60" x14ac:dyDescent="0.25">
      <c r="A213" s="47"/>
      <c r="B213" s="3" t="s">
        <v>52</v>
      </c>
      <c r="C213" s="1">
        <f t="shared" si="32"/>
        <v>157000</v>
      </c>
      <c r="D213" s="1"/>
      <c r="E213" s="2">
        <v>157000</v>
      </c>
      <c r="F213" s="2"/>
      <c r="G213" s="22"/>
      <c r="H213" s="44">
        <v>157000</v>
      </c>
      <c r="I213" s="46"/>
      <c r="J213" s="46"/>
      <c r="K213" s="46"/>
      <c r="L213" s="46"/>
      <c r="M213" s="44">
        <v>0</v>
      </c>
      <c r="N213" s="1">
        <v>157000</v>
      </c>
      <c r="O213" s="44">
        <v>0</v>
      </c>
      <c r="P213" s="44">
        <v>0</v>
      </c>
      <c r="Q213" s="15"/>
    </row>
    <row r="214" spans="1:17" ht="60" x14ac:dyDescent="0.25">
      <c r="A214" s="47"/>
      <c r="B214" s="3" t="s">
        <v>36</v>
      </c>
      <c r="C214" s="1">
        <f t="shared" si="32"/>
        <v>60000</v>
      </c>
      <c r="D214" s="1"/>
      <c r="E214" s="2">
        <v>60000</v>
      </c>
      <c r="F214" s="2"/>
      <c r="G214" s="22"/>
      <c r="H214" s="44">
        <v>60000</v>
      </c>
      <c r="I214" s="46"/>
      <c r="J214" s="46"/>
      <c r="K214" s="46"/>
      <c r="L214" s="46"/>
      <c r="M214" s="44">
        <v>0</v>
      </c>
      <c r="N214" s="1">
        <v>60000</v>
      </c>
      <c r="O214" s="44">
        <v>0</v>
      </c>
      <c r="P214" s="44">
        <v>0</v>
      </c>
      <c r="Q214" s="15"/>
    </row>
    <row r="215" spans="1:17" ht="45" customHeight="1" x14ac:dyDescent="0.25">
      <c r="A215" s="47"/>
      <c r="B215" s="3" t="s">
        <v>53</v>
      </c>
      <c r="C215" s="1">
        <f t="shared" si="32"/>
        <v>65000</v>
      </c>
      <c r="D215" s="1"/>
      <c r="E215" s="2">
        <v>65000</v>
      </c>
      <c r="F215" s="2"/>
      <c r="G215" s="22"/>
      <c r="H215" s="44">
        <v>65000</v>
      </c>
      <c r="I215" s="46"/>
      <c r="J215" s="46"/>
      <c r="K215" s="46"/>
      <c r="L215" s="46"/>
      <c r="M215" s="44">
        <v>0</v>
      </c>
      <c r="N215" s="1">
        <v>65000</v>
      </c>
      <c r="O215" s="44">
        <v>0</v>
      </c>
      <c r="P215" s="44">
        <v>0</v>
      </c>
      <c r="Q215" s="15"/>
    </row>
    <row r="216" spans="1:17" ht="60" x14ac:dyDescent="0.25">
      <c r="A216" s="47"/>
      <c r="B216" s="3" t="s">
        <v>69</v>
      </c>
      <c r="C216" s="1">
        <f t="shared" si="32"/>
        <v>139540</v>
      </c>
      <c r="D216" s="1"/>
      <c r="E216" s="2">
        <v>139540</v>
      </c>
      <c r="F216" s="2"/>
      <c r="G216" s="22"/>
      <c r="H216" s="44">
        <v>139540</v>
      </c>
      <c r="I216" s="46"/>
      <c r="J216" s="46"/>
      <c r="K216" s="46"/>
      <c r="L216" s="46"/>
      <c r="M216" s="44">
        <v>0</v>
      </c>
      <c r="N216" s="44">
        <v>139540</v>
      </c>
      <c r="O216" s="44">
        <v>0</v>
      </c>
      <c r="P216" s="44">
        <v>0</v>
      </c>
      <c r="Q216" s="15"/>
    </row>
    <row r="217" spans="1:17" x14ac:dyDescent="0.25">
      <c r="A217" s="47"/>
      <c r="B217" s="3" t="s">
        <v>114</v>
      </c>
      <c r="C217" s="1">
        <f t="shared" si="32"/>
        <v>9100</v>
      </c>
      <c r="D217" s="1"/>
      <c r="E217" s="2">
        <v>9100</v>
      </c>
      <c r="F217" s="2"/>
      <c r="G217" s="22"/>
      <c r="H217" s="44">
        <v>9100</v>
      </c>
      <c r="I217" s="46"/>
      <c r="J217" s="46"/>
      <c r="K217" s="46"/>
      <c r="L217" s="46"/>
      <c r="M217" s="44">
        <v>0</v>
      </c>
      <c r="N217" s="44">
        <v>9100</v>
      </c>
      <c r="O217" s="44">
        <v>0</v>
      </c>
      <c r="P217" s="44">
        <v>0</v>
      </c>
      <c r="Q217" s="15"/>
    </row>
    <row r="218" spans="1:17" ht="30" x14ac:dyDescent="0.25">
      <c r="A218" s="47"/>
      <c r="B218" s="3" t="s">
        <v>125</v>
      </c>
      <c r="C218" s="1">
        <f t="shared" si="32"/>
        <v>4000</v>
      </c>
      <c r="D218" s="1"/>
      <c r="E218" s="2">
        <v>4000</v>
      </c>
      <c r="F218" s="2"/>
      <c r="G218" s="22"/>
      <c r="H218" s="44">
        <v>4000</v>
      </c>
      <c r="I218" s="46"/>
      <c r="J218" s="46"/>
      <c r="K218" s="46"/>
      <c r="L218" s="46"/>
      <c r="M218" s="44">
        <v>0</v>
      </c>
      <c r="N218" s="44">
        <v>4000</v>
      </c>
      <c r="O218" s="44">
        <v>0</v>
      </c>
      <c r="P218" s="44">
        <v>0</v>
      </c>
      <c r="Q218" s="15"/>
    </row>
    <row r="219" spans="1:17" x14ac:dyDescent="0.25">
      <c r="A219" s="47"/>
      <c r="B219" s="3" t="s">
        <v>167</v>
      </c>
      <c r="C219" s="1">
        <f t="shared" si="32"/>
        <v>16000</v>
      </c>
      <c r="D219" s="1"/>
      <c r="E219" s="2">
        <v>16000</v>
      </c>
      <c r="F219" s="2"/>
      <c r="G219" s="22"/>
      <c r="H219" s="44"/>
      <c r="I219" s="46"/>
      <c r="J219" s="46"/>
      <c r="K219" s="46"/>
      <c r="L219" s="46"/>
      <c r="M219" s="44">
        <v>0</v>
      </c>
      <c r="N219" s="44">
        <v>16000</v>
      </c>
      <c r="O219" s="44">
        <v>0</v>
      </c>
      <c r="P219" s="44">
        <v>0</v>
      </c>
      <c r="Q219" s="15"/>
    </row>
    <row r="220" spans="1:17" x14ac:dyDescent="0.25">
      <c r="A220" s="47"/>
      <c r="B220" s="3" t="s">
        <v>168</v>
      </c>
      <c r="C220" s="1">
        <f t="shared" si="32"/>
        <v>20000</v>
      </c>
      <c r="D220" s="1"/>
      <c r="E220" s="2">
        <v>20000</v>
      </c>
      <c r="F220" s="2"/>
      <c r="G220" s="22"/>
      <c r="H220" s="44"/>
      <c r="I220" s="46"/>
      <c r="J220" s="46"/>
      <c r="K220" s="46"/>
      <c r="L220" s="46"/>
      <c r="M220" s="44">
        <v>0</v>
      </c>
      <c r="N220" s="44">
        <v>20000</v>
      </c>
      <c r="O220" s="44">
        <v>0</v>
      </c>
      <c r="P220" s="44">
        <v>0</v>
      </c>
      <c r="Q220" s="15"/>
    </row>
    <row r="221" spans="1:17" ht="30" x14ac:dyDescent="0.25">
      <c r="A221" s="47"/>
      <c r="B221" s="3" t="s">
        <v>136</v>
      </c>
      <c r="C221" s="1">
        <f t="shared" si="32"/>
        <v>153000</v>
      </c>
      <c r="D221" s="1"/>
      <c r="E221" s="2">
        <v>153000</v>
      </c>
      <c r="F221" s="2"/>
      <c r="G221" s="22"/>
      <c r="H221" s="44"/>
      <c r="I221" s="46"/>
      <c r="J221" s="46"/>
      <c r="K221" s="46"/>
      <c r="L221" s="46"/>
      <c r="M221" s="44">
        <v>0</v>
      </c>
      <c r="N221" s="44">
        <v>153000</v>
      </c>
      <c r="O221" s="44">
        <v>0</v>
      </c>
      <c r="P221" s="44">
        <v>0</v>
      </c>
      <c r="Q221" s="15"/>
    </row>
    <row r="222" spans="1:17" ht="30" x14ac:dyDescent="0.25">
      <c r="A222" s="47"/>
      <c r="B222" s="3" t="s">
        <v>68</v>
      </c>
      <c r="C222" s="1">
        <f t="shared" si="32"/>
        <v>52330</v>
      </c>
      <c r="D222" s="1"/>
      <c r="E222" s="2">
        <v>52330</v>
      </c>
      <c r="F222" s="2"/>
      <c r="G222" s="22"/>
      <c r="H222" s="44">
        <v>52330</v>
      </c>
      <c r="I222" s="46"/>
      <c r="J222" s="46"/>
      <c r="K222" s="46"/>
      <c r="L222" s="46"/>
      <c r="M222" s="44">
        <v>0</v>
      </c>
      <c r="N222" s="44">
        <v>52330</v>
      </c>
      <c r="O222" s="44">
        <v>0</v>
      </c>
      <c r="P222" s="44">
        <v>0</v>
      </c>
      <c r="Q222" s="15"/>
    </row>
    <row r="223" spans="1:17" ht="45" x14ac:dyDescent="0.25">
      <c r="A223" s="47"/>
      <c r="B223" s="3" t="s">
        <v>181</v>
      </c>
      <c r="C223" s="1">
        <f t="shared" si="32"/>
        <v>114000</v>
      </c>
      <c r="D223" s="1"/>
      <c r="E223" s="2">
        <v>114000</v>
      </c>
      <c r="F223" s="2"/>
      <c r="G223" s="22"/>
      <c r="H223" s="44"/>
      <c r="I223" s="46"/>
      <c r="J223" s="46"/>
      <c r="K223" s="46"/>
      <c r="L223" s="46"/>
      <c r="M223" s="44">
        <v>0</v>
      </c>
      <c r="N223" s="44">
        <v>0</v>
      </c>
      <c r="O223" s="44">
        <v>114000</v>
      </c>
      <c r="P223" s="44">
        <v>0</v>
      </c>
      <c r="Q223" s="15"/>
    </row>
    <row r="224" spans="1:17" ht="30" x14ac:dyDescent="0.25">
      <c r="A224" s="47"/>
      <c r="B224" s="3" t="s">
        <v>182</v>
      </c>
      <c r="C224" s="1">
        <f t="shared" si="32"/>
        <v>15000</v>
      </c>
      <c r="D224" s="1"/>
      <c r="E224" s="2">
        <v>15000</v>
      </c>
      <c r="F224" s="2"/>
      <c r="G224" s="22"/>
      <c r="H224" s="44"/>
      <c r="I224" s="46"/>
      <c r="J224" s="46"/>
      <c r="K224" s="46"/>
      <c r="L224" s="46"/>
      <c r="M224" s="44">
        <v>0</v>
      </c>
      <c r="N224" s="44">
        <v>0</v>
      </c>
      <c r="O224" s="44">
        <v>15000</v>
      </c>
      <c r="P224" s="44">
        <v>0</v>
      </c>
      <c r="Q224" s="15"/>
    </row>
    <row r="225" spans="1:17" ht="30" x14ac:dyDescent="0.25">
      <c r="A225" s="47"/>
      <c r="B225" s="3" t="s">
        <v>183</v>
      </c>
      <c r="C225" s="1">
        <f t="shared" si="32"/>
        <v>13000</v>
      </c>
      <c r="D225" s="1"/>
      <c r="E225" s="2">
        <v>13000</v>
      </c>
      <c r="F225" s="2"/>
      <c r="G225" s="22"/>
      <c r="H225" s="44"/>
      <c r="I225" s="46"/>
      <c r="J225" s="46"/>
      <c r="K225" s="46"/>
      <c r="L225" s="46"/>
      <c r="M225" s="44">
        <v>0</v>
      </c>
      <c r="N225" s="44">
        <v>0</v>
      </c>
      <c r="O225" s="44">
        <v>13000</v>
      </c>
      <c r="P225" s="44">
        <v>0</v>
      </c>
      <c r="Q225" s="15"/>
    </row>
    <row r="226" spans="1:17" ht="30" x14ac:dyDescent="0.25">
      <c r="A226" s="47"/>
      <c r="B226" s="3" t="s">
        <v>184</v>
      </c>
      <c r="C226" s="1">
        <f t="shared" si="32"/>
        <v>130000</v>
      </c>
      <c r="D226" s="1"/>
      <c r="E226" s="2">
        <v>130000</v>
      </c>
      <c r="F226" s="2"/>
      <c r="G226" s="22"/>
      <c r="H226" s="44"/>
      <c r="I226" s="46"/>
      <c r="J226" s="46"/>
      <c r="K226" s="46"/>
      <c r="L226" s="46"/>
      <c r="M226" s="44">
        <v>0</v>
      </c>
      <c r="N226" s="44">
        <v>0</v>
      </c>
      <c r="O226" s="44">
        <v>130000</v>
      </c>
      <c r="P226" s="44">
        <v>0</v>
      </c>
      <c r="Q226" s="15"/>
    </row>
    <row r="227" spans="1:17" ht="30" x14ac:dyDescent="0.25">
      <c r="A227" s="47"/>
      <c r="B227" s="3" t="s">
        <v>185</v>
      </c>
      <c r="C227" s="1">
        <f t="shared" si="32"/>
        <v>38000</v>
      </c>
      <c r="D227" s="1"/>
      <c r="E227" s="2">
        <v>38000</v>
      </c>
      <c r="F227" s="2"/>
      <c r="G227" s="22"/>
      <c r="H227" s="44"/>
      <c r="I227" s="46"/>
      <c r="J227" s="46"/>
      <c r="K227" s="46"/>
      <c r="L227" s="46"/>
      <c r="M227" s="44">
        <v>0</v>
      </c>
      <c r="N227" s="44">
        <v>0</v>
      </c>
      <c r="O227" s="44">
        <v>38000</v>
      </c>
      <c r="P227" s="44">
        <v>0</v>
      </c>
      <c r="Q227" s="15"/>
    </row>
    <row r="228" spans="1:17" ht="30" x14ac:dyDescent="0.25">
      <c r="A228" s="47"/>
      <c r="B228" s="3" t="s">
        <v>186</v>
      </c>
      <c r="C228" s="1">
        <f t="shared" si="32"/>
        <v>38000</v>
      </c>
      <c r="D228" s="1"/>
      <c r="E228" s="2">
        <v>38000</v>
      </c>
      <c r="F228" s="2"/>
      <c r="G228" s="22"/>
      <c r="H228" s="44"/>
      <c r="I228" s="46"/>
      <c r="J228" s="46"/>
      <c r="K228" s="46"/>
      <c r="L228" s="46"/>
      <c r="M228" s="44">
        <v>0</v>
      </c>
      <c r="N228" s="44">
        <v>0</v>
      </c>
      <c r="O228" s="44">
        <v>38000</v>
      </c>
      <c r="P228" s="44">
        <v>0</v>
      </c>
      <c r="Q228" s="15"/>
    </row>
    <row r="229" spans="1:17" ht="30" x14ac:dyDescent="0.25">
      <c r="A229" s="47"/>
      <c r="B229" s="3" t="s">
        <v>187</v>
      </c>
      <c r="C229" s="1">
        <f t="shared" si="32"/>
        <v>140000</v>
      </c>
      <c r="D229" s="1"/>
      <c r="E229" s="2">
        <v>140000</v>
      </c>
      <c r="F229" s="2"/>
      <c r="G229" s="22"/>
      <c r="H229" s="44"/>
      <c r="I229" s="46"/>
      <c r="J229" s="46"/>
      <c r="K229" s="46"/>
      <c r="L229" s="46"/>
      <c r="M229" s="44">
        <v>0</v>
      </c>
      <c r="N229" s="44">
        <v>0</v>
      </c>
      <c r="O229" s="44">
        <v>140000</v>
      </c>
      <c r="P229" s="44">
        <v>0</v>
      </c>
      <c r="Q229" s="15"/>
    </row>
    <row r="230" spans="1:17" ht="45" x14ac:dyDescent="0.25">
      <c r="A230" s="47"/>
      <c r="B230" s="3" t="s">
        <v>188</v>
      </c>
      <c r="C230" s="1">
        <f t="shared" si="32"/>
        <v>90000</v>
      </c>
      <c r="D230" s="1"/>
      <c r="E230" s="2">
        <v>90000</v>
      </c>
      <c r="F230" s="2"/>
      <c r="G230" s="22"/>
      <c r="H230" s="44"/>
      <c r="I230" s="46"/>
      <c r="J230" s="46"/>
      <c r="K230" s="46"/>
      <c r="L230" s="46"/>
      <c r="M230" s="44">
        <v>0</v>
      </c>
      <c r="N230" s="44">
        <v>0</v>
      </c>
      <c r="O230" s="44">
        <v>90000</v>
      </c>
      <c r="P230" s="44">
        <v>0</v>
      </c>
      <c r="Q230" s="15"/>
    </row>
    <row r="231" spans="1:17" ht="30" x14ac:dyDescent="0.25">
      <c r="A231" s="47"/>
      <c r="B231" s="3" t="s">
        <v>219</v>
      </c>
      <c r="C231" s="1">
        <f t="shared" si="32"/>
        <v>5000</v>
      </c>
      <c r="D231" s="1"/>
      <c r="E231" s="2">
        <v>5000</v>
      </c>
      <c r="F231" s="2"/>
      <c r="G231" s="22"/>
      <c r="H231" s="44"/>
      <c r="I231" s="46"/>
      <c r="J231" s="46"/>
      <c r="K231" s="46"/>
      <c r="L231" s="46"/>
      <c r="M231" s="44">
        <v>0</v>
      </c>
      <c r="N231" s="44">
        <v>5000</v>
      </c>
      <c r="O231" s="44">
        <v>0</v>
      </c>
      <c r="P231" s="44">
        <v>0</v>
      </c>
      <c r="Q231" s="15"/>
    </row>
    <row r="232" spans="1:17" x14ac:dyDescent="0.25">
      <c r="A232" s="47"/>
      <c r="B232" s="3" t="s">
        <v>191</v>
      </c>
      <c r="C232" s="1">
        <f t="shared" si="32"/>
        <v>5000</v>
      </c>
      <c r="D232" s="1"/>
      <c r="E232" s="2">
        <v>5000</v>
      </c>
      <c r="F232" s="2"/>
      <c r="G232" s="22"/>
      <c r="H232" s="44"/>
      <c r="I232" s="46"/>
      <c r="J232" s="46"/>
      <c r="K232" s="46"/>
      <c r="L232" s="46"/>
      <c r="M232" s="44">
        <v>0</v>
      </c>
      <c r="N232" s="44">
        <v>5000</v>
      </c>
      <c r="O232" s="44">
        <v>0</v>
      </c>
      <c r="P232" s="44">
        <v>0</v>
      </c>
      <c r="Q232" s="15"/>
    </row>
    <row r="233" spans="1:17" x14ac:dyDescent="0.25">
      <c r="A233" s="16"/>
      <c r="B233" s="17" t="s">
        <v>7</v>
      </c>
      <c r="C233" s="18">
        <f>SUM(C234:C248)</f>
        <v>466080</v>
      </c>
      <c r="D233" s="18"/>
      <c r="E233" s="19">
        <f>SUM(E234:E248)</f>
        <v>466080</v>
      </c>
      <c r="F233" s="19"/>
      <c r="G233" s="20">
        <f>SUM(G234:G248)</f>
        <v>17883.900000000001</v>
      </c>
      <c r="H233" s="44">
        <v>175217.65999999997</v>
      </c>
      <c r="I233" s="46"/>
      <c r="J233" s="46"/>
      <c r="K233" s="46"/>
      <c r="L233" s="46"/>
      <c r="M233" s="18">
        <f>SUM(M234:M248)</f>
        <v>0</v>
      </c>
      <c r="N233" s="18">
        <f>SUM(N234:N248)</f>
        <v>175760</v>
      </c>
      <c r="O233" s="18">
        <f>SUM(O234:O248)</f>
        <v>168520</v>
      </c>
      <c r="P233" s="18">
        <f>SUM(P234:P248)</f>
        <v>121800</v>
      </c>
      <c r="Q233" s="15"/>
    </row>
    <row r="234" spans="1:17" ht="45" x14ac:dyDescent="0.25">
      <c r="A234" s="48"/>
      <c r="B234" s="3" t="s">
        <v>42</v>
      </c>
      <c r="C234" s="1">
        <f t="shared" ref="C234:C249" si="33">E234+F234</f>
        <v>64150</v>
      </c>
      <c r="D234" s="1"/>
      <c r="E234" s="2">
        <v>64150</v>
      </c>
      <c r="F234" s="2"/>
      <c r="G234" s="22"/>
      <c r="H234" s="44">
        <v>0</v>
      </c>
      <c r="I234" s="46"/>
      <c r="J234" s="46"/>
      <c r="K234" s="46"/>
      <c r="L234" s="46"/>
      <c r="M234" s="44">
        <v>0</v>
      </c>
      <c r="N234" s="44">
        <v>20000</v>
      </c>
      <c r="O234" s="44">
        <v>24150</v>
      </c>
      <c r="P234" s="44">
        <v>20000</v>
      </c>
      <c r="Q234" s="15"/>
    </row>
    <row r="235" spans="1:17" ht="45" x14ac:dyDescent="0.25">
      <c r="A235" s="48"/>
      <c r="B235" s="3" t="s">
        <v>43</v>
      </c>
      <c r="C235" s="1">
        <f t="shared" si="33"/>
        <v>103500</v>
      </c>
      <c r="D235" s="1"/>
      <c r="E235" s="2">
        <v>103500</v>
      </c>
      <c r="F235" s="2"/>
      <c r="G235" s="22">
        <v>12000</v>
      </c>
      <c r="H235" s="44">
        <v>97200</v>
      </c>
      <c r="I235" s="46"/>
      <c r="J235" s="46"/>
      <c r="K235" s="46"/>
      <c r="L235" s="46"/>
      <c r="M235" s="44">
        <v>0</v>
      </c>
      <c r="N235" s="44">
        <v>40000</v>
      </c>
      <c r="O235" s="44">
        <v>43500</v>
      </c>
      <c r="P235" s="44">
        <f>C235-N235-O235</f>
        <v>20000</v>
      </c>
      <c r="Q235" s="15"/>
    </row>
    <row r="236" spans="1:17" ht="30" x14ac:dyDescent="0.25">
      <c r="A236" s="47"/>
      <c r="B236" s="3" t="s">
        <v>45</v>
      </c>
      <c r="C236" s="1">
        <f t="shared" si="33"/>
        <v>1650</v>
      </c>
      <c r="D236" s="1"/>
      <c r="E236" s="2">
        <v>1650</v>
      </c>
      <c r="F236" s="2"/>
      <c r="G236" s="22">
        <v>1350</v>
      </c>
      <c r="H236" s="44">
        <v>0</v>
      </c>
      <c r="I236" s="46"/>
      <c r="J236" s="46"/>
      <c r="K236" s="46"/>
      <c r="L236" s="46"/>
      <c r="M236" s="44">
        <v>0</v>
      </c>
      <c r="N236" s="44">
        <v>1650</v>
      </c>
      <c r="O236" s="44">
        <v>0</v>
      </c>
      <c r="P236" s="44">
        <v>0</v>
      </c>
      <c r="Q236" s="15"/>
    </row>
    <row r="237" spans="1:17" ht="75" x14ac:dyDescent="0.25">
      <c r="A237" s="47"/>
      <c r="B237" s="3" t="s">
        <v>85</v>
      </c>
      <c r="C237" s="1">
        <f t="shared" si="33"/>
        <v>4500</v>
      </c>
      <c r="D237" s="1"/>
      <c r="E237" s="2">
        <v>4500</v>
      </c>
      <c r="F237" s="2"/>
      <c r="G237" s="22"/>
      <c r="H237" s="44">
        <v>0</v>
      </c>
      <c r="I237" s="46"/>
      <c r="J237" s="46"/>
      <c r="K237" s="46"/>
      <c r="L237" s="46"/>
      <c r="M237" s="44">
        <v>0</v>
      </c>
      <c r="N237" s="44">
        <v>0</v>
      </c>
      <c r="O237" s="44">
        <v>2500</v>
      </c>
      <c r="P237" s="44">
        <v>2000</v>
      </c>
      <c r="Q237" s="15"/>
    </row>
    <row r="238" spans="1:17" ht="30" x14ac:dyDescent="0.25">
      <c r="A238" s="47"/>
      <c r="B238" s="3" t="s">
        <v>93</v>
      </c>
      <c r="C238" s="1">
        <f t="shared" si="33"/>
        <v>2610</v>
      </c>
      <c r="D238" s="1"/>
      <c r="E238" s="2">
        <v>2610</v>
      </c>
      <c r="F238" s="2"/>
      <c r="G238" s="22">
        <v>4533.8999999999996</v>
      </c>
      <c r="H238" s="44">
        <v>66.100000000000364</v>
      </c>
      <c r="I238" s="46"/>
      <c r="J238" s="46"/>
      <c r="K238" s="46"/>
      <c r="L238" s="46"/>
      <c r="M238" s="44">
        <v>0</v>
      </c>
      <c r="N238" s="44">
        <v>2610</v>
      </c>
      <c r="O238" s="44">
        <v>0</v>
      </c>
      <c r="P238" s="44">
        <v>0</v>
      </c>
      <c r="Q238" s="15"/>
    </row>
    <row r="239" spans="1:17" ht="60" x14ac:dyDescent="0.25">
      <c r="A239" s="47"/>
      <c r="B239" s="3" t="s">
        <v>179</v>
      </c>
      <c r="C239" s="1">
        <f t="shared" si="33"/>
        <v>8930</v>
      </c>
      <c r="D239" s="1"/>
      <c r="E239" s="2">
        <v>8930</v>
      </c>
      <c r="F239" s="2"/>
      <c r="G239" s="22"/>
      <c r="H239" s="44"/>
      <c r="I239" s="46"/>
      <c r="J239" s="46"/>
      <c r="K239" s="46"/>
      <c r="L239" s="46"/>
      <c r="M239" s="44">
        <v>0</v>
      </c>
      <c r="N239" s="44">
        <v>4000</v>
      </c>
      <c r="O239" s="44">
        <v>4930</v>
      </c>
      <c r="P239" s="44">
        <v>0</v>
      </c>
      <c r="Q239" s="15"/>
    </row>
    <row r="240" spans="1:17" ht="60" x14ac:dyDescent="0.25">
      <c r="A240" s="47"/>
      <c r="B240" s="3" t="s">
        <v>74</v>
      </c>
      <c r="C240" s="1">
        <f t="shared" si="33"/>
        <v>107500</v>
      </c>
      <c r="D240" s="1"/>
      <c r="E240" s="2">
        <v>107500</v>
      </c>
      <c r="F240" s="2"/>
      <c r="G240" s="22"/>
      <c r="H240" s="44"/>
      <c r="I240" s="46"/>
      <c r="J240" s="46"/>
      <c r="K240" s="46"/>
      <c r="L240" s="46"/>
      <c r="M240" s="44">
        <v>0</v>
      </c>
      <c r="N240" s="44">
        <v>37500</v>
      </c>
      <c r="O240" s="44">
        <v>40000</v>
      </c>
      <c r="P240" s="44">
        <f>C240-N240-O240</f>
        <v>30000</v>
      </c>
      <c r="Q240" s="15"/>
    </row>
    <row r="241" spans="1:17" ht="75" x14ac:dyDescent="0.25">
      <c r="A241" s="47"/>
      <c r="B241" s="3" t="s">
        <v>78</v>
      </c>
      <c r="C241" s="1">
        <f t="shared" si="33"/>
        <v>75400</v>
      </c>
      <c r="D241" s="1"/>
      <c r="E241" s="2">
        <v>75400</v>
      </c>
      <c r="F241" s="2"/>
      <c r="G241" s="22"/>
      <c r="H241" s="44">
        <v>75400</v>
      </c>
      <c r="I241" s="46"/>
      <c r="J241" s="46"/>
      <c r="K241" s="46"/>
      <c r="L241" s="46"/>
      <c r="M241" s="44">
        <v>0</v>
      </c>
      <c r="N241" s="44">
        <v>25000</v>
      </c>
      <c r="O241" s="44">
        <v>25400</v>
      </c>
      <c r="P241" s="44">
        <v>25000</v>
      </c>
      <c r="Q241" s="15"/>
    </row>
    <row r="242" spans="1:17" ht="75" x14ac:dyDescent="0.25">
      <c r="A242" s="47"/>
      <c r="B242" s="3" t="s">
        <v>79</v>
      </c>
      <c r="C242" s="1">
        <f t="shared" si="33"/>
        <v>18900</v>
      </c>
      <c r="D242" s="1"/>
      <c r="E242" s="2">
        <v>18900</v>
      </c>
      <c r="F242" s="2"/>
      <c r="G242" s="22"/>
      <c r="H242" s="44">
        <v>900</v>
      </c>
      <c r="I242" s="46"/>
      <c r="J242" s="46"/>
      <c r="K242" s="46"/>
      <c r="L242" s="46"/>
      <c r="M242" s="44">
        <v>0</v>
      </c>
      <c r="N242" s="44">
        <v>6000</v>
      </c>
      <c r="O242" s="44">
        <v>6900</v>
      </c>
      <c r="P242" s="44">
        <v>6000</v>
      </c>
      <c r="Q242" s="15"/>
    </row>
    <row r="243" spans="1:17" ht="60" x14ac:dyDescent="0.25">
      <c r="A243" s="47"/>
      <c r="B243" s="3" t="s">
        <v>80</v>
      </c>
      <c r="C243" s="1">
        <f t="shared" si="33"/>
        <v>11900</v>
      </c>
      <c r="D243" s="1"/>
      <c r="E243" s="2">
        <v>11900</v>
      </c>
      <c r="F243" s="2"/>
      <c r="G243" s="22"/>
      <c r="H243" s="44">
        <v>100</v>
      </c>
      <c r="I243" s="46"/>
      <c r="J243" s="46"/>
      <c r="K243" s="46"/>
      <c r="L243" s="46"/>
      <c r="M243" s="44">
        <v>0</v>
      </c>
      <c r="N243" s="44">
        <v>4000</v>
      </c>
      <c r="O243" s="44">
        <v>4000</v>
      </c>
      <c r="P243" s="44">
        <v>3900</v>
      </c>
      <c r="Q243" s="15"/>
    </row>
    <row r="244" spans="1:17" ht="60" x14ac:dyDescent="0.25">
      <c r="A244" s="47"/>
      <c r="B244" s="3" t="s">
        <v>73</v>
      </c>
      <c r="C244" s="1">
        <f t="shared" si="33"/>
        <v>16900</v>
      </c>
      <c r="D244" s="1"/>
      <c r="E244" s="2">
        <v>16900</v>
      </c>
      <c r="F244" s="2"/>
      <c r="G244" s="22"/>
      <c r="H244" s="44"/>
      <c r="I244" s="46"/>
      <c r="J244" s="46"/>
      <c r="K244" s="46"/>
      <c r="L244" s="46"/>
      <c r="M244" s="44">
        <v>0</v>
      </c>
      <c r="N244" s="44">
        <v>5000</v>
      </c>
      <c r="O244" s="44">
        <v>6900</v>
      </c>
      <c r="P244" s="44">
        <v>5000</v>
      </c>
      <c r="Q244" s="15"/>
    </row>
    <row r="245" spans="1:17" ht="60" x14ac:dyDescent="0.25">
      <c r="A245" s="47"/>
      <c r="B245" s="3" t="s">
        <v>81</v>
      </c>
      <c r="C245" s="1">
        <f t="shared" si="33"/>
        <v>18240</v>
      </c>
      <c r="D245" s="1"/>
      <c r="E245" s="2">
        <v>18240</v>
      </c>
      <c r="F245" s="2"/>
      <c r="G245" s="22"/>
      <c r="H245" s="44">
        <v>0</v>
      </c>
      <c r="I245" s="46"/>
      <c r="J245" s="46"/>
      <c r="K245" s="46"/>
      <c r="L245" s="46"/>
      <c r="M245" s="44">
        <v>0</v>
      </c>
      <c r="N245" s="44">
        <v>6000</v>
      </c>
      <c r="O245" s="44">
        <v>6240</v>
      </c>
      <c r="P245" s="44">
        <v>6000</v>
      </c>
      <c r="Q245" s="15"/>
    </row>
    <row r="246" spans="1:17" ht="60" x14ac:dyDescent="0.25">
      <c r="A246" s="47"/>
      <c r="B246" s="3" t="s">
        <v>82</v>
      </c>
      <c r="C246" s="1">
        <f t="shared" si="33"/>
        <v>5950</v>
      </c>
      <c r="D246" s="1"/>
      <c r="E246" s="2">
        <v>5950</v>
      </c>
      <c r="F246" s="2"/>
      <c r="G246" s="22"/>
      <c r="H246" s="44">
        <v>60</v>
      </c>
      <c r="I246" s="46"/>
      <c r="J246" s="46"/>
      <c r="K246" s="46"/>
      <c r="L246" s="46"/>
      <c r="M246" s="44">
        <v>0</v>
      </c>
      <c r="N246" s="44">
        <v>2000</v>
      </c>
      <c r="O246" s="44">
        <v>2000</v>
      </c>
      <c r="P246" s="46">
        <v>1950</v>
      </c>
      <c r="Q246" s="15"/>
    </row>
    <row r="247" spans="1:17" ht="60" x14ac:dyDescent="0.25">
      <c r="A247" s="47"/>
      <c r="B247" s="3" t="s">
        <v>83</v>
      </c>
      <c r="C247" s="1">
        <f t="shared" si="33"/>
        <v>5950</v>
      </c>
      <c r="D247" s="1"/>
      <c r="E247" s="2">
        <v>5950</v>
      </c>
      <c r="F247" s="2"/>
      <c r="G247" s="22"/>
      <c r="H247" s="44"/>
      <c r="I247" s="46"/>
      <c r="J247" s="46"/>
      <c r="K247" s="46"/>
      <c r="L247" s="46"/>
      <c r="M247" s="44">
        <v>0</v>
      </c>
      <c r="N247" s="44">
        <v>2000</v>
      </c>
      <c r="O247" s="44">
        <v>2000</v>
      </c>
      <c r="P247" s="44">
        <v>1950</v>
      </c>
      <c r="Q247" s="15"/>
    </row>
    <row r="248" spans="1:17" ht="45" x14ac:dyDescent="0.25">
      <c r="A248" s="47"/>
      <c r="B248" s="3" t="s">
        <v>135</v>
      </c>
      <c r="C248" s="1">
        <f t="shared" si="33"/>
        <v>20000</v>
      </c>
      <c r="D248" s="1"/>
      <c r="E248" s="2">
        <v>20000</v>
      </c>
      <c r="F248" s="2"/>
      <c r="G248" s="22"/>
      <c r="H248" s="44" t="s">
        <v>128</v>
      </c>
      <c r="I248" s="46"/>
      <c r="J248" s="46"/>
      <c r="K248" s="46"/>
      <c r="L248" s="46"/>
      <c r="M248" s="44">
        <v>0</v>
      </c>
      <c r="N248" s="44">
        <v>20000</v>
      </c>
      <c r="O248" s="44">
        <v>0</v>
      </c>
      <c r="P248" s="44">
        <v>0</v>
      </c>
      <c r="Q248" s="15"/>
    </row>
    <row r="249" spans="1:17" x14ac:dyDescent="0.25">
      <c r="A249" s="47"/>
      <c r="B249" s="17" t="s">
        <v>8</v>
      </c>
      <c r="C249" s="18">
        <f t="shared" si="33"/>
        <v>0</v>
      </c>
      <c r="D249" s="18"/>
      <c r="E249" s="19">
        <v>0</v>
      </c>
      <c r="F249" s="19"/>
      <c r="G249" s="20"/>
      <c r="H249" s="44">
        <v>0</v>
      </c>
      <c r="I249" s="46"/>
      <c r="J249" s="46"/>
      <c r="K249" s="46"/>
      <c r="L249" s="46"/>
      <c r="M249" s="44">
        <v>0</v>
      </c>
      <c r="N249" s="44">
        <v>0</v>
      </c>
      <c r="O249" s="44">
        <v>0</v>
      </c>
      <c r="P249" s="44">
        <v>0</v>
      </c>
      <c r="Q249" s="15"/>
    </row>
    <row r="250" spans="1:17" x14ac:dyDescent="0.25">
      <c r="A250" s="215" t="s">
        <v>20</v>
      </c>
      <c r="B250" s="215"/>
      <c r="C250" s="45">
        <f t="shared" ref="C250:P250" si="34">C8+C22+C29+C67+C75+C103+C113+C183+C192</f>
        <v>34489300</v>
      </c>
      <c r="D250" s="45">
        <f t="shared" si="34"/>
        <v>0</v>
      </c>
      <c r="E250" s="45">
        <f t="shared" si="34"/>
        <v>34250100</v>
      </c>
      <c r="F250" s="45">
        <f t="shared" si="34"/>
        <v>3837.75</v>
      </c>
      <c r="G250" s="45" t="e">
        <f t="shared" si="34"/>
        <v>#REF!</v>
      </c>
      <c r="H250" s="45" t="e">
        <f t="shared" si="34"/>
        <v>#REF!</v>
      </c>
      <c r="I250" s="45">
        <f t="shared" si="34"/>
        <v>0</v>
      </c>
      <c r="J250" s="45">
        <f t="shared" si="34"/>
        <v>0</v>
      </c>
      <c r="K250" s="45">
        <f t="shared" si="34"/>
        <v>0</v>
      </c>
      <c r="L250" s="45" t="e">
        <f t="shared" si="34"/>
        <v>#REF!</v>
      </c>
      <c r="M250" s="45">
        <f t="shared" si="34"/>
        <v>1694763.4</v>
      </c>
      <c r="N250" s="45">
        <f t="shared" si="34"/>
        <v>13392416.6</v>
      </c>
      <c r="O250" s="45">
        <f t="shared" si="34"/>
        <v>12122740</v>
      </c>
      <c r="P250" s="45">
        <f t="shared" si="34"/>
        <v>7279380</v>
      </c>
      <c r="Q250" s="15"/>
    </row>
    <row r="252" spans="1:17" x14ac:dyDescent="0.25">
      <c r="B252" s="216" t="s">
        <v>202</v>
      </c>
      <c r="C252" s="216"/>
      <c r="D252" s="216"/>
      <c r="E252" s="216"/>
      <c r="F252" s="216"/>
      <c r="G252" s="216"/>
      <c r="H252" s="216"/>
      <c r="I252" s="216"/>
      <c r="J252" s="216"/>
      <c r="K252" s="216"/>
      <c r="L252" s="216"/>
      <c r="M252" s="216"/>
      <c r="N252" s="216"/>
      <c r="O252" s="216"/>
      <c r="Q252" s="15"/>
    </row>
    <row r="253" spans="1:17" x14ac:dyDescent="0.25">
      <c r="B253" s="217" t="s">
        <v>203</v>
      </c>
      <c r="C253" s="217"/>
      <c r="D253" s="217"/>
      <c r="E253" s="217"/>
      <c r="F253" s="217"/>
      <c r="G253" s="217"/>
      <c r="H253" s="217"/>
      <c r="I253" s="217"/>
      <c r="J253" s="217"/>
      <c r="K253" s="217"/>
      <c r="L253" s="217"/>
      <c r="M253" s="217"/>
      <c r="N253" s="217"/>
      <c r="O253" s="217"/>
      <c r="Q253" s="15"/>
    </row>
    <row r="254" spans="1:17" x14ac:dyDescent="0.25">
      <c r="B254" s="33"/>
      <c r="C254" s="33"/>
      <c r="D254" s="33"/>
      <c r="E254" s="33"/>
      <c r="F254" s="33"/>
      <c r="G254" s="33"/>
      <c r="M254" s="15"/>
    </row>
    <row r="255" spans="1:17" x14ac:dyDescent="0.25">
      <c r="B255" s="33"/>
      <c r="C255" s="33"/>
      <c r="D255" s="33"/>
      <c r="E255" s="33"/>
      <c r="F255" s="33"/>
      <c r="G255" s="33"/>
    </row>
    <row r="256" spans="1:17" x14ac:dyDescent="0.25">
      <c r="B256" s="39"/>
      <c r="C256" s="34"/>
      <c r="D256" s="34"/>
      <c r="E256" s="35"/>
      <c r="F256" s="36"/>
      <c r="G256" s="38"/>
    </row>
    <row r="257" spans="2:7" x14ac:dyDescent="0.25">
      <c r="B257" s="42" t="s">
        <v>204</v>
      </c>
      <c r="C257" s="42"/>
      <c r="D257" s="42"/>
      <c r="E257" s="42"/>
      <c r="F257" s="42"/>
      <c r="G257" s="42"/>
    </row>
    <row r="258" spans="2:7" x14ac:dyDescent="0.25">
      <c r="B258" s="43" t="s">
        <v>216</v>
      </c>
      <c r="C258" s="43"/>
      <c r="D258" s="43"/>
      <c r="E258" s="43"/>
      <c r="F258" s="43"/>
      <c r="G258" s="43"/>
    </row>
  </sheetData>
  <mergeCells count="4">
    <mergeCell ref="B3:G3"/>
    <mergeCell ref="A250:B250"/>
    <mergeCell ref="B252:O252"/>
    <mergeCell ref="B253:O253"/>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A01E1-BAD5-4D1C-A592-62530B0EB548}">
  <dimension ref="A2:IV281"/>
  <sheetViews>
    <sheetView zoomScale="140" zoomScaleNormal="140" workbookViewId="0">
      <selection activeCell="N35" sqref="N35"/>
    </sheetView>
  </sheetViews>
  <sheetFormatPr defaultRowHeight="12" x14ac:dyDescent="0.25"/>
  <cols>
    <col min="1" max="1" width="7.85546875" style="168" customWidth="1"/>
    <col min="2" max="2" width="52.140625" style="115" customWidth="1"/>
    <col min="3" max="3" width="10.42578125" style="115" customWidth="1"/>
    <col min="4" max="4" width="9.85546875" style="115" customWidth="1"/>
    <col min="5" max="5" width="9.42578125" style="115" hidden="1" customWidth="1"/>
    <col min="6" max="6" width="9.140625" style="117" hidden="1" customWidth="1"/>
    <col min="7" max="7" width="9.140625" style="115" hidden="1" customWidth="1"/>
    <col min="8" max="8" width="8.5703125" style="115" hidden="1" customWidth="1"/>
    <col min="9" max="9" width="8.7109375" style="115" hidden="1" customWidth="1"/>
    <col min="10" max="10" width="9.42578125" style="115" hidden="1" customWidth="1"/>
    <col min="11" max="11" width="9.140625" style="115" hidden="1" customWidth="1"/>
    <col min="12" max="12" width="11.28515625" style="115" hidden="1" customWidth="1"/>
    <col min="13" max="16384" width="9.140625" style="115"/>
  </cols>
  <sheetData>
    <row r="2" spans="1:256" ht="15" customHeight="1" x14ac:dyDescent="0.25">
      <c r="A2" s="218" t="s">
        <v>406</v>
      </c>
      <c r="B2" s="218"/>
      <c r="C2" s="218"/>
      <c r="D2" s="218"/>
      <c r="E2" s="218"/>
      <c r="F2" s="218"/>
      <c r="G2" s="218"/>
      <c r="H2" s="218"/>
      <c r="I2" s="218"/>
      <c r="J2" s="218"/>
      <c r="K2" s="218"/>
      <c r="L2" s="218"/>
    </row>
    <row r="3" spans="1:256" ht="15" customHeight="1" x14ac:dyDescent="0.25">
      <c r="A3" s="116"/>
      <c r="B3" s="116"/>
      <c r="C3" s="116"/>
      <c r="D3" s="116"/>
    </row>
    <row r="4" spans="1:256" ht="60.75" customHeight="1" x14ac:dyDescent="0.25">
      <c r="A4" s="118" t="s">
        <v>0</v>
      </c>
      <c r="B4" s="119" t="s">
        <v>245</v>
      </c>
      <c r="C4" s="119" t="s">
        <v>407</v>
      </c>
      <c r="D4" s="119" t="s">
        <v>408</v>
      </c>
      <c r="E4" s="119" t="s">
        <v>299</v>
      </c>
      <c r="F4" s="120"/>
      <c r="G4" s="121"/>
      <c r="H4" s="122" t="s">
        <v>246</v>
      </c>
      <c r="I4" s="119" t="s">
        <v>247</v>
      </c>
      <c r="J4" s="119" t="s">
        <v>409</v>
      </c>
      <c r="K4" s="119" t="s">
        <v>410</v>
      </c>
      <c r="L4" s="119" t="s">
        <v>411</v>
      </c>
    </row>
    <row r="5" spans="1:256" x14ac:dyDescent="0.25">
      <c r="A5" s="123" t="s">
        <v>2</v>
      </c>
      <c r="B5" s="124" t="s">
        <v>248</v>
      </c>
      <c r="C5" s="122">
        <f t="shared" ref="C5:L5" si="0">C6+C10+C13</f>
        <v>12300</v>
      </c>
      <c r="D5" s="125">
        <f t="shared" si="0"/>
        <v>12300</v>
      </c>
      <c r="E5" s="125">
        <f t="shared" si="0"/>
        <v>0</v>
      </c>
      <c r="F5" s="125">
        <f t="shared" si="0"/>
        <v>0</v>
      </c>
      <c r="G5" s="125">
        <f t="shared" si="0"/>
        <v>0</v>
      </c>
      <c r="H5" s="125">
        <f>H6+H10+H13</f>
        <v>0</v>
      </c>
      <c r="I5" s="125">
        <f t="shared" si="0"/>
        <v>0</v>
      </c>
      <c r="J5" s="125">
        <f t="shared" si="0"/>
        <v>12300</v>
      </c>
      <c r="K5" s="125">
        <f t="shared" si="0"/>
        <v>12300</v>
      </c>
      <c r="L5" s="125">
        <f t="shared" si="0"/>
        <v>0</v>
      </c>
    </row>
    <row r="6" spans="1:256" x14ac:dyDescent="0.25">
      <c r="A6" s="123" t="s">
        <v>11</v>
      </c>
      <c r="B6" s="124" t="s">
        <v>231</v>
      </c>
      <c r="C6" s="122">
        <f t="shared" ref="C6:L6" si="1">SUM(C7:C9)</f>
        <v>0</v>
      </c>
      <c r="D6" s="125">
        <f t="shared" si="1"/>
        <v>0</v>
      </c>
      <c r="E6" s="125">
        <f t="shared" si="1"/>
        <v>0</v>
      </c>
      <c r="F6" s="125">
        <f t="shared" si="1"/>
        <v>0</v>
      </c>
      <c r="G6" s="125">
        <f t="shared" si="1"/>
        <v>0</v>
      </c>
      <c r="H6" s="125">
        <f t="shared" si="1"/>
        <v>0</v>
      </c>
      <c r="I6" s="125">
        <f t="shared" si="1"/>
        <v>0</v>
      </c>
      <c r="J6" s="125">
        <f t="shared" si="1"/>
        <v>0</v>
      </c>
      <c r="K6" s="125">
        <f t="shared" si="1"/>
        <v>0</v>
      </c>
      <c r="L6" s="125">
        <f t="shared" si="1"/>
        <v>0</v>
      </c>
    </row>
    <row r="7" spans="1:256" ht="12" hidden="1" customHeight="1" x14ac:dyDescent="0.25">
      <c r="A7" s="123"/>
      <c r="B7" s="92"/>
      <c r="C7" s="126"/>
      <c r="D7" s="127"/>
      <c r="E7" s="127"/>
      <c r="F7" s="128"/>
      <c r="G7" s="129"/>
      <c r="H7" s="130"/>
      <c r="I7" s="130"/>
      <c r="J7" s="130"/>
      <c r="K7" s="130"/>
      <c r="L7" s="130"/>
    </row>
    <row r="8" spans="1:256" ht="12" hidden="1" customHeight="1" x14ac:dyDescent="0.25">
      <c r="A8" s="123"/>
      <c r="B8" s="92"/>
      <c r="C8" s="131"/>
      <c r="D8" s="130"/>
      <c r="E8" s="130"/>
      <c r="F8" s="128"/>
      <c r="G8" s="129"/>
      <c r="H8" s="130"/>
      <c r="I8" s="130"/>
      <c r="J8" s="130"/>
      <c r="K8" s="130"/>
      <c r="L8" s="130"/>
    </row>
    <row r="9" spans="1:256" x14ac:dyDescent="0.25">
      <c r="A9" s="123"/>
      <c r="B9" s="92"/>
      <c r="C9" s="131"/>
      <c r="D9" s="130"/>
      <c r="E9" s="130"/>
      <c r="F9" s="128"/>
      <c r="G9" s="129"/>
      <c r="H9" s="130"/>
      <c r="I9" s="130"/>
      <c r="J9" s="130"/>
      <c r="K9" s="130"/>
      <c r="L9" s="130"/>
    </row>
    <row r="10" spans="1:256" ht="12" hidden="1" customHeight="1" x14ac:dyDescent="0.25">
      <c r="A10" s="123" t="s">
        <v>3</v>
      </c>
      <c r="B10" s="124" t="s">
        <v>234</v>
      </c>
      <c r="C10" s="120">
        <f>SUM(C11:C11)</f>
        <v>0</v>
      </c>
      <c r="D10" s="128">
        <f t="shared" ref="D10:L10" si="2">SUM(D11:D11)</f>
        <v>0</v>
      </c>
      <c r="E10" s="128">
        <f t="shared" si="2"/>
        <v>0</v>
      </c>
      <c r="F10" s="128">
        <f t="shared" si="2"/>
        <v>0</v>
      </c>
      <c r="G10" s="128">
        <f t="shared" si="2"/>
        <v>0</v>
      </c>
      <c r="H10" s="128">
        <f t="shared" si="2"/>
        <v>0</v>
      </c>
      <c r="I10" s="128">
        <f t="shared" si="2"/>
        <v>0</v>
      </c>
      <c r="J10" s="128">
        <f t="shared" si="2"/>
        <v>0</v>
      </c>
      <c r="K10" s="128">
        <f t="shared" si="2"/>
        <v>0</v>
      </c>
      <c r="L10" s="128">
        <f t="shared" si="2"/>
        <v>0</v>
      </c>
    </row>
    <row r="11" spans="1:256" ht="12" hidden="1" customHeight="1" x14ac:dyDescent="0.25">
      <c r="A11" s="123"/>
      <c r="B11" s="132" t="s">
        <v>412</v>
      </c>
      <c r="C11" s="131">
        <f>D11+E11</f>
        <v>0</v>
      </c>
      <c r="D11" s="130">
        <v>0</v>
      </c>
      <c r="E11" s="130">
        <v>0</v>
      </c>
      <c r="F11" s="130"/>
      <c r="G11" s="130"/>
      <c r="H11" s="130">
        <v>0</v>
      </c>
      <c r="I11" s="130">
        <v>0</v>
      </c>
      <c r="J11" s="130">
        <f>K11+L11</f>
        <v>0</v>
      </c>
      <c r="K11" s="130">
        <f>D11+H11</f>
        <v>0</v>
      </c>
      <c r="L11" s="130">
        <f>E11+I11</f>
        <v>0</v>
      </c>
      <c r="M11" s="133"/>
    </row>
    <row r="12" spans="1:256" s="73" customFormat="1" ht="12" hidden="1" customHeight="1" x14ac:dyDescent="0.25">
      <c r="A12" s="134"/>
      <c r="B12" s="135" t="s">
        <v>413</v>
      </c>
      <c r="C12" s="130"/>
      <c r="D12" s="130"/>
      <c r="E12" s="130"/>
      <c r="F12" s="130"/>
      <c r="G12" s="130"/>
      <c r="H12" s="130"/>
      <c r="I12" s="130"/>
      <c r="J12" s="130"/>
      <c r="K12" s="130"/>
      <c r="L12" s="130"/>
      <c r="M12" s="136"/>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c r="CN12" s="137"/>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7"/>
      <c r="EG12" s="137"/>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7"/>
      <c r="FZ12" s="137"/>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7"/>
      <c r="HS12" s="137"/>
      <c r="HT12" s="137"/>
      <c r="HU12" s="137"/>
      <c r="HV12" s="137"/>
      <c r="HW12" s="137"/>
      <c r="HX12" s="137"/>
      <c r="HY12" s="137"/>
      <c r="HZ12" s="137"/>
      <c r="IA12" s="137"/>
      <c r="IB12" s="137"/>
      <c r="IC12" s="137"/>
      <c r="ID12" s="137"/>
      <c r="IE12" s="137"/>
      <c r="IF12" s="137"/>
      <c r="IG12" s="137"/>
      <c r="IH12" s="137"/>
      <c r="II12" s="137"/>
      <c r="IJ12" s="137"/>
      <c r="IK12" s="137"/>
      <c r="IL12" s="137"/>
      <c r="IM12" s="137"/>
      <c r="IN12" s="137"/>
      <c r="IO12" s="137"/>
      <c r="IP12" s="137"/>
      <c r="IQ12" s="137"/>
      <c r="IR12" s="137"/>
      <c r="IS12" s="137"/>
      <c r="IT12" s="137"/>
      <c r="IU12" s="137"/>
      <c r="IV12" s="137"/>
    </row>
    <row r="13" spans="1:256" x14ac:dyDescent="0.25">
      <c r="A13" s="123" t="s">
        <v>6</v>
      </c>
      <c r="B13" s="138" t="s">
        <v>226</v>
      </c>
      <c r="C13" s="122">
        <f>C14+C15+C20</f>
        <v>12300</v>
      </c>
      <c r="D13" s="125">
        <f>D14+D15+D20</f>
        <v>12300</v>
      </c>
      <c r="E13" s="125">
        <f t="shared" ref="E13:L13" si="3">E14+E15+E20</f>
        <v>0</v>
      </c>
      <c r="F13" s="125">
        <f t="shared" si="3"/>
        <v>0</v>
      </c>
      <c r="G13" s="125">
        <f t="shared" si="3"/>
        <v>0</v>
      </c>
      <c r="H13" s="125">
        <f t="shared" si="3"/>
        <v>0</v>
      </c>
      <c r="I13" s="125">
        <f t="shared" si="3"/>
        <v>0</v>
      </c>
      <c r="J13" s="125">
        <f t="shared" si="3"/>
        <v>12300</v>
      </c>
      <c r="K13" s="125">
        <f t="shared" si="3"/>
        <v>12300</v>
      </c>
      <c r="L13" s="125">
        <f t="shared" si="3"/>
        <v>0</v>
      </c>
    </row>
    <row r="14" spans="1:256" x14ac:dyDescent="0.25">
      <c r="A14" s="123"/>
      <c r="B14" s="138" t="s">
        <v>9</v>
      </c>
      <c r="C14" s="122">
        <v>0</v>
      </c>
      <c r="D14" s="125">
        <v>0</v>
      </c>
      <c r="E14" s="125">
        <v>0</v>
      </c>
      <c r="F14" s="125">
        <v>0</v>
      </c>
      <c r="G14" s="125">
        <v>0</v>
      </c>
      <c r="H14" s="125">
        <v>0</v>
      </c>
      <c r="I14" s="125">
        <v>0</v>
      </c>
      <c r="J14" s="125">
        <v>0</v>
      </c>
      <c r="K14" s="125">
        <v>0</v>
      </c>
      <c r="L14" s="125">
        <v>0</v>
      </c>
    </row>
    <row r="15" spans="1:256" x14ac:dyDescent="0.25">
      <c r="A15" s="139"/>
      <c r="B15" s="138" t="s">
        <v>7</v>
      </c>
      <c r="C15" s="122">
        <f>SUM(C16:C19)</f>
        <v>0</v>
      </c>
      <c r="D15" s="125">
        <f>SUM(D16:D19)</f>
        <v>0</v>
      </c>
      <c r="E15" s="125">
        <f t="shared" ref="E15:L15" si="4">SUM(E16:E19)</f>
        <v>0</v>
      </c>
      <c r="F15" s="125">
        <f t="shared" si="4"/>
        <v>0</v>
      </c>
      <c r="G15" s="125">
        <f t="shared" si="4"/>
        <v>0</v>
      </c>
      <c r="H15" s="125">
        <f t="shared" si="4"/>
        <v>0</v>
      </c>
      <c r="I15" s="125">
        <f t="shared" si="4"/>
        <v>0</v>
      </c>
      <c r="J15" s="125">
        <f t="shared" si="4"/>
        <v>0</v>
      </c>
      <c r="K15" s="125">
        <f t="shared" si="4"/>
        <v>0</v>
      </c>
      <c r="L15" s="125">
        <f t="shared" si="4"/>
        <v>0</v>
      </c>
    </row>
    <row r="16" spans="1:256" ht="12" hidden="1" customHeight="1" x14ac:dyDescent="0.25">
      <c r="A16" s="139"/>
      <c r="B16" s="92"/>
      <c r="C16" s="126"/>
      <c r="D16" s="127"/>
      <c r="E16" s="127"/>
      <c r="F16" s="128"/>
      <c r="G16" s="129"/>
      <c r="H16" s="130"/>
      <c r="I16" s="130"/>
      <c r="J16" s="130"/>
      <c r="K16" s="130"/>
      <c r="L16" s="130"/>
    </row>
    <row r="17" spans="1:256" ht="12" hidden="1" customHeight="1" x14ac:dyDescent="0.25">
      <c r="A17" s="139"/>
      <c r="B17" s="92"/>
      <c r="C17" s="126"/>
      <c r="D17" s="127"/>
      <c r="E17" s="127"/>
      <c r="F17" s="128"/>
      <c r="G17" s="129"/>
      <c r="H17" s="130"/>
      <c r="I17" s="130"/>
      <c r="J17" s="130"/>
      <c r="K17" s="130"/>
      <c r="L17" s="130"/>
    </row>
    <row r="18" spans="1:256" x14ac:dyDescent="0.25">
      <c r="A18" s="139"/>
      <c r="B18" s="92"/>
      <c r="C18" s="126"/>
      <c r="D18" s="127"/>
      <c r="E18" s="127"/>
      <c r="F18" s="128"/>
      <c r="G18" s="129"/>
      <c r="H18" s="130"/>
      <c r="I18" s="130"/>
      <c r="J18" s="130"/>
      <c r="K18" s="130"/>
      <c r="L18" s="130"/>
    </row>
    <row r="19" spans="1:256" s="73" customFormat="1" x14ac:dyDescent="0.25">
      <c r="A19" s="139"/>
      <c r="B19" s="92"/>
      <c r="C19" s="126"/>
      <c r="D19" s="127"/>
      <c r="E19" s="127"/>
      <c r="F19" s="128"/>
      <c r="G19" s="129"/>
      <c r="H19" s="130"/>
      <c r="I19" s="130"/>
      <c r="J19" s="130"/>
      <c r="K19" s="130"/>
      <c r="L19" s="130"/>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c r="CH19" s="115"/>
      <c r="CI19" s="115"/>
      <c r="CJ19" s="115"/>
      <c r="CK19" s="115"/>
      <c r="CL19" s="115"/>
      <c r="CM19" s="115"/>
      <c r="CN19" s="115"/>
      <c r="CO19" s="115"/>
      <c r="CP19" s="115"/>
      <c r="CQ19" s="115"/>
      <c r="CR19" s="115"/>
      <c r="CS19" s="115"/>
      <c r="CT19" s="115"/>
      <c r="CU19" s="115"/>
      <c r="CV19" s="115"/>
      <c r="CW19" s="115"/>
      <c r="CX19" s="115"/>
      <c r="CY19" s="115"/>
      <c r="CZ19" s="115"/>
      <c r="DA19" s="115"/>
      <c r="DB19" s="115"/>
      <c r="DC19" s="115"/>
      <c r="DD19" s="115"/>
      <c r="DE19" s="115"/>
      <c r="DF19" s="115"/>
      <c r="DG19" s="115"/>
      <c r="DH19" s="115"/>
      <c r="DI19" s="115"/>
      <c r="DJ19" s="115"/>
      <c r="DK19" s="115"/>
      <c r="DL19" s="115"/>
      <c r="DM19" s="115"/>
      <c r="DN19" s="115"/>
      <c r="DO19" s="115"/>
      <c r="DP19" s="115"/>
      <c r="DQ19" s="115"/>
      <c r="DR19" s="115"/>
      <c r="DS19" s="115"/>
      <c r="DT19" s="115"/>
      <c r="DU19" s="115"/>
      <c r="DV19" s="115"/>
      <c r="DW19" s="115"/>
      <c r="DX19" s="115"/>
      <c r="DY19" s="115"/>
      <c r="DZ19" s="115"/>
      <c r="EA19" s="115"/>
      <c r="EB19" s="115"/>
      <c r="EC19" s="115"/>
      <c r="ED19" s="115"/>
      <c r="EE19" s="115"/>
      <c r="EF19" s="115"/>
      <c r="EG19" s="115"/>
      <c r="EH19" s="115"/>
      <c r="EI19" s="115"/>
      <c r="EJ19" s="115"/>
      <c r="EK19" s="115"/>
      <c r="EL19" s="115"/>
      <c r="EM19" s="115"/>
      <c r="EN19" s="115"/>
      <c r="EO19" s="115"/>
      <c r="EP19" s="115"/>
      <c r="EQ19" s="115"/>
      <c r="ER19" s="115"/>
      <c r="ES19" s="115"/>
      <c r="ET19" s="115"/>
      <c r="EU19" s="115"/>
      <c r="EV19" s="115"/>
      <c r="EW19" s="115"/>
      <c r="EX19" s="115"/>
      <c r="EY19" s="115"/>
      <c r="EZ19" s="115"/>
      <c r="FA19" s="115"/>
      <c r="FB19" s="115"/>
      <c r="FC19" s="115"/>
      <c r="FD19" s="115"/>
      <c r="FE19" s="115"/>
      <c r="FF19" s="115"/>
      <c r="FG19" s="115"/>
      <c r="FH19" s="115"/>
      <c r="FI19" s="115"/>
      <c r="FJ19" s="115"/>
      <c r="FK19" s="115"/>
      <c r="FL19" s="115"/>
      <c r="FM19" s="115"/>
      <c r="FN19" s="115"/>
      <c r="FO19" s="115"/>
      <c r="FP19" s="115"/>
      <c r="FQ19" s="115"/>
      <c r="FR19" s="115"/>
      <c r="FS19" s="115"/>
      <c r="FT19" s="115"/>
      <c r="FU19" s="115"/>
      <c r="FV19" s="115"/>
      <c r="FW19" s="115"/>
      <c r="FX19" s="115"/>
      <c r="FY19" s="115"/>
      <c r="FZ19" s="115"/>
      <c r="GA19" s="115"/>
      <c r="GB19" s="115"/>
      <c r="GC19" s="115"/>
      <c r="GD19" s="115"/>
      <c r="GE19" s="115"/>
      <c r="GF19" s="115"/>
      <c r="GG19" s="115"/>
      <c r="GH19" s="115"/>
      <c r="GI19" s="115"/>
      <c r="GJ19" s="115"/>
      <c r="GK19" s="115"/>
      <c r="GL19" s="115"/>
      <c r="GM19" s="115"/>
      <c r="GN19" s="115"/>
      <c r="GO19" s="115"/>
      <c r="GP19" s="115"/>
      <c r="GQ19" s="115"/>
      <c r="GR19" s="115"/>
      <c r="GS19" s="115"/>
      <c r="GT19" s="115"/>
      <c r="GU19" s="115"/>
      <c r="GV19" s="115"/>
      <c r="GW19" s="115"/>
      <c r="GX19" s="115"/>
      <c r="GY19" s="115"/>
      <c r="GZ19" s="115"/>
      <c r="HA19" s="115"/>
      <c r="HB19" s="115"/>
      <c r="HC19" s="115"/>
      <c r="HD19" s="115"/>
      <c r="HE19" s="115"/>
      <c r="HF19" s="115"/>
      <c r="HG19" s="115"/>
      <c r="HH19" s="115"/>
      <c r="HI19" s="115"/>
      <c r="HJ19" s="115"/>
      <c r="HK19" s="115"/>
      <c r="HL19" s="115"/>
      <c r="HM19" s="115"/>
      <c r="HN19" s="115"/>
      <c r="HO19" s="115"/>
      <c r="HP19" s="115"/>
      <c r="HQ19" s="115"/>
      <c r="HR19" s="115"/>
      <c r="HS19" s="115"/>
      <c r="HT19" s="115"/>
      <c r="HU19" s="115"/>
      <c r="HV19" s="115"/>
      <c r="HW19" s="115"/>
      <c r="HX19" s="115"/>
      <c r="HY19" s="115"/>
      <c r="HZ19" s="115"/>
      <c r="IA19" s="115"/>
      <c r="IB19" s="115"/>
      <c r="IC19" s="115"/>
      <c r="ID19" s="115"/>
      <c r="IE19" s="115"/>
      <c r="IF19" s="115"/>
      <c r="IG19" s="115"/>
      <c r="IH19" s="115"/>
      <c r="II19" s="115"/>
      <c r="IJ19" s="115"/>
      <c r="IK19" s="115"/>
      <c r="IL19" s="115"/>
      <c r="IM19" s="115"/>
      <c r="IN19" s="115"/>
      <c r="IO19" s="115"/>
      <c r="IP19" s="115"/>
      <c r="IQ19" s="115"/>
      <c r="IR19" s="115"/>
      <c r="IS19" s="115"/>
      <c r="IT19" s="115"/>
      <c r="IU19" s="115"/>
      <c r="IV19" s="115"/>
    </row>
    <row r="20" spans="1:256" s="73" customFormat="1" x14ac:dyDescent="0.25">
      <c r="A20" s="123"/>
      <c r="B20" s="138" t="s">
        <v>229</v>
      </c>
      <c r="C20" s="122">
        <f>SUM(C21:C27)</f>
        <v>12300</v>
      </c>
      <c r="D20" s="125">
        <f>SUM(D21:D27)</f>
        <v>12300</v>
      </c>
      <c r="E20" s="125">
        <f t="shared" ref="E20:L20" si="5">SUM(E21:E27)</f>
        <v>0</v>
      </c>
      <c r="F20" s="125">
        <f t="shared" si="5"/>
        <v>0</v>
      </c>
      <c r="G20" s="125">
        <f t="shared" si="5"/>
        <v>0</v>
      </c>
      <c r="H20" s="125">
        <f t="shared" si="5"/>
        <v>0</v>
      </c>
      <c r="I20" s="125">
        <f t="shared" si="5"/>
        <v>0</v>
      </c>
      <c r="J20" s="125">
        <f t="shared" si="5"/>
        <v>12300</v>
      </c>
      <c r="K20" s="125">
        <f t="shared" si="5"/>
        <v>12300</v>
      </c>
      <c r="L20" s="125">
        <f t="shared" si="5"/>
        <v>0</v>
      </c>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5"/>
      <c r="CD20" s="115"/>
      <c r="CE20" s="115"/>
      <c r="CF20" s="115"/>
      <c r="CG20" s="115"/>
      <c r="CH20" s="115"/>
      <c r="CI20" s="115"/>
      <c r="CJ20" s="115"/>
      <c r="CK20" s="115"/>
      <c r="CL20" s="115"/>
      <c r="CM20" s="115"/>
      <c r="CN20" s="115"/>
      <c r="CO20" s="115"/>
      <c r="CP20" s="115"/>
      <c r="CQ20" s="115"/>
      <c r="CR20" s="115"/>
      <c r="CS20" s="115"/>
      <c r="CT20" s="115"/>
      <c r="CU20" s="115"/>
      <c r="CV20" s="115"/>
      <c r="CW20" s="115"/>
      <c r="CX20" s="115"/>
      <c r="CY20" s="115"/>
      <c r="CZ20" s="115"/>
      <c r="DA20" s="115"/>
      <c r="DB20" s="115"/>
      <c r="DC20" s="115"/>
      <c r="DD20" s="115"/>
      <c r="DE20" s="115"/>
      <c r="DF20" s="115"/>
      <c r="DG20" s="115"/>
      <c r="DH20" s="115"/>
      <c r="DI20" s="115"/>
      <c r="DJ20" s="115"/>
      <c r="DK20" s="115"/>
      <c r="DL20" s="115"/>
      <c r="DM20" s="115"/>
      <c r="DN20" s="115"/>
      <c r="DO20" s="115"/>
      <c r="DP20" s="115"/>
      <c r="DQ20" s="115"/>
      <c r="DR20" s="115"/>
      <c r="DS20" s="115"/>
      <c r="DT20" s="115"/>
      <c r="DU20" s="115"/>
      <c r="DV20" s="115"/>
      <c r="DW20" s="115"/>
      <c r="DX20" s="115"/>
      <c r="DY20" s="115"/>
      <c r="DZ20" s="115"/>
      <c r="EA20" s="115"/>
      <c r="EB20" s="115"/>
      <c r="EC20" s="115"/>
      <c r="ED20" s="115"/>
      <c r="EE20" s="115"/>
      <c r="EF20" s="115"/>
      <c r="EG20" s="115"/>
      <c r="EH20" s="115"/>
      <c r="EI20" s="115"/>
      <c r="EJ20" s="115"/>
      <c r="EK20" s="115"/>
      <c r="EL20" s="115"/>
      <c r="EM20" s="115"/>
      <c r="EN20" s="115"/>
      <c r="EO20" s="115"/>
      <c r="EP20" s="115"/>
      <c r="EQ20" s="115"/>
      <c r="ER20" s="115"/>
      <c r="ES20" s="115"/>
      <c r="ET20" s="115"/>
      <c r="EU20" s="115"/>
      <c r="EV20" s="115"/>
      <c r="EW20" s="115"/>
      <c r="EX20" s="115"/>
      <c r="EY20" s="115"/>
      <c r="EZ20" s="115"/>
      <c r="FA20" s="115"/>
      <c r="FB20" s="115"/>
      <c r="FC20" s="115"/>
      <c r="FD20" s="115"/>
      <c r="FE20" s="115"/>
      <c r="FF20" s="115"/>
      <c r="FG20" s="115"/>
      <c r="FH20" s="115"/>
      <c r="FI20" s="115"/>
      <c r="FJ20" s="115"/>
      <c r="FK20" s="115"/>
      <c r="FL20" s="115"/>
      <c r="FM20" s="115"/>
      <c r="FN20" s="115"/>
      <c r="FO20" s="115"/>
      <c r="FP20" s="115"/>
      <c r="FQ20" s="115"/>
      <c r="FR20" s="115"/>
      <c r="FS20" s="115"/>
      <c r="FT20" s="115"/>
      <c r="FU20" s="115"/>
      <c r="FV20" s="115"/>
      <c r="FW20" s="115"/>
      <c r="FX20" s="115"/>
      <c r="FY20" s="115"/>
      <c r="FZ20" s="115"/>
      <c r="GA20" s="115"/>
      <c r="GB20" s="115"/>
      <c r="GC20" s="115"/>
      <c r="GD20" s="115"/>
      <c r="GE20" s="115"/>
      <c r="GF20" s="115"/>
      <c r="GG20" s="115"/>
      <c r="GH20" s="115"/>
      <c r="GI20" s="115"/>
      <c r="GJ20" s="115"/>
      <c r="GK20" s="115"/>
      <c r="GL20" s="115"/>
      <c r="GM20" s="115"/>
      <c r="GN20" s="115"/>
      <c r="GO20" s="115"/>
      <c r="GP20" s="115"/>
      <c r="GQ20" s="115"/>
      <c r="GR20" s="115"/>
      <c r="GS20" s="115"/>
      <c r="GT20" s="115"/>
      <c r="GU20" s="115"/>
      <c r="GV20" s="115"/>
      <c r="GW20" s="115"/>
      <c r="GX20" s="115"/>
      <c r="GY20" s="115"/>
      <c r="GZ20" s="115"/>
      <c r="HA20" s="115"/>
      <c r="HB20" s="115"/>
      <c r="HC20" s="115"/>
      <c r="HD20" s="115"/>
      <c r="HE20" s="115"/>
      <c r="HF20" s="115"/>
      <c r="HG20" s="115"/>
      <c r="HH20" s="115"/>
      <c r="HI20" s="115"/>
      <c r="HJ20" s="115"/>
      <c r="HK20" s="115"/>
      <c r="HL20" s="115"/>
      <c r="HM20" s="115"/>
      <c r="HN20" s="115"/>
      <c r="HO20" s="115"/>
      <c r="HP20" s="115"/>
      <c r="HQ20" s="115"/>
      <c r="HR20" s="115"/>
      <c r="HS20" s="115"/>
      <c r="HT20" s="115"/>
      <c r="HU20" s="115"/>
      <c r="HV20" s="115"/>
      <c r="HW20" s="115"/>
      <c r="HX20" s="115"/>
      <c r="HY20" s="115"/>
      <c r="HZ20" s="115"/>
      <c r="IA20" s="115"/>
      <c r="IB20" s="115"/>
      <c r="IC20" s="115"/>
      <c r="ID20" s="115"/>
      <c r="IE20" s="115"/>
      <c r="IF20" s="115"/>
      <c r="IG20" s="115"/>
      <c r="IH20" s="115"/>
      <c r="II20" s="115"/>
      <c r="IJ20" s="115"/>
      <c r="IK20" s="115"/>
      <c r="IL20" s="115"/>
      <c r="IM20" s="115"/>
      <c r="IN20" s="115"/>
      <c r="IO20" s="115"/>
      <c r="IP20" s="115"/>
      <c r="IQ20" s="115"/>
      <c r="IR20" s="115"/>
      <c r="IS20" s="115"/>
      <c r="IT20" s="115"/>
      <c r="IU20" s="115"/>
      <c r="IV20" s="115"/>
    </row>
    <row r="21" spans="1:256" s="73" customFormat="1" ht="12" hidden="1" customHeight="1" x14ac:dyDescent="0.25">
      <c r="A21" s="134"/>
      <c r="B21" s="93" t="s">
        <v>414</v>
      </c>
      <c r="C21" s="127">
        <f>D21+E21</f>
        <v>0</v>
      </c>
      <c r="D21" s="127">
        <v>0</v>
      </c>
      <c r="E21" s="140">
        <v>0</v>
      </c>
      <c r="F21" s="141"/>
      <c r="G21" s="142"/>
      <c r="H21" s="141">
        <v>0</v>
      </c>
      <c r="I21" s="141">
        <v>0</v>
      </c>
      <c r="J21" s="141">
        <f t="shared" ref="J21:J26" si="6">K21+L21</f>
        <v>0</v>
      </c>
      <c r="K21" s="141">
        <f t="shared" ref="K21:L26" si="7">D21+H21</f>
        <v>0</v>
      </c>
      <c r="L21" s="141">
        <f t="shared" si="7"/>
        <v>0</v>
      </c>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c r="CN21" s="137"/>
      <c r="CO21" s="137"/>
      <c r="CP21" s="137"/>
      <c r="CQ21" s="137"/>
      <c r="CR21" s="137"/>
      <c r="CS21" s="137"/>
      <c r="CT21" s="137"/>
      <c r="CU21" s="137"/>
      <c r="CV21" s="137"/>
      <c r="CW21" s="137"/>
      <c r="CX21" s="137"/>
      <c r="CY21" s="137"/>
      <c r="CZ21" s="137"/>
      <c r="DA21" s="137"/>
      <c r="DB21" s="137"/>
      <c r="DC21" s="137"/>
      <c r="DD21" s="137"/>
      <c r="DE21" s="137"/>
      <c r="DF21" s="137"/>
      <c r="DG21" s="137"/>
      <c r="DH21" s="137"/>
      <c r="DI21" s="137"/>
      <c r="DJ21" s="137"/>
      <c r="DK21" s="137"/>
      <c r="DL21" s="137"/>
      <c r="DM21" s="137"/>
      <c r="DN21" s="137"/>
      <c r="DO21" s="137"/>
      <c r="DP21" s="137"/>
      <c r="DQ21" s="137"/>
      <c r="DR21" s="137"/>
      <c r="DS21" s="137"/>
      <c r="DT21" s="137"/>
      <c r="DU21" s="137"/>
      <c r="DV21" s="137"/>
      <c r="DW21" s="137"/>
      <c r="DX21" s="137"/>
      <c r="DY21" s="137"/>
      <c r="DZ21" s="137"/>
      <c r="EA21" s="137"/>
      <c r="EB21" s="137"/>
      <c r="EC21" s="137"/>
      <c r="ED21" s="137"/>
      <c r="EE21" s="137"/>
      <c r="EF21" s="137"/>
      <c r="EG21" s="137"/>
      <c r="EH21" s="137"/>
      <c r="EI21" s="137"/>
      <c r="EJ21" s="137"/>
      <c r="EK21" s="137"/>
      <c r="EL21" s="137"/>
      <c r="EM21" s="137"/>
      <c r="EN21" s="137"/>
      <c r="EO21" s="137"/>
      <c r="EP21" s="137"/>
      <c r="EQ21" s="137"/>
      <c r="ER21" s="137"/>
      <c r="ES21" s="137"/>
      <c r="ET21" s="137"/>
      <c r="EU21" s="137"/>
      <c r="EV21" s="137"/>
      <c r="EW21" s="137"/>
      <c r="EX21" s="137"/>
      <c r="EY21" s="137"/>
      <c r="EZ21" s="137"/>
      <c r="FA21" s="137"/>
      <c r="FB21" s="137"/>
      <c r="FC21" s="137"/>
      <c r="FD21" s="137"/>
      <c r="FE21" s="137"/>
      <c r="FF21" s="137"/>
      <c r="FG21" s="137"/>
      <c r="FH21" s="137"/>
      <c r="FI21" s="137"/>
      <c r="FJ21" s="137"/>
      <c r="FK21" s="137"/>
      <c r="FL21" s="137"/>
      <c r="FM21" s="137"/>
      <c r="FN21" s="137"/>
      <c r="FO21" s="137"/>
      <c r="FP21" s="137"/>
      <c r="FQ21" s="137"/>
      <c r="FR21" s="137"/>
      <c r="FS21" s="137"/>
      <c r="FT21" s="137"/>
      <c r="FU21" s="137"/>
      <c r="FV21" s="137"/>
      <c r="FW21" s="137"/>
      <c r="FX21" s="137"/>
      <c r="FY21" s="137"/>
      <c r="FZ21" s="137"/>
      <c r="GA21" s="137"/>
      <c r="GB21" s="137"/>
      <c r="GC21" s="137"/>
      <c r="GD21" s="137"/>
      <c r="GE21" s="137"/>
      <c r="GF21" s="137"/>
      <c r="GG21" s="137"/>
      <c r="GH21" s="137"/>
      <c r="GI21" s="137"/>
      <c r="GJ21" s="137"/>
      <c r="GK21" s="137"/>
      <c r="GL21" s="137"/>
      <c r="GM21" s="137"/>
      <c r="GN21" s="137"/>
      <c r="GO21" s="137"/>
      <c r="GP21" s="137"/>
      <c r="GQ21" s="137"/>
      <c r="GR21" s="137"/>
      <c r="GS21" s="137"/>
      <c r="GT21" s="137"/>
      <c r="GU21" s="137"/>
      <c r="GV21" s="137"/>
      <c r="GW21" s="137"/>
      <c r="GX21" s="137"/>
      <c r="GY21" s="137"/>
      <c r="GZ21" s="137"/>
      <c r="HA21" s="137"/>
      <c r="HB21" s="137"/>
      <c r="HC21" s="137"/>
      <c r="HD21" s="137"/>
      <c r="HE21" s="137"/>
      <c r="HF21" s="137"/>
      <c r="HG21" s="137"/>
      <c r="HH21" s="137"/>
      <c r="HI21" s="137"/>
      <c r="HJ21" s="137"/>
      <c r="HK21" s="137"/>
      <c r="HL21" s="137"/>
      <c r="HM21" s="137"/>
      <c r="HN21" s="137"/>
      <c r="HO21" s="137"/>
      <c r="HP21" s="137"/>
      <c r="HQ21" s="137"/>
      <c r="HR21" s="137"/>
      <c r="HS21" s="137"/>
      <c r="HT21" s="137"/>
      <c r="HU21" s="137"/>
      <c r="HV21" s="137"/>
      <c r="HW21" s="137"/>
      <c r="HX21" s="137"/>
      <c r="HY21" s="137"/>
      <c r="HZ21" s="137"/>
      <c r="IA21" s="137"/>
      <c r="IB21" s="137"/>
      <c r="IC21" s="137"/>
      <c r="ID21" s="137"/>
      <c r="IE21" s="137"/>
      <c r="IF21" s="137"/>
      <c r="IG21" s="137"/>
      <c r="IH21" s="137"/>
      <c r="II21" s="137"/>
      <c r="IJ21" s="137"/>
      <c r="IK21" s="137"/>
      <c r="IL21" s="137"/>
      <c r="IM21" s="137"/>
      <c r="IN21" s="137"/>
      <c r="IO21" s="137"/>
      <c r="IP21" s="137"/>
      <c r="IQ21" s="137"/>
      <c r="IR21" s="137"/>
      <c r="IS21" s="137"/>
      <c r="IT21" s="137"/>
      <c r="IU21" s="137"/>
      <c r="IV21" s="137"/>
    </row>
    <row r="22" spans="1:256" ht="12" hidden="1" customHeight="1" x14ac:dyDescent="0.25">
      <c r="A22" s="134"/>
      <c r="B22" s="93" t="s">
        <v>415</v>
      </c>
      <c r="C22" s="127"/>
      <c r="D22" s="127"/>
      <c r="E22" s="127">
        <v>0</v>
      </c>
      <c r="F22" s="130"/>
      <c r="G22" s="129"/>
      <c r="H22" s="130">
        <v>0</v>
      </c>
      <c r="I22" s="130">
        <v>0</v>
      </c>
      <c r="J22" s="130">
        <f t="shared" si="6"/>
        <v>0</v>
      </c>
      <c r="K22" s="130">
        <f t="shared" si="7"/>
        <v>0</v>
      </c>
      <c r="L22" s="130">
        <f t="shared" si="7"/>
        <v>0</v>
      </c>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c r="CN22" s="137"/>
      <c r="CO22" s="137"/>
      <c r="CP22" s="137"/>
      <c r="CQ22" s="137"/>
      <c r="CR22" s="137"/>
      <c r="CS22" s="137"/>
      <c r="CT22" s="137"/>
      <c r="CU22" s="137"/>
      <c r="CV22" s="137"/>
      <c r="CW22" s="137"/>
      <c r="CX22" s="137"/>
      <c r="CY22" s="137"/>
      <c r="CZ22" s="137"/>
      <c r="DA22" s="137"/>
      <c r="DB22" s="137"/>
      <c r="DC22" s="137"/>
      <c r="DD22" s="137"/>
      <c r="DE22" s="137"/>
      <c r="DF22" s="137"/>
      <c r="DG22" s="137"/>
      <c r="DH22" s="137"/>
      <c r="DI22" s="137"/>
      <c r="DJ22" s="137"/>
      <c r="DK22" s="137"/>
      <c r="DL22" s="137"/>
      <c r="DM22" s="137"/>
      <c r="DN22" s="137"/>
      <c r="DO22" s="137"/>
      <c r="DP22" s="137"/>
      <c r="DQ22" s="137"/>
      <c r="DR22" s="137"/>
      <c r="DS22" s="137"/>
      <c r="DT22" s="137"/>
      <c r="DU22" s="137"/>
      <c r="DV22" s="137"/>
      <c r="DW22" s="137"/>
      <c r="DX22" s="137"/>
      <c r="DY22" s="137"/>
      <c r="DZ22" s="137"/>
      <c r="EA22" s="137"/>
      <c r="EB22" s="137"/>
      <c r="EC22" s="137"/>
      <c r="ED22" s="137"/>
      <c r="EE22" s="137"/>
      <c r="EF22" s="137"/>
      <c r="EG22" s="137"/>
      <c r="EH22" s="137"/>
      <c r="EI22" s="137"/>
      <c r="EJ22" s="137"/>
      <c r="EK22" s="137"/>
      <c r="EL22" s="137"/>
      <c r="EM22" s="137"/>
      <c r="EN22" s="137"/>
      <c r="EO22" s="137"/>
      <c r="EP22" s="137"/>
      <c r="EQ22" s="137"/>
      <c r="ER22" s="137"/>
      <c r="ES22" s="137"/>
      <c r="ET22" s="137"/>
      <c r="EU22" s="137"/>
      <c r="EV22" s="137"/>
      <c r="EW22" s="137"/>
      <c r="EX22" s="137"/>
      <c r="EY22" s="137"/>
      <c r="EZ22" s="137"/>
      <c r="FA22" s="137"/>
      <c r="FB22" s="137"/>
      <c r="FC22" s="137"/>
      <c r="FD22" s="137"/>
      <c r="FE22" s="137"/>
      <c r="FF22" s="137"/>
      <c r="FG22" s="137"/>
      <c r="FH22" s="137"/>
      <c r="FI22" s="137"/>
      <c r="FJ22" s="137"/>
      <c r="FK22" s="137"/>
      <c r="FL22" s="137"/>
      <c r="FM22" s="137"/>
      <c r="FN22" s="137"/>
      <c r="FO22" s="137"/>
      <c r="FP22" s="137"/>
      <c r="FQ22" s="137"/>
      <c r="FR22" s="137"/>
      <c r="FS22" s="137"/>
      <c r="FT22" s="137"/>
      <c r="FU22" s="137"/>
      <c r="FV22" s="137"/>
      <c r="FW22" s="137"/>
      <c r="FX22" s="137"/>
      <c r="FY22" s="137"/>
      <c r="FZ22" s="137"/>
      <c r="GA22" s="137"/>
      <c r="GB22" s="137"/>
      <c r="GC22" s="137"/>
      <c r="GD22" s="137"/>
      <c r="GE22" s="137"/>
      <c r="GF22" s="137"/>
      <c r="GG22" s="137"/>
      <c r="GH22" s="137"/>
      <c r="GI22" s="137"/>
      <c r="GJ22" s="137"/>
      <c r="GK22" s="137"/>
      <c r="GL22" s="137"/>
      <c r="GM22" s="137"/>
      <c r="GN22" s="137"/>
      <c r="GO22" s="137"/>
      <c r="GP22" s="137"/>
      <c r="GQ22" s="137"/>
      <c r="GR22" s="137"/>
      <c r="GS22" s="137"/>
      <c r="GT22" s="137"/>
      <c r="GU22" s="137"/>
      <c r="GV22" s="137"/>
      <c r="GW22" s="137"/>
      <c r="GX22" s="137"/>
      <c r="GY22" s="137"/>
      <c r="GZ22" s="137"/>
      <c r="HA22" s="137"/>
      <c r="HB22" s="137"/>
      <c r="HC22" s="137"/>
      <c r="HD22" s="137"/>
      <c r="HE22" s="137"/>
      <c r="HF22" s="137"/>
      <c r="HG22" s="137"/>
      <c r="HH22" s="137"/>
      <c r="HI22" s="137"/>
      <c r="HJ22" s="137"/>
      <c r="HK22" s="137"/>
      <c r="HL22" s="137"/>
      <c r="HM22" s="137"/>
      <c r="HN22" s="137"/>
      <c r="HO22" s="137"/>
      <c r="HP22" s="137"/>
      <c r="HQ22" s="137"/>
      <c r="HR22" s="137"/>
      <c r="HS22" s="137"/>
      <c r="HT22" s="137"/>
      <c r="HU22" s="137"/>
      <c r="HV22" s="137"/>
      <c r="HW22" s="137"/>
      <c r="HX22" s="137"/>
      <c r="HY22" s="137"/>
      <c r="HZ22" s="137"/>
      <c r="IA22" s="137"/>
      <c r="IB22" s="137"/>
      <c r="IC22" s="137"/>
      <c r="ID22" s="137"/>
      <c r="IE22" s="137"/>
      <c r="IF22" s="137"/>
      <c r="IG22" s="137"/>
      <c r="IH22" s="137"/>
      <c r="II22" s="137"/>
      <c r="IJ22" s="137"/>
      <c r="IK22" s="137"/>
      <c r="IL22" s="137"/>
      <c r="IM22" s="137"/>
      <c r="IN22" s="137"/>
      <c r="IO22" s="137"/>
      <c r="IP22" s="137"/>
      <c r="IQ22" s="137"/>
      <c r="IR22" s="137"/>
      <c r="IS22" s="137"/>
      <c r="IT22" s="137"/>
      <c r="IU22" s="137"/>
      <c r="IV22" s="137"/>
    </row>
    <row r="23" spans="1:256" x14ac:dyDescent="0.25">
      <c r="A23" s="134"/>
      <c r="B23" s="93" t="s">
        <v>416</v>
      </c>
      <c r="C23" s="127"/>
      <c r="D23" s="127"/>
      <c r="E23" s="140">
        <v>0</v>
      </c>
      <c r="F23" s="141"/>
      <c r="G23" s="142"/>
      <c r="H23" s="141">
        <v>0</v>
      </c>
      <c r="I23" s="141">
        <v>0</v>
      </c>
      <c r="J23" s="141">
        <f t="shared" si="6"/>
        <v>0</v>
      </c>
      <c r="K23" s="141">
        <f t="shared" si="7"/>
        <v>0</v>
      </c>
      <c r="L23" s="141">
        <f t="shared" si="7"/>
        <v>0</v>
      </c>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c r="CN23" s="137"/>
      <c r="CO23" s="137"/>
      <c r="CP23" s="137"/>
      <c r="CQ23" s="137"/>
      <c r="CR23" s="137"/>
      <c r="CS23" s="137"/>
      <c r="CT23" s="137"/>
      <c r="CU23" s="137"/>
      <c r="CV23" s="137"/>
      <c r="CW23" s="137"/>
      <c r="CX23" s="137"/>
      <c r="CY23" s="137"/>
      <c r="CZ23" s="137"/>
      <c r="DA23" s="137"/>
      <c r="DB23" s="137"/>
      <c r="DC23" s="137"/>
      <c r="DD23" s="137"/>
      <c r="DE23" s="137"/>
      <c r="DF23" s="137"/>
      <c r="DG23" s="137"/>
      <c r="DH23" s="137"/>
      <c r="DI23" s="137"/>
      <c r="DJ23" s="137"/>
      <c r="DK23" s="137"/>
      <c r="DL23" s="137"/>
      <c r="DM23" s="137"/>
      <c r="DN23" s="137"/>
      <c r="DO23" s="137"/>
      <c r="DP23" s="137"/>
      <c r="DQ23" s="137"/>
      <c r="DR23" s="137"/>
      <c r="DS23" s="137"/>
      <c r="DT23" s="137"/>
      <c r="DU23" s="137"/>
      <c r="DV23" s="137"/>
      <c r="DW23" s="137"/>
      <c r="DX23" s="137"/>
      <c r="DY23" s="137"/>
      <c r="DZ23" s="137"/>
      <c r="EA23" s="137"/>
      <c r="EB23" s="137"/>
      <c r="EC23" s="137"/>
      <c r="ED23" s="137"/>
      <c r="EE23" s="137"/>
      <c r="EF23" s="137"/>
      <c r="EG23" s="137"/>
      <c r="EH23" s="137"/>
      <c r="EI23" s="137"/>
      <c r="EJ23" s="137"/>
      <c r="EK23" s="137"/>
      <c r="EL23" s="137"/>
      <c r="EM23" s="137"/>
      <c r="EN23" s="137"/>
      <c r="EO23" s="137"/>
      <c r="EP23" s="137"/>
      <c r="EQ23" s="137"/>
      <c r="ER23" s="137"/>
      <c r="ES23" s="137"/>
      <c r="ET23" s="137"/>
      <c r="EU23" s="137"/>
      <c r="EV23" s="137"/>
      <c r="EW23" s="137"/>
      <c r="EX23" s="137"/>
      <c r="EY23" s="137"/>
      <c r="EZ23" s="137"/>
      <c r="FA23" s="137"/>
      <c r="FB23" s="137"/>
      <c r="FC23" s="137"/>
      <c r="FD23" s="137"/>
      <c r="FE23" s="137"/>
      <c r="FF23" s="137"/>
      <c r="FG23" s="137"/>
      <c r="FH23" s="137"/>
      <c r="FI23" s="137"/>
      <c r="FJ23" s="137"/>
      <c r="FK23" s="137"/>
      <c r="FL23" s="137"/>
      <c r="FM23" s="137"/>
      <c r="FN23" s="137"/>
      <c r="FO23" s="137"/>
      <c r="FP23" s="137"/>
      <c r="FQ23" s="137"/>
      <c r="FR23" s="137"/>
      <c r="FS23" s="137"/>
      <c r="FT23" s="137"/>
      <c r="FU23" s="137"/>
      <c r="FV23" s="137"/>
      <c r="FW23" s="137"/>
      <c r="FX23" s="137"/>
      <c r="FY23" s="137"/>
      <c r="FZ23" s="137"/>
      <c r="GA23" s="137"/>
      <c r="GB23" s="137"/>
      <c r="GC23" s="137"/>
      <c r="GD23" s="137"/>
      <c r="GE23" s="137"/>
      <c r="GF23" s="137"/>
      <c r="GG23" s="137"/>
      <c r="GH23" s="137"/>
      <c r="GI23" s="137"/>
      <c r="GJ23" s="137"/>
      <c r="GK23" s="137"/>
      <c r="GL23" s="137"/>
      <c r="GM23" s="137"/>
      <c r="GN23" s="137"/>
      <c r="GO23" s="137"/>
      <c r="GP23" s="137"/>
      <c r="GQ23" s="137"/>
      <c r="GR23" s="137"/>
      <c r="GS23" s="137"/>
      <c r="GT23" s="137"/>
      <c r="GU23" s="137"/>
      <c r="GV23" s="137"/>
      <c r="GW23" s="137"/>
      <c r="GX23" s="137"/>
      <c r="GY23" s="137"/>
      <c r="GZ23" s="137"/>
      <c r="HA23" s="137"/>
      <c r="HB23" s="137"/>
      <c r="HC23" s="137"/>
      <c r="HD23" s="137"/>
      <c r="HE23" s="137"/>
      <c r="HF23" s="137"/>
      <c r="HG23" s="137"/>
      <c r="HH23" s="137"/>
      <c r="HI23" s="137"/>
      <c r="HJ23" s="137"/>
      <c r="HK23" s="137"/>
      <c r="HL23" s="137"/>
      <c r="HM23" s="137"/>
      <c r="HN23" s="137"/>
      <c r="HO23" s="137"/>
      <c r="HP23" s="137"/>
      <c r="HQ23" s="137"/>
      <c r="HR23" s="137"/>
      <c r="HS23" s="137"/>
      <c r="HT23" s="137"/>
      <c r="HU23" s="137"/>
      <c r="HV23" s="137"/>
      <c r="HW23" s="137"/>
      <c r="HX23" s="137"/>
      <c r="HY23" s="137"/>
      <c r="HZ23" s="137"/>
      <c r="IA23" s="137"/>
      <c r="IB23" s="137"/>
      <c r="IC23" s="137"/>
      <c r="ID23" s="137"/>
      <c r="IE23" s="137"/>
      <c r="IF23" s="137"/>
      <c r="IG23" s="137"/>
      <c r="IH23" s="137"/>
      <c r="II23" s="137"/>
      <c r="IJ23" s="137"/>
      <c r="IK23" s="137"/>
      <c r="IL23" s="137"/>
      <c r="IM23" s="137"/>
      <c r="IN23" s="137"/>
      <c r="IO23" s="137"/>
      <c r="IP23" s="137"/>
      <c r="IQ23" s="137"/>
      <c r="IR23" s="137"/>
      <c r="IS23" s="137"/>
      <c r="IT23" s="137"/>
      <c r="IU23" s="137"/>
      <c r="IV23" s="137"/>
    </row>
    <row r="24" spans="1:256" x14ac:dyDescent="0.25">
      <c r="A24" s="134"/>
      <c r="B24" s="93" t="s">
        <v>417</v>
      </c>
      <c r="C24" s="127"/>
      <c r="D24" s="127"/>
      <c r="E24" s="127">
        <v>0</v>
      </c>
      <c r="F24" s="130"/>
      <c r="G24" s="129"/>
      <c r="H24" s="130">
        <v>0</v>
      </c>
      <c r="I24" s="130">
        <v>0</v>
      </c>
      <c r="J24" s="130">
        <f t="shared" si="6"/>
        <v>0</v>
      </c>
      <c r="K24" s="130">
        <f t="shared" si="7"/>
        <v>0</v>
      </c>
      <c r="L24" s="130">
        <f t="shared" si="7"/>
        <v>0</v>
      </c>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c r="CN24" s="137"/>
      <c r="CO24" s="137"/>
      <c r="CP24" s="137"/>
      <c r="CQ24" s="137"/>
      <c r="CR24" s="137"/>
      <c r="CS24" s="137"/>
      <c r="CT24" s="137"/>
      <c r="CU24" s="137"/>
      <c r="CV24" s="137"/>
      <c r="CW24" s="137"/>
      <c r="CX24" s="137"/>
      <c r="CY24" s="137"/>
      <c r="CZ24" s="137"/>
      <c r="DA24" s="137"/>
      <c r="DB24" s="137"/>
      <c r="DC24" s="137"/>
      <c r="DD24" s="137"/>
      <c r="DE24" s="137"/>
      <c r="DF24" s="137"/>
      <c r="DG24" s="137"/>
      <c r="DH24" s="137"/>
      <c r="DI24" s="137"/>
      <c r="DJ24" s="137"/>
      <c r="DK24" s="137"/>
      <c r="DL24" s="137"/>
      <c r="DM24" s="137"/>
      <c r="DN24" s="137"/>
      <c r="DO24" s="137"/>
      <c r="DP24" s="137"/>
      <c r="DQ24" s="137"/>
      <c r="DR24" s="137"/>
      <c r="DS24" s="137"/>
      <c r="DT24" s="137"/>
      <c r="DU24" s="137"/>
      <c r="DV24" s="137"/>
      <c r="DW24" s="137"/>
      <c r="DX24" s="137"/>
      <c r="DY24" s="137"/>
      <c r="DZ24" s="137"/>
      <c r="EA24" s="137"/>
      <c r="EB24" s="137"/>
      <c r="EC24" s="137"/>
      <c r="ED24" s="137"/>
      <c r="EE24" s="137"/>
      <c r="EF24" s="137"/>
      <c r="EG24" s="137"/>
      <c r="EH24" s="137"/>
      <c r="EI24" s="137"/>
      <c r="EJ24" s="137"/>
      <c r="EK24" s="137"/>
      <c r="EL24" s="137"/>
      <c r="EM24" s="137"/>
      <c r="EN24" s="137"/>
      <c r="EO24" s="137"/>
      <c r="EP24" s="137"/>
      <c r="EQ24" s="137"/>
      <c r="ER24" s="137"/>
      <c r="ES24" s="137"/>
      <c r="ET24" s="137"/>
      <c r="EU24" s="137"/>
      <c r="EV24" s="137"/>
      <c r="EW24" s="137"/>
      <c r="EX24" s="137"/>
      <c r="EY24" s="137"/>
      <c r="EZ24" s="137"/>
      <c r="FA24" s="137"/>
      <c r="FB24" s="137"/>
      <c r="FC24" s="137"/>
      <c r="FD24" s="137"/>
      <c r="FE24" s="137"/>
      <c r="FF24" s="137"/>
      <c r="FG24" s="137"/>
      <c r="FH24" s="137"/>
      <c r="FI24" s="137"/>
      <c r="FJ24" s="137"/>
      <c r="FK24" s="137"/>
      <c r="FL24" s="137"/>
      <c r="FM24" s="137"/>
      <c r="FN24" s="137"/>
      <c r="FO24" s="137"/>
      <c r="FP24" s="137"/>
      <c r="FQ24" s="137"/>
      <c r="FR24" s="137"/>
      <c r="FS24" s="137"/>
      <c r="FT24" s="137"/>
      <c r="FU24" s="137"/>
      <c r="FV24" s="137"/>
      <c r="FW24" s="137"/>
      <c r="FX24" s="137"/>
      <c r="FY24" s="137"/>
      <c r="FZ24" s="137"/>
      <c r="GA24" s="137"/>
      <c r="GB24" s="137"/>
      <c r="GC24" s="137"/>
      <c r="GD24" s="137"/>
      <c r="GE24" s="137"/>
      <c r="GF24" s="137"/>
      <c r="GG24" s="137"/>
      <c r="GH24" s="137"/>
      <c r="GI24" s="137"/>
      <c r="GJ24" s="137"/>
      <c r="GK24" s="137"/>
      <c r="GL24" s="137"/>
      <c r="GM24" s="137"/>
      <c r="GN24" s="137"/>
      <c r="GO24" s="137"/>
      <c r="GP24" s="137"/>
      <c r="GQ24" s="137"/>
      <c r="GR24" s="137"/>
      <c r="GS24" s="137"/>
      <c r="GT24" s="137"/>
      <c r="GU24" s="137"/>
      <c r="GV24" s="137"/>
      <c r="GW24" s="137"/>
      <c r="GX24" s="137"/>
      <c r="GY24" s="137"/>
      <c r="GZ24" s="137"/>
      <c r="HA24" s="137"/>
      <c r="HB24" s="137"/>
      <c r="HC24" s="137"/>
      <c r="HD24" s="137"/>
      <c r="HE24" s="137"/>
      <c r="HF24" s="137"/>
      <c r="HG24" s="137"/>
      <c r="HH24" s="137"/>
      <c r="HI24" s="137"/>
      <c r="HJ24" s="137"/>
      <c r="HK24" s="137"/>
      <c r="HL24" s="137"/>
      <c r="HM24" s="137"/>
      <c r="HN24" s="137"/>
      <c r="HO24" s="137"/>
      <c r="HP24" s="137"/>
      <c r="HQ24" s="137"/>
      <c r="HR24" s="137"/>
      <c r="HS24" s="137"/>
      <c r="HT24" s="137"/>
      <c r="HU24" s="137"/>
      <c r="HV24" s="137"/>
      <c r="HW24" s="137"/>
      <c r="HX24" s="137"/>
      <c r="HY24" s="137"/>
      <c r="HZ24" s="137"/>
      <c r="IA24" s="137"/>
      <c r="IB24" s="137"/>
      <c r="IC24" s="137"/>
      <c r="ID24" s="137"/>
      <c r="IE24" s="137"/>
      <c r="IF24" s="137"/>
      <c r="IG24" s="137"/>
      <c r="IH24" s="137"/>
      <c r="II24" s="137"/>
      <c r="IJ24" s="137"/>
      <c r="IK24" s="137"/>
      <c r="IL24" s="137"/>
      <c r="IM24" s="137"/>
      <c r="IN24" s="137"/>
      <c r="IO24" s="137"/>
      <c r="IP24" s="137"/>
      <c r="IQ24" s="137"/>
      <c r="IR24" s="137"/>
      <c r="IS24" s="137"/>
      <c r="IT24" s="137"/>
      <c r="IU24" s="137"/>
      <c r="IV24" s="137"/>
    </row>
    <row r="25" spans="1:256" x14ac:dyDescent="0.25">
      <c r="A25" s="134"/>
      <c r="B25" s="93" t="s">
        <v>418</v>
      </c>
      <c r="C25" s="127">
        <f>D25+E25</f>
        <v>12300</v>
      </c>
      <c r="D25" s="127">
        <v>12300</v>
      </c>
      <c r="E25" s="127">
        <v>0</v>
      </c>
      <c r="F25" s="130"/>
      <c r="G25" s="129"/>
      <c r="H25" s="130">
        <v>0</v>
      </c>
      <c r="I25" s="130">
        <v>0</v>
      </c>
      <c r="J25" s="130">
        <f t="shared" si="6"/>
        <v>12300</v>
      </c>
      <c r="K25" s="130">
        <f t="shared" si="7"/>
        <v>12300</v>
      </c>
      <c r="L25" s="130">
        <f t="shared" si="7"/>
        <v>0</v>
      </c>
      <c r="M25" s="137"/>
      <c r="N25" s="137" t="s">
        <v>419</v>
      </c>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c r="CN25" s="137"/>
      <c r="CO25" s="137"/>
      <c r="CP25" s="137"/>
      <c r="CQ25" s="137"/>
      <c r="CR25" s="137"/>
      <c r="CS25" s="137"/>
      <c r="CT25" s="137"/>
      <c r="CU25" s="137"/>
      <c r="CV25" s="137"/>
      <c r="CW25" s="137"/>
      <c r="CX25" s="137"/>
      <c r="CY25" s="137"/>
      <c r="CZ25" s="137"/>
      <c r="DA25" s="137"/>
      <c r="DB25" s="137"/>
      <c r="DC25" s="137"/>
      <c r="DD25" s="137"/>
      <c r="DE25" s="137"/>
      <c r="DF25" s="137"/>
      <c r="DG25" s="137"/>
      <c r="DH25" s="137"/>
      <c r="DI25" s="137"/>
      <c r="DJ25" s="137"/>
      <c r="DK25" s="137"/>
      <c r="DL25" s="137"/>
      <c r="DM25" s="137"/>
      <c r="DN25" s="137"/>
      <c r="DO25" s="137"/>
      <c r="DP25" s="137"/>
      <c r="DQ25" s="137"/>
      <c r="DR25" s="137"/>
      <c r="DS25" s="137"/>
      <c r="DT25" s="137"/>
      <c r="DU25" s="137"/>
      <c r="DV25" s="137"/>
      <c r="DW25" s="137"/>
      <c r="DX25" s="137"/>
      <c r="DY25" s="137"/>
      <c r="DZ25" s="137"/>
      <c r="EA25" s="137"/>
      <c r="EB25" s="137"/>
      <c r="EC25" s="137"/>
      <c r="ED25" s="137"/>
      <c r="EE25" s="137"/>
      <c r="EF25" s="137"/>
      <c r="EG25" s="137"/>
      <c r="EH25" s="137"/>
      <c r="EI25" s="137"/>
      <c r="EJ25" s="137"/>
      <c r="EK25" s="137"/>
      <c r="EL25" s="137"/>
      <c r="EM25" s="137"/>
      <c r="EN25" s="137"/>
      <c r="EO25" s="137"/>
      <c r="EP25" s="137"/>
      <c r="EQ25" s="137"/>
      <c r="ER25" s="137"/>
      <c r="ES25" s="137"/>
      <c r="ET25" s="137"/>
      <c r="EU25" s="137"/>
      <c r="EV25" s="137"/>
      <c r="EW25" s="137"/>
      <c r="EX25" s="137"/>
      <c r="EY25" s="137"/>
      <c r="EZ25" s="137"/>
      <c r="FA25" s="137"/>
      <c r="FB25" s="137"/>
      <c r="FC25" s="137"/>
      <c r="FD25" s="137"/>
      <c r="FE25" s="137"/>
      <c r="FF25" s="137"/>
      <c r="FG25" s="137"/>
      <c r="FH25" s="137"/>
      <c r="FI25" s="137"/>
      <c r="FJ25" s="137"/>
      <c r="FK25" s="137"/>
      <c r="FL25" s="137"/>
      <c r="FM25" s="137"/>
      <c r="FN25" s="137"/>
      <c r="FO25" s="137"/>
      <c r="FP25" s="137"/>
      <c r="FQ25" s="137"/>
      <c r="FR25" s="137"/>
      <c r="FS25" s="137"/>
      <c r="FT25" s="137"/>
      <c r="FU25" s="137"/>
      <c r="FV25" s="137"/>
      <c r="FW25" s="137"/>
      <c r="FX25" s="137"/>
      <c r="FY25" s="137"/>
      <c r="FZ25" s="137"/>
      <c r="GA25" s="137"/>
      <c r="GB25" s="137"/>
      <c r="GC25" s="137"/>
      <c r="GD25" s="137"/>
      <c r="GE25" s="137"/>
      <c r="GF25" s="137"/>
      <c r="GG25" s="137"/>
      <c r="GH25" s="137"/>
      <c r="GI25" s="137"/>
      <c r="GJ25" s="137"/>
      <c r="GK25" s="137"/>
      <c r="GL25" s="137"/>
      <c r="GM25" s="137"/>
      <c r="GN25" s="137"/>
      <c r="GO25" s="137"/>
      <c r="GP25" s="137"/>
      <c r="GQ25" s="137"/>
      <c r="GR25" s="137"/>
      <c r="GS25" s="137"/>
      <c r="GT25" s="137"/>
      <c r="GU25" s="137"/>
      <c r="GV25" s="137"/>
      <c r="GW25" s="137"/>
      <c r="GX25" s="137"/>
      <c r="GY25" s="137"/>
      <c r="GZ25" s="137"/>
      <c r="HA25" s="137"/>
      <c r="HB25" s="137"/>
      <c r="HC25" s="137"/>
      <c r="HD25" s="137"/>
      <c r="HE25" s="137"/>
      <c r="HF25" s="137"/>
      <c r="HG25" s="137"/>
      <c r="HH25" s="137"/>
      <c r="HI25" s="137"/>
      <c r="HJ25" s="137"/>
      <c r="HK25" s="137"/>
      <c r="HL25" s="137"/>
      <c r="HM25" s="137"/>
      <c r="HN25" s="137"/>
      <c r="HO25" s="137"/>
      <c r="HP25" s="137"/>
      <c r="HQ25" s="137"/>
      <c r="HR25" s="137"/>
      <c r="HS25" s="137"/>
      <c r="HT25" s="137"/>
      <c r="HU25" s="137"/>
      <c r="HV25" s="137"/>
      <c r="HW25" s="137"/>
      <c r="HX25" s="137"/>
      <c r="HY25" s="137"/>
      <c r="HZ25" s="137"/>
      <c r="IA25" s="137"/>
      <c r="IB25" s="137"/>
      <c r="IC25" s="137"/>
      <c r="ID25" s="137"/>
      <c r="IE25" s="137"/>
      <c r="IF25" s="137"/>
      <c r="IG25" s="137"/>
      <c r="IH25" s="137"/>
      <c r="II25" s="137"/>
      <c r="IJ25" s="137"/>
      <c r="IK25" s="137"/>
      <c r="IL25" s="137"/>
      <c r="IM25" s="137"/>
      <c r="IN25" s="137"/>
      <c r="IO25" s="137"/>
      <c r="IP25" s="137"/>
      <c r="IQ25" s="137"/>
      <c r="IR25" s="137"/>
      <c r="IS25" s="137"/>
      <c r="IT25" s="137"/>
      <c r="IU25" s="137"/>
      <c r="IV25" s="137"/>
    </row>
    <row r="26" spans="1:256" x14ac:dyDescent="0.25">
      <c r="A26" s="134"/>
      <c r="B26" s="93" t="s">
        <v>420</v>
      </c>
      <c r="C26" s="127">
        <f>D26+E26</f>
        <v>0</v>
      </c>
      <c r="D26" s="127">
        <v>0</v>
      </c>
      <c r="E26" s="127">
        <v>0</v>
      </c>
      <c r="F26" s="130"/>
      <c r="G26" s="129"/>
      <c r="H26" s="130">
        <v>0</v>
      </c>
      <c r="I26" s="130">
        <v>0</v>
      </c>
      <c r="J26" s="130">
        <f t="shared" si="6"/>
        <v>0</v>
      </c>
      <c r="K26" s="130">
        <f t="shared" si="7"/>
        <v>0</v>
      </c>
      <c r="L26" s="130">
        <f t="shared" si="7"/>
        <v>0</v>
      </c>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c r="CN26" s="137"/>
      <c r="CO26" s="137"/>
      <c r="CP26" s="137"/>
      <c r="CQ26" s="137"/>
      <c r="CR26" s="137"/>
      <c r="CS26" s="137"/>
      <c r="CT26" s="137"/>
      <c r="CU26" s="137"/>
      <c r="CV26" s="137"/>
      <c r="CW26" s="137"/>
      <c r="CX26" s="137"/>
      <c r="CY26" s="137"/>
      <c r="CZ26" s="137"/>
      <c r="DA26" s="137"/>
      <c r="DB26" s="137"/>
      <c r="DC26" s="137"/>
      <c r="DD26" s="137"/>
      <c r="DE26" s="137"/>
      <c r="DF26" s="137"/>
      <c r="DG26" s="137"/>
      <c r="DH26" s="137"/>
      <c r="DI26" s="137"/>
      <c r="DJ26" s="137"/>
      <c r="DK26" s="137"/>
      <c r="DL26" s="137"/>
      <c r="DM26" s="137"/>
      <c r="DN26" s="137"/>
      <c r="DO26" s="137"/>
      <c r="DP26" s="137"/>
      <c r="DQ26" s="137"/>
      <c r="DR26" s="137"/>
      <c r="DS26" s="137"/>
      <c r="DT26" s="137"/>
      <c r="DU26" s="137"/>
      <c r="DV26" s="137"/>
      <c r="DW26" s="137"/>
      <c r="DX26" s="137"/>
      <c r="DY26" s="137"/>
      <c r="DZ26" s="137"/>
      <c r="EA26" s="137"/>
      <c r="EB26" s="137"/>
      <c r="EC26" s="137"/>
      <c r="ED26" s="137"/>
      <c r="EE26" s="137"/>
      <c r="EF26" s="137"/>
      <c r="EG26" s="137"/>
      <c r="EH26" s="137"/>
      <c r="EI26" s="137"/>
      <c r="EJ26" s="137"/>
      <c r="EK26" s="137"/>
      <c r="EL26" s="137"/>
      <c r="EM26" s="137"/>
      <c r="EN26" s="137"/>
      <c r="EO26" s="137"/>
      <c r="EP26" s="137"/>
      <c r="EQ26" s="137"/>
      <c r="ER26" s="137"/>
      <c r="ES26" s="137"/>
      <c r="ET26" s="137"/>
      <c r="EU26" s="137"/>
      <c r="EV26" s="137"/>
      <c r="EW26" s="137"/>
      <c r="EX26" s="137"/>
      <c r="EY26" s="137"/>
      <c r="EZ26" s="137"/>
      <c r="FA26" s="137"/>
      <c r="FB26" s="137"/>
      <c r="FC26" s="137"/>
      <c r="FD26" s="137"/>
      <c r="FE26" s="137"/>
      <c r="FF26" s="137"/>
      <c r="FG26" s="137"/>
      <c r="FH26" s="137"/>
      <c r="FI26" s="137"/>
      <c r="FJ26" s="137"/>
      <c r="FK26" s="137"/>
      <c r="FL26" s="137"/>
      <c r="FM26" s="137"/>
      <c r="FN26" s="137"/>
      <c r="FO26" s="137"/>
      <c r="FP26" s="137"/>
      <c r="FQ26" s="137"/>
      <c r="FR26" s="137"/>
      <c r="FS26" s="137"/>
      <c r="FT26" s="137"/>
      <c r="FU26" s="137"/>
      <c r="FV26" s="137"/>
      <c r="FW26" s="137"/>
      <c r="FX26" s="137"/>
      <c r="FY26" s="137"/>
      <c r="FZ26" s="137"/>
      <c r="GA26" s="137"/>
      <c r="GB26" s="137"/>
      <c r="GC26" s="137"/>
      <c r="GD26" s="137"/>
      <c r="GE26" s="137"/>
      <c r="GF26" s="137"/>
      <c r="GG26" s="137"/>
      <c r="GH26" s="137"/>
      <c r="GI26" s="137"/>
      <c r="GJ26" s="137"/>
      <c r="GK26" s="137"/>
      <c r="GL26" s="137"/>
      <c r="GM26" s="137"/>
      <c r="GN26" s="137"/>
      <c r="GO26" s="137"/>
      <c r="GP26" s="137"/>
      <c r="GQ26" s="137"/>
      <c r="GR26" s="137"/>
      <c r="GS26" s="137"/>
      <c r="GT26" s="137"/>
      <c r="GU26" s="137"/>
      <c r="GV26" s="137"/>
      <c r="GW26" s="137"/>
      <c r="GX26" s="137"/>
      <c r="GY26" s="137"/>
      <c r="GZ26" s="137"/>
      <c r="HA26" s="137"/>
      <c r="HB26" s="137"/>
      <c r="HC26" s="137"/>
      <c r="HD26" s="137"/>
      <c r="HE26" s="137"/>
      <c r="HF26" s="137"/>
      <c r="HG26" s="137"/>
      <c r="HH26" s="137"/>
      <c r="HI26" s="137"/>
      <c r="HJ26" s="137"/>
      <c r="HK26" s="137"/>
      <c r="HL26" s="137"/>
      <c r="HM26" s="137"/>
      <c r="HN26" s="137"/>
      <c r="HO26" s="137"/>
      <c r="HP26" s="137"/>
      <c r="HQ26" s="137"/>
      <c r="HR26" s="137"/>
      <c r="HS26" s="137"/>
      <c r="HT26" s="137"/>
      <c r="HU26" s="137"/>
      <c r="HV26" s="137"/>
      <c r="HW26" s="137"/>
      <c r="HX26" s="137"/>
      <c r="HY26" s="137"/>
      <c r="HZ26" s="137"/>
      <c r="IA26" s="137"/>
      <c r="IB26" s="137"/>
      <c r="IC26" s="137"/>
      <c r="ID26" s="137"/>
      <c r="IE26" s="137"/>
      <c r="IF26" s="137"/>
      <c r="IG26" s="137"/>
      <c r="IH26" s="137"/>
      <c r="II26" s="137"/>
      <c r="IJ26" s="137"/>
      <c r="IK26" s="137"/>
      <c r="IL26" s="137"/>
      <c r="IM26" s="137"/>
      <c r="IN26" s="137"/>
      <c r="IO26" s="137"/>
      <c r="IP26" s="137"/>
      <c r="IQ26" s="137"/>
      <c r="IR26" s="137"/>
      <c r="IS26" s="137"/>
      <c r="IT26" s="137"/>
      <c r="IU26" s="137"/>
      <c r="IV26" s="137"/>
    </row>
    <row r="27" spans="1:256" x14ac:dyDescent="0.25">
      <c r="A27" s="123"/>
      <c r="B27" s="93"/>
      <c r="C27" s="130"/>
      <c r="D27" s="130"/>
      <c r="E27" s="130"/>
      <c r="F27" s="128"/>
      <c r="G27" s="143"/>
      <c r="H27" s="130"/>
      <c r="I27" s="130"/>
      <c r="J27" s="130"/>
      <c r="K27" s="130"/>
      <c r="L27" s="130"/>
    </row>
    <row r="28" spans="1:256" x14ac:dyDescent="0.25">
      <c r="A28" s="123" t="s">
        <v>30</v>
      </c>
      <c r="B28" s="144" t="s">
        <v>29</v>
      </c>
      <c r="C28" s="128">
        <f>C29+C30+C31</f>
        <v>0</v>
      </c>
      <c r="D28" s="128">
        <f>D29+D30+D31</f>
        <v>0</v>
      </c>
      <c r="E28" s="128">
        <f t="shared" ref="E28:L28" si="8">E29+E30+E31</f>
        <v>0</v>
      </c>
      <c r="F28" s="128">
        <f t="shared" si="8"/>
        <v>0</v>
      </c>
      <c r="G28" s="128">
        <f t="shared" si="8"/>
        <v>0</v>
      </c>
      <c r="H28" s="128">
        <f t="shared" si="8"/>
        <v>0</v>
      </c>
      <c r="I28" s="128">
        <f t="shared" si="8"/>
        <v>0</v>
      </c>
      <c r="J28" s="128">
        <f t="shared" si="8"/>
        <v>0</v>
      </c>
      <c r="K28" s="128">
        <f t="shared" si="8"/>
        <v>0</v>
      </c>
      <c r="L28" s="128">
        <f t="shared" si="8"/>
        <v>0</v>
      </c>
    </row>
    <row r="29" spans="1:256" x14ac:dyDescent="0.25">
      <c r="A29" s="123" t="s">
        <v>11</v>
      </c>
      <c r="B29" s="144" t="s">
        <v>231</v>
      </c>
      <c r="C29" s="125">
        <v>0</v>
      </c>
      <c r="D29" s="125">
        <v>0</v>
      </c>
      <c r="E29" s="125">
        <v>0</v>
      </c>
      <c r="F29" s="125">
        <v>0</v>
      </c>
      <c r="G29" s="125">
        <v>0</v>
      </c>
      <c r="H29" s="125">
        <v>0</v>
      </c>
      <c r="I29" s="125">
        <v>0</v>
      </c>
      <c r="J29" s="125">
        <v>0</v>
      </c>
      <c r="K29" s="125">
        <v>0</v>
      </c>
      <c r="L29" s="125">
        <v>0</v>
      </c>
    </row>
    <row r="30" spans="1:256" s="73" customFormat="1" ht="12" hidden="1" customHeight="1" x14ac:dyDescent="0.25">
      <c r="A30" s="123" t="s">
        <v>3</v>
      </c>
      <c r="B30" s="144" t="s">
        <v>234</v>
      </c>
      <c r="C30" s="128">
        <v>0</v>
      </c>
      <c r="D30" s="128">
        <v>0</v>
      </c>
      <c r="E30" s="128">
        <v>0</v>
      </c>
      <c r="F30" s="128">
        <v>0</v>
      </c>
      <c r="G30" s="128">
        <v>0</v>
      </c>
      <c r="H30" s="128">
        <v>0</v>
      </c>
      <c r="I30" s="128">
        <v>0</v>
      </c>
      <c r="J30" s="128">
        <v>0</v>
      </c>
      <c r="K30" s="128">
        <v>0</v>
      </c>
      <c r="L30" s="128">
        <v>0</v>
      </c>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c r="CV30" s="115"/>
      <c r="CW30" s="115"/>
      <c r="CX30" s="115"/>
      <c r="CY30" s="115"/>
      <c r="CZ30" s="115"/>
      <c r="DA30" s="115"/>
      <c r="DB30" s="115"/>
      <c r="DC30" s="115"/>
      <c r="DD30" s="115"/>
      <c r="DE30" s="115"/>
      <c r="DF30" s="115"/>
      <c r="DG30" s="115"/>
      <c r="DH30" s="115"/>
      <c r="DI30" s="115"/>
      <c r="DJ30" s="115"/>
      <c r="DK30" s="115"/>
      <c r="DL30" s="115"/>
      <c r="DM30" s="115"/>
      <c r="DN30" s="115"/>
      <c r="DO30" s="115"/>
      <c r="DP30" s="115"/>
      <c r="DQ30" s="115"/>
      <c r="DR30" s="115"/>
      <c r="DS30" s="115"/>
      <c r="DT30" s="115"/>
      <c r="DU30" s="115"/>
      <c r="DV30" s="115"/>
      <c r="DW30" s="115"/>
      <c r="DX30" s="115"/>
      <c r="DY30" s="115"/>
      <c r="DZ30" s="115"/>
      <c r="EA30" s="115"/>
      <c r="EB30" s="115"/>
      <c r="EC30" s="115"/>
      <c r="ED30" s="115"/>
      <c r="EE30" s="115"/>
      <c r="EF30" s="115"/>
      <c r="EG30" s="115"/>
      <c r="EH30" s="115"/>
      <c r="EI30" s="115"/>
      <c r="EJ30" s="115"/>
      <c r="EK30" s="115"/>
      <c r="EL30" s="115"/>
      <c r="EM30" s="115"/>
      <c r="EN30" s="115"/>
      <c r="EO30" s="115"/>
      <c r="EP30" s="115"/>
      <c r="EQ30" s="115"/>
      <c r="ER30" s="115"/>
      <c r="ES30" s="115"/>
      <c r="ET30" s="115"/>
      <c r="EU30" s="115"/>
      <c r="EV30" s="115"/>
      <c r="EW30" s="115"/>
      <c r="EX30" s="115"/>
      <c r="EY30" s="115"/>
      <c r="EZ30" s="115"/>
      <c r="FA30" s="115"/>
      <c r="FB30" s="115"/>
      <c r="FC30" s="115"/>
      <c r="FD30" s="115"/>
      <c r="FE30" s="115"/>
      <c r="FF30" s="115"/>
      <c r="FG30" s="115"/>
      <c r="FH30" s="115"/>
      <c r="FI30" s="115"/>
      <c r="FJ30" s="115"/>
      <c r="FK30" s="115"/>
      <c r="FL30" s="115"/>
      <c r="FM30" s="115"/>
      <c r="FN30" s="115"/>
      <c r="FO30" s="115"/>
      <c r="FP30" s="115"/>
      <c r="FQ30" s="115"/>
      <c r="FR30" s="115"/>
      <c r="FS30" s="115"/>
      <c r="FT30" s="115"/>
      <c r="FU30" s="115"/>
      <c r="FV30" s="115"/>
      <c r="FW30" s="115"/>
      <c r="FX30" s="115"/>
      <c r="FY30" s="115"/>
      <c r="FZ30" s="115"/>
      <c r="GA30" s="115"/>
      <c r="GB30" s="115"/>
      <c r="GC30" s="115"/>
      <c r="GD30" s="115"/>
      <c r="GE30" s="115"/>
      <c r="GF30" s="115"/>
      <c r="GG30" s="115"/>
      <c r="GH30" s="115"/>
      <c r="GI30" s="115"/>
      <c r="GJ30" s="115"/>
      <c r="GK30" s="115"/>
      <c r="GL30" s="115"/>
      <c r="GM30" s="115"/>
      <c r="GN30" s="115"/>
      <c r="GO30" s="115"/>
      <c r="GP30" s="115"/>
      <c r="GQ30" s="115"/>
      <c r="GR30" s="115"/>
      <c r="GS30" s="115"/>
      <c r="GT30" s="115"/>
      <c r="GU30" s="115"/>
      <c r="GV30" s="115"/>
      <c r="GW30" s="115"/>
      <c r="GX30" s="115"/>
      <c r="GY30" s="115"/>
      <c r="GZ30" s="115"/>
      <c r="HA30" s="115"/>
      <c r="HB30" s="115"/>
      <c r="HC30" s="115"/>
      <c r="HD30" s="115"/>
      <c r="HE30" s="115"/>
      <c r="HF30" s="115"/>
      <c r="HG30" s="115"/>
      <c r="HH30" s="115"/>
      <c r="HI30" s="115"/>
      <c r="HJ30" s="115"/>
      <c r="HK30" s="115"/>
      <c r="HL30" s="115"/>
      <c r="HM30" s="115"/>
      <c r="HN30" s="115"/>
      <c r="HO30" s="115"/>
      <c r="HP30" s="115"/>
      <c r="HQ30" s="115"/>
      <c r="HR30" s="115"/>
      <c r="HS30" s="115"/>
      <c r="HT30" s="115"/>
      <c r="HU30" s="115"/>
      <c r="HV30" s="115"/>
      <c r="HW30" s="115"/>
      <c r="HX30" s="115"/>
      <c r="HY30" s="115"/>
      <c r="HZ30" s="115"/>
      <c r="IA30" s="115"/>
      <c r="IB30" s="115"/>
      <c r="IC30" s="115"/>
      <c r="ID30" s="115"/>
      <c r="IE30" s="115"/>
      <c r="IF30" s="115"/>
      <c r="IG30" s="115"/>
      <c r="IH30" s="115"/>
      <c r="II30" s="115"/>
      <c r="IJ30" s="115"/>
      <c r="IK30" s="115"/>
      <c r="IL30" s="115"/>
      <c r="IM30" s="115"/>
      <c r="IN30" s="115"/>
      <c r="IO30" s="115"/>
      <c r="IP30" s="115"/>
      <c r="IQ30" s="115"/>
      <c r="IR30" s="115"/>
      <c r="IS30" s="115"/>
      <c r="IT30" s="115"/>
      <c r="IU30" s="115"/>
      <c r="IV30" s="115"/>
    </row>
    <row r="31" spans="1:256" s="73" customFormat="1" ht="12" hidden="1" customHeight="1" x14ac:dyDescent="0.25">
      <c r="A31" s="123" t="s">
        <v>6</v>
      </c>
      <c r="B31" s="144" t="s">
        <v>226</v>
      </c>
      <c r="C31" s="125">
        <f>C32+C33+C34</f>
        <v>0</v>
      </c>
      <c r="D31" s="125">
        <f>D32+D33+D34</f>
        <v>0</v>
      </c>
      <c r="E31" s="125">
        <f>E32+E33+E34</f>
        <v>0</v>
      </c>
      <c r="F31" s="128">
        <v>0</v>
      </c>
      <c r="G31" s="145">
        <v>0</v>
      </c>
      <c r="H31" s="128">
        <f>H32+H33+H34</f>
        <v>0</v>
      </c>
      <c r="I31" s="128">
        <f>I32+I33+I34</f>
        <v>0</v>
      </c>
      <c r="J31" s="128">
        <f>J32+J33+J34</f>
        <v>0</v>
      </c>
      <c r="K31" s="128">
        <f>K32+K33+K34</f>
        <v>0</v>
      </c>
      <c r="L31" s="128">
        <f>L32+L33+L34</f>
        <v>0</v>
      </c>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c r="DC31" s="115"/>
      <c r="DD31" s="115"/>
      <c r="DE31" s="115"/>
      <c r="DF31" s="115"/>
      <c r="DG31" s="115"/>
      <c r="DH31" s="115"/>
      <c r="DI31" s="115"/>
      <c r="DJ31" s="115"/>
      <c r="DK31" s="115"/>
      <c r="DL31" s="115"/>
      <c r="DM31" s="115"/>
      <c r="DN31" s="115"/>
      <c r="DO31" s="115"/>
      <c r="DP31" s="115"/>
      <c r="DQ31" s="115"/>
      <c r="DR31" s="115"/>
      <c r="DS31" s="115"/>
      <c r="DT31" s="115"/>
      <c r="DU31" s="115"/>
      <c r="DV31" s="115"/>
      <c r="DW31" s="115"/>
      <c r="DX31" s="115"/>
      <c r="DY31" s="115"/>
      <c r="DZ31" s="115"/>
      <c r="EA31" s="115"/>
      <c r="EB31" s="115"/>
      <c r="EC31" s="115"/>
      <c r="ED31" s="115"/>
      <c r="EE31" s="115"/>
      <c r="EF31" s="115"/>
      <c r="EG31" s="115"/>
      <c r="EH31" s="115"/>
      <c r="EI31" s="115"/>
      <c r="EJ31" s="115"/>
      <c r="EK31" s="115"/>
      <c r="EL31" s="115"/>
      <c r="EM31" s="115"/>
      <c r="EN31" s="115"/>
      <c r="EO31" s="115"/>
      <c r="EP31" s="115"/>
      <c r="EQ31" s="115"/>
      <c r="ER31" s="115"/>
      <c r="ES31" s="115"/>
      <c r="ET31" s="115"/>
      <c r="EU31" s="115"/>
      <c r="EV31" s="115"/>
      <c r="EW31" s="115"/>
      <c r="EX31" s="115"/>
      <c r="EY31" s="115"/>
      <c r="EZ31" s="115"/>
      <c r="FA31" s="115"/>
      <c r="FB31" s="115"/>
      <c r="FC31" s="115"/>
      <c r="FD31" s="115"/>
      <c r="FE31" s="115"/>
      <c r="FF31" s="115"/>
      <c r="FG31" s="115"/>
      <c r="FH31" s="115"/>
      <c r="FI31" s="115"/>
      <c r="FJ31" s="115"/>
      <c r="FK31" s="115"/>
      <c r="FL31" s="115"/>
      <c r="FM31" s="115"/>
      <c r="FN31" s="115"/>
      <c r="FO31" s="115"/>
      <c r="FP31" s="115"/>
      <c r="FQ31" s="115"/>
      <c r="FR31" s="115"/>
      <c r="FS31" s="115"/>
      <c r="FT31" s="115"/>
      <c r="FU31" s="115"/>
      <c r="FV31" s="115"/>
      <c r="FW31" s="115"/>
      <c r="FX31" s="115"/>
      <c r="FY31" s="115"/>
      <c r="FZ31" s="115"/>
      <c r="GA31" s="115"/>
      <c r="GB31" s="115"/>
      <c r="GC31" s="115"/>
      <c r="GD31" s="115"/>
      <c r="GE31" s="115"/>
      <c r="GF31" s="115"/>
      <c r="GG31" s="115"/>
      <c r="GH31" s="115"/>
      <c r="GI31" s="115"/>
      <c r="GJ31" s="115"/>
      <c r="GK31" s="115"/>
      <c r="GL31" s="115"/>
      <c r="GM31" s="115"/>
      <c r="GN31" s="115"/>
      <c r="GO31" s="115"/>
      <c r="GP31" s="115"/>
      <c r="GQ31" s="115"/>
      <c r="GR31" s="115"/>
      <c r="GS31" s="115"/>
      <c r="GT31" s="115"/>
      <c r="GU31" s="115"/>
      <c r="GV31" s="115"/>
      <c r="GW31" s="115"/>
      <c r="GX31" s="115"/>
      <c r="GY31" s="115"/>
      <c r="GZ31" s="115"/>
      <c r="HA31" s="115"/>
      <c r="HB31" s="115"/>
      <c r="HC31" s="115"/>
      <c r="HD31" s="115"/>
      <c r="HE31" s="115"/>
      <c r="HF31" s="115"/>
      <c r="HG31" s="115"/>
      <c r="HH31" s="115"/>
      <c r="HI31" s="115"/>
      <c r="HJ31" s="115"/>
      <c r="HK31" s="115"/>
      <c r="HL31" s="115"/>
      <c r="HM31" s="115"/>
      <c r="HN31" s="115"/>
      <c r="HO31" s="115"/>
      <c r="HP31" s="115"/>
      <c r="HQ31" s="115"/>
      <c r="HR31" s="115"/>
      <c r="HS31" s="115"/>
      <c r="HT31" s="115"/>
      <c r="HU31" s="115"/>
      <c r="HV31" s="115"/>
      <c r="HW31" s="115"/>
      <c r="HX31" s="115"/>
      <c r="HY31" s="115"/>
      <c r="HZ31" s="115"/>
      <c r="IA31" s="115"/>
      <c r="IB31" s="115"/>
      <c r="IC31" s="115"/>
      <c r="ID31" s="115"/>
      <c r="IE31" s="115"/>
      <c r="IF31" s="115"/>
      <c r="IG31" s="115"/>
      <c r="IH31" s="115"/>
      <c r="II31" s="115"/>
      <c r="IJ31" s="115"/>
      <c r="IK31" s="115"/>
      <c r="IL31" s="115"/>
      <c r="IM31" s="115"/>
      <c r="IN31" s="115"/>
      <c r="IO31" s="115"/>
      <c r="IP31" s="115"/>
      <c r="IQ31" s="115"/>
      <c r="IR31" s="115"/>
      <c r="IS31" s="115"/>
      <c r="IT31" s="115"/>
      <c r="IU31" s="115"/>
      <c r="IV31" s="115"/>
    </row>
    <row r="32" spans="1:256" x14ac:dyDescent="0.25">
      <c r="A32" s="123"/>
      <c r="B32" s="144" t="s">
        <v>9</v>
      </c>
      <c r="C32" s="128">
        <v>0</v>
      </c>
      <c r="D32" s="128">
        <v>0</v>
      </c>
      <c r="E32" s="128">
        <v>0</v>
      </c>
      <c r="F32" s="128">
        <v>0</v>
      </c>
      <c r="G32" s="145">
        <v>0</v>
      </c>
      <c r="H32" s="125">
        <v>0</v>
      </c>
      <c r="I32" s="125">
        <v>0</v>
      </c>
      <c r="J32" s="125">
        <v>0</v>
      </c>
      <c r="K32" s="125">
        <v>0</v>
      </c>
      <c r="L32" s="125">
        <v>0</v>
      </c>
    </row>
    <row r="33" spans="1:256" x14ac:dyDescent="0.25">
      <c r="A33" s="139"/>
      <c r="B33" s="144" t="s">
        <v>7</v>
      </c>
      <c r="C33" s="128">
        <v>0</v>
      </c>
      <c r="D33" s="128">
        <v>0</v>
      </c>
      <c r="E33" s="128">
        <v>0</v>
      </c>
      <c r="F33" s="128">
        <v>0</v>
      </c>
      <c r="G33" s="145">
        <v>0</v>
      </c>
      <c r="H33" s="128">
        <v>0</v>
      </c>
      <c r="I33" s="128">
        <v>0</v>
      </c>
      <c r="J33" s="128">
        <v>0</v>
      </c>
      <c r="K33" s="128">
        <v>0</v>
      </c>
      <c r="L33" s="128">
        <v>0</v>
      </c>
    </row>
    <row r="34" spans="1:256" ht="12" hidden="1" customHeight="1" x14ac:dyDescent="0.25">
      <c r="A34" s="139"/>
      <c r="B34" s="144" t="s">
        <v>229</v>
      </c>
      <c r="C34" s="125">
        <f>C35+C36</f>
        <v>0</v>
      </c>
      <c r="D34" s="125">
        <f>D35+D36</f>
        <v>0</v>
      </c>
      <c r="E34" s="125">
        <f>E35+E36</f>
        <v>0</v>
      </c>
      <c r="F34" s="125">
        <v>0</v>
      </c>
      <c r="G34" s="125">
        <v>0</v>
      </c>
      <c r="H34" s="125">
        <f>H35+H36</f>
        <v>0</v>
      </c>
      <c r="I34" s="125">
        <f>I35+I36</f>
        <v>0</v>
      </c>
      <c r="J34" s="125">
        <f>J35+J36</f>
        <v>0</v>
      </c>
      <c r="K34" s="125">
        <f>K35+K36</f>
        <v>0</v>
      </c>
      <c r="L34" s="125">
        <v>0</v>
      </c>
    </row>
    <row r="35" spans="1:256" ht="24" x14ac:dyDescent="0.25">
      <c r="A35" s="134"/>
      <c r="B35" s="93" t="s">
        <v>421</v>
      </c>
      <c r="C35" s="127"/>
      <c r="D35" s="127"/>
      <c r="E35" s="127">
        <v>0</v>
      </c>
      <c r="F35" s="127"/>
      <c r="G35" s="127"/>
      <c r="H35" s="127">
        <v>0</v>
      </c>
      <c r="I35" s="127">
        <v>0</v>
      </c>
      <c r="J35" s="127">
        <f>K35+L35</f>
        <v>0</v>
      </c>
      <c r="K35" s="127">
        <f>D35+H35</f>
        <v>0</v>
      </c>
      <c r="L35" s="127">
        <f>E35+I35</f>
        <v>0</v>
      </c>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c r="CN35" s="137"/>
      <c r="CO35" s="137"/>
      <c r="CP35" s="137"/>
      <c r="CQ35" s="137"/>
      <c r="CR35" s="137"/>
      <c r="CS35" s="137"/>
      <c r="CT35" s="137"/>
      <c r="CU35" s="137"/>
      <c r="CV35" s="137"/>
      <c r="CW35" s="137"/>
      <c r="CX35" s="137"/>
      <c r="CY35" s="137"/>
      <c r="CZ35" s="137"/>
      <c r="DA35" s="137"/>
      <c r="DB35" s="137"/>
      <c r="DC35" s="137"/>
      <c r="DD35" s="137"/>
      <c r="DE35" s="137"/>
      <c r="DF35" s="137"/>
      <c r="DG35" s="137"/>
      <c r="DH35" s="137"/>
      <c r="DI35" s="137"/>
      <c r="DJ35" s="137"/>
      <c r="DK35" s="137"/>
      <c r="DL35" s="137"/>
      <c r="DM35" s="137"/>
      <c r="DN35" s="137"/>
      <c r="DO35" s="137"/>
      <c r="DP35" s="137"/>
      <c r="DQ35" s="137"/>
      <c r="DR35" s="137"/>
      <c r="DS35" s="137"/>
      <c r="DT35" s="137"/>
      <c r="DU35" s="137"/>
      <c r="DV35" s="137"/>
      <c r="DW35" s="137"/>
      <c r="DX35" s="137"/>
      <c r="DY35" s="137"/>
      <c r="DZ35" s="137"/>
      <c r="EA35" s="137"/>
      <c r="EB35" s="137"/>
      <c r="EC35" s="137"/>
      <c r="ED35" s="137"/>
      <c r="EE35" s="137"/>
      <c r="EF35" s="137"/>
      <c r="EG35" s="137"/>
      <c r="EH35" s="137"/>
      <c r="EI35" s="137"/>
      <c r="EJ35" s="137"/>
      <c r="EK35" s="137"/>
      <c r="EL35" s="137"/>
      <c r="EM35" s="137"/>
      <c r="EN35" s="137"/>
      <c r="EO35" s="137"/>
      <c r="EP35" s="137"/>
      <c r="EQ35" s="137"/>
      <c r="ER35" s="137"/>
      <c r="ES35" s="137"/>
      <c r="ET35" s="137"/>
      <c r="EU35" s="137"/>
      <c r="EV35" s="137"/>
      <c r="EW35" s="137"/>
      <c r="EX35" s="137"/>
      <c r="EY35" s="137"/>
      <c r="EZ35" s="137"/>
      <c r="FA35" s="137"/>
      <c r="FB35" s="137"/>
      <c r="FC35" s="137"/>
      <c r="FD35" s="137"/>
      <c r="FE35" s="137"/>
      <c r="FF35" s="137"/>
      <c r="FG35" s="137"/>
      <c r="FH35" s="137"/>
      <c r="FI35" s="137"/>
      <c r="FJ35" s="137"/>
      <c r="FK35" s="137"/>
      <c r="FL35" s="137"/>
      <c r="FM35" s="137"/>
      <c r="FN35" s="137"/>
      <c r="FO35" s="137"/>
      <c r="FP35" s="137"/>
      <c r="FQ35" s="137"/>
      <c r="FR35" s="137"/>
      <c r="FS35" s="137"/>
      <c r="FT35" s="137"/>
      <c r="FU35" s="137"/>
      <c r="FV35" s="137"/>
      <c r="FW35" s="137"/>
      <c r="FX35" s="137"/>
      <c r="FY35" s="137"/>
      <c r="FZ35" s="137"/>
      <c r="GA35" s="137"/>
      <c r="GB35" s="137"/>
      <c r="GC35" s="137"/>
      <c r="GD35" s="137"/>
      <c r="GE35" s="137"/>
      <c r="GF35" s="137"/>
      <c r="GG35" s="137"/>
      <c r="GH35" s="137"/>
      <c r="GI35" s="137"/>
      <c r="GJ35" s="137"/>
      <c r="GK35" s="137"/>
      <c r="GL35" s="137"/>
      <c r="GM35" s="137"/>
      <c r="GN35" s="137"/>
      <c r="GO35" s="137"/>
      <c r="GP35" s="137"/>
      <c r="GQ35" s="137"/>
      <c r="GR35" s="137"/>
      <c r="GS35" s="137"/>
      <c r="GT35" s="137"/>
      <c r="GU35" s="137"/>
      <c r="GV35" s="137"/>
      <c r="GW35" s="137"/>
      <c r="GX35" s="137"/>
      <c r="GY35" s="137"/>
      <c r="GZ35" s="137"/>
      <c r="HA35" s="137"/>
      <c r="HB35" s="137"/>
      <c r="HC35" s="137"/>
      <c r="HD35" s="137"/>
      <c r="HE35" s="137"/>
      <c r="HF35" s="137"/>
      <c r="HG35" s="137"/>
      <c r="HH35" s="137"/>
      <c r="HI35" s="137"/>
      <c r="HJ35" s="137"/>
      <c r="HK35" s="137"/>
      <c r="HL35" s="137"/>
      <c r="HM35" s="137"/>
      <c r="HN35" s="137"/>
      <c r="HO35" s="137"/>
      <c r="HP35" s="137"/>
      <c r="HQ35" s="137"/>
      <c r="HR35" s="137"/>
      <c r="HS35" s="137"/>
      <c r="HT35" s="137"/>
      <c r="HU35" s="137"/>
      <c r="HV35" s="137"/>
      <c r="HW35" s="137"/>
      <c r="HX35" s="137"/>
      <c r="HY35" s="137"/>
      <c r="HZ35" s="137"/>
      <c r="IA35" s="137"/>
      <c r="IB35" s="137"/>
      <c r="IC35" s="137"/>
      <c r="ID35" s="137"/>
      <c r="IE35" s="137"/>
      <c r="IF35" s="137"/>
      <c r="IG35" s="137"/>
      <c r="IH35" s="137"/>
      <c r="II35" s="137"/>
      <c r="IJ35" s="137"/>
      <c r="IK35" s="137"/>
      <c r="IL35" s="137"/>
      <c r="IM35" s="137"/>
      <c r="IN35" s="137"/>
      <c r="IO35" s="137"/>
      <c r="IP35" s="137"/>
      <c r="IQ35" s="137"/>
      <c r="IR35" s="137"/>
      <c r="IS35" s="137"/>
      <c r="IT35" s="137"/>
      <c r="IU35" s="137"/>
      <c r="IV35" s="137"/>
    </row>
    <row r="36" spans="1:256" x14ac:dyDescent="0.25">
      <c r="A36" s="134"/>
      <c r="B36" s="93" t="s">
        <v>422</v>
      </c>
      <c r="C36" s="127"/>
      <c r="D36" s="127"/>
      <c r="E36" s="127">
        <v>0</v>
      </c>
      <c r="F36" s="127"/>
      <c r="G36" s="127"/>
      <c r="H36" s="127">
        <v>0</v>
      </c>
      <c r="I36" s="127">
        <v>0</v>
      </c>
      <c r="J36" s="127">
        <f>K36+L36</f>
        <v>0</v>
      </c>
      <c r="K36" s="127">
        <f>D36+H36</f>
        <v>0</v>
      </c>
      <c r="L36" s="127">
        <f>E36+I36</f>
        <v>0</v>
      </c>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c r="CN36" s="137"/>
      <c r="CO36" s="137"/>
      <c r="CP36" s="137"/>
      <c r="CQ36" s="137"/>
      <c r="CR36" s="137"/>
      <c r="CS36" s="137"/>
      <c r="CT36" s="137"/>
      <c r="CU36" s="137"/>
      <c r="CV36" s="137"/>
      <c r="CW36" s="137"/>
      <c r="CX36" s="137"/>
      <c r="CY36" s="137"/>
      <c r="CZ36" s="137"/>
      <c r="DA36" s="137"/>
      <c r="DB36" s="137"/>
      <c r="DC36" s="137"/>
      <c r="DD36" s="137"/>
      <c r="DE36" s="137"/>
      <c r="DF36" s="137"/>
      <c r="DG36" s="137"/>
      <c r="DH36" s="137"/>
      <c r="DI36" s="137"/>
      <c r="DJ36" s="137"/>
      <c r="DK36" s="137"/>
      <c r="DL36" s="137"/>
      <c r="DM36" s="137"/>
      <c r="DN36" s="137"/>
      <c r="DO36" s="137"/>
      <c r="DP36" s="137"/>
      <c r="DQ36" s="137"/>
      <c r="DR36" s="137"/>
      <c r="DS36" s="137"/>
      <c r="DT36" s="137"/>
      <c r="DU36" s="137"/>
      <c r="DV36" s="137"/>
      <c r="DW36" s="137"/>
      <c r="DX36" s="137"/>
      <c r="DY36" s="137"/>
      <c r="DZ36" s="137"/>
      <c r="EA36" s="137"/>
      <c r="EB36" s="137"/>
      <c r="EC36" s="137"/>
      <c r="ED36" s="137"/>
      <c r="EE36" s="137"/>
      <c r="EF36" s="137"/>
      <c r="EG36" s="137"/>
      <c r="EH36" s="137"/>
      <c r="EI36" s="137"/>
      <c r="EJ36" s="137"/>
      <c r="EK36" s="137"/>
      <c r="EL36" s="137"/>
      <c r="EM36" s="137"/>
      <c r="EN36" s="137"/>
      <c r="EO36" s="137"/>
      <c r="EP36" s="137"/>
      <c r="EQ36" s="137"/>
      <c r="ER36" s="137"/>
      <c r="ES36" s="137"/>
      <c r="ET36" s="137"/>
      <c r="EU36" s="137"/>
      <c r="EV36" s="137"/>
      <c r="EW36" s="137"/>
      <c r="EX36" s="137"/>
      <c r="EY36" s="137"/>
      <c r="EZ36" s="137"/>
      <c r="FA36" s="137"/>
      <c r="FB36" s="137"/>
      <c r="FC36" s="137"/>
      <c r="FD36" s="137"/>
      <c r="FE36" s="137"/>
      <c r="FF36" s="137"/>
      <c r="FG36" s="137"/>
      <c r="FH36" s="137"/>
      <c r="FI36" s="137"/>
      <c r="FJ36" s="137"/>
      <c r="FK36" s="137"/>
      <c r="FL36" s="137"/>
      <c r="FM36" s="137"/>
      <c r="FN36" s="137"/>
      <c r="FO36" s="137"/>
      <c r="FP36" s="137"/>
      <c r="FQ36" s="137"/>
      <c r="FR36" s="137"/>
      <c r="FS36" s="137"/>
      <c r="FT36" s="137"/>
      <c r="FU36" s="137"/>
      <c r="FV36" s="137"/>
      <c r="FW36" s="137"/>
      <c r="FX36" s="137"/>
      <c r="FY36" s="137"/>
      <c r="FZ36" s="137"/>
      <c r="GA36" s="137"/>
      <c r="GB36" s="137"/>
      <c r="GC36" s="137"/>
      <c r="GD36" s="137"/>
      <c r="GE36" s="137"/>
      <c r="GF36" s="137"/>
      <c r="GG36" s="137"/>
      <c r="GH36" s="137"/>
      <c r="GI36" s="137"/>
      <c r="GJ36" s="137"/>
      <c r="GK36" s="137"/>
      <c r="GL36" s="137"/>
      <c r="GM36" s="137"/>
      <c r="GN36" s="137"/>
      <c r="GO36" s="137"/>
      <c r="GP36" s="137"/>
      <c r="GQ36" s="137"/>
      <c r="GR36" s="137"/>
      <c r="GS36" s="137"/>
      <c r="GT36" s="137"/>
      <c r="GU36" s="137"/>
      <c r="GV36" s="137"/>
      <c r="GW36" s="137"/>
      <c r="GX36" s="137"/>
      <c r="GY36" s="137"/>
      <c r="GZ36" s="137"/>
      <c r="HA36" s="137"/>
      <c r="HB36" s="137"/>
      <c r="HC36" s="137"/>
      <c r="HD36" s="137"/>
      <c r="HE36" s="137"/>
      <c r="HF36" s="137"/>
      <c r="HG36" s="137"/>
      <c r="HH36" s="137"/>
      <c r="HI36" s="137"/>
      <c r="HJ36" s="137"/>
      <c r="HK36" s="137"/>
      <c r="HL36" s="137"/>
      <c r="HM36" s="137"/>
      <c r="HN36" s="137"/>
      <c r="HO36" s="137"/>
      <c r="HP36" s="137"/>
      <c r="HQ36" s="137"/>
      <c r="HR36" s="137"/>
      <c r="HS36" s="137"/>
      <c r="HT36" s="137"/>
      <c r="HU36" s="137"/>
      <c r="HV36" s="137"/>
      <c r="HW36" s="137"/>
      <c r="HX36" s="137"/>
      <c r="HY36" s="137"/>
      <c r="HZ36" s="137"/>
      <c r="IA36" s="137"/>
      <c r="IB36" s="137"/>
      <c r="IC36" s="137"/>
      <c r="ID36" s="137"/>
      <c r="IE36" s="137"/>
      <c r="IF36" s="137"/>
      <c r="IG36" s="137"/>
      <c r="IH36" s="137"/>
      <c r="II36" s="137"/>
      <c r="IJ36" s="137"/>
      <c r="IK36" s="137"/>
      <c r="IL36" s="137"/>
      <c r="IM36" s="137"/>
      <c r="IN36" s="137"/>
      <c r="IO36" s="137"/>
      <c r="IP36" s="137"/>
      <c r="IQ36" s="137"/>
      <c r="IR36" s="137"/>
      <c r="IS36" s="137"/>
      <c r="IT36" s="137"/>
      <c r="IU36" s="137"/>
      <c r="IV36" s="137"/>
    </row>
    <row r="37" spans="1:256" x14ac:dyDescent="0.25">
      <c r="A37" s="123" t="s">
        <v>224</v>
      </c>
      <c r="B37" s="144" t="s">
        <v>239</v>
      </c>
      <c r="C37" s="125">
        <f t="shared" ref="C37:L37" si="9">C38+C40+C42</f>
        <v>94140</v>
      </c>
      <c r="D37" s="125">
        <f t="shared" si="9"/>
        <v>94140</v>
      </c>
      <c r="E37" s="125">
        <f t="shared" si="9"/>
        <v>0</v>
      </c>
      <c r="F37" s="125">
        <f t="shared" si="9"/>
        <v>0</v>
      </c>
      <c r="G37" s="125">
        <f t="shared" si="9"/>
        <v>0</v>
      </c>
      <c r="H37" s="125">
        <f t="shared" si="9"/>
        <v>0</v>
      </c>
      <c r="I37" s="125">
        <f t="shared" si="9"/>
        <v>0</v>
      </c>
      <c r="J37" s="125">
        <f t="shared" si="9"/>
        <v>0</v>
      </c>
      <c r="K37" s="125">
        <f t="shared" si="9"/>
        <v>0</v>
      </c>
      <c r="L37" s="125">
        <f t="shared" si="9"/>
        <v>0</v>
      </c>
    </row>
    <row r="38" spans="1:256" ht="24" customHeight="1" x14ac:dyDescent="0.25">
      <c r="A38" s="123" t="s">
        <v>11</v>
      </c>
      <c r="B38" s="144" t="s">
        <v>231</v>
      </c>
      <c r="C38" s="128">
        <f>SUM(C39:C39)</f>
        <v>94140</v>
      </c>
      <c r="D38" s="128">
        <f>SUM(D39:D39)</f>
        <v>94140</v>
      </c>
      <c r="E38" s="128">
        <v>0</v>
      </c>
      <c r="F38" s="128">
        <v>0</v>
      </c>
      <c r="G38" s="128">
        <v>0</v>
      </c>
      <c r="H38" s="128">
        <v>0</v>
      </c>
      <c r="I38" s="128">
        <v>0</v>
      </c>
      <c r="J38" s="128">
        <v>0</v>
      </c>
      <c r="K38" s="128">
        <v>0</v>
      </c>
      <c r="L38" s="128">
        <v>0</v>
      </c>
    </row>
    <row r="39" spans="1:256" s="73" customFormat="1" ht="24" x14ac:dyDescent="0.25">
      <c r="A39" s="123"/>
      <c r="B39" s="93" t="s">
        <v>241</v>
      </c>
      <c r="C39" s="130">
        <f>D39+E39</f>
        <v>94140</v>
      </c>
      <c r="D39" s="130">
        <v>94140</v>
      </c>
      <c r="E39" s="128">
        <v>0</v>
      </c>
      <c r="F39" s="128">
        <v>0</v>
      </c>
      <c r="G39" s="128">
        <v>0</v>
      </c>
      <c r="H39" s="128"/>
      <c r="I39" s="128"/>
      <c r="J39" s="128"/>
      <c r="K39" s="128"/>
      <c r="L39" s="128"/>
      <c r="M39" s="115"/>
      <c r="N39" s="115" t="s">
        <v>423</v>
      </c>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5"/>
      <c r="BR39" s="115"/>
      <c r="BS39" s="115"/>
      <c r="BT39" s="115"/>
      <c r="BU39" s="115"/>
      <c r="BV39" s="115"/>
      <c r="BW39" s="115"/>
      <c r="BX39" s="115"/>
      <c r="BY39" s="115"/>
      <c r="BZ39" s="115"/>
      <c r="CA39" s="115"/>
      <c r="CB39" s="115"/>
      <c r="CC39" s="115"/>
      <c r="CD39" s="115"/>
      <c r="CE39" s="115"/>
      <c r="CF39" s="115"/>
      <c r="CG39" s="115"/>
      <c r="CH39" s="115"/>
      <c r="CI39" s="115"/>
      <c r="CJ39" s="115"/>
      <c r="CK39" s="115"/>
      <c r="CL39" s="115"/>
      <c r="CM39" s="115"/>
      <c r="CN39" s="115"/>
      <c r="CO39" s="115"/>
      <c r="CP39" s="115"/>
      <c r="CQ39" s="115"/>
      <c r="CR39" s="115"/>
      <c r="CS39" s="115"/>
      <c r="CT39" s="115"/>
      <c r="CU39" s="115"/>
      <c r="CV39" s="115"/>
      <c r="CW39" s="115"/>
      <c r="CX39" s="115"/>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5"/>
      <c r="DU39" s="115"/>
      <c r="DV39" s="115"/>
      <c r="DW39" s="115"/>
      <c r="DX39" s="115"/>
      <c r="DY39" s="115"/>
      <c r="DZ39" s="115"/>
      <c r="EA39" s="115"/>
      <c r="EB39" s="115"/>
      <c r="EC39" s="115"/>
      <c r="ED39" s="115"/>
      <c r="EE39" s="115"/>
      <c r="EF39" s="115"/>
      <c r="EG39" s="115"/>
      <c r="EH39" s="115"/>
      <c r="EI39" s="115"/>
      <c r="EJ39" s="115"/>
      <c r="EK39" s="115"/>
      <c r="EL39" s="115"/>
      <c r="EM39" s="115"/>
      <c r="EN39" s="115"/>
      <c r="EO39" s="115"/>
      <c r="EP39" s="115"/>
      <c r="EQ39" s="115"/>
      <c r="ER39" s="115"/>
      <c r="ES39" s="115"/>
      <c r="ET39" s="115"/>
      <c r="EU39" s="115"/>
      <c r="EV39" s="115"/>
      <c r="EW39" s="115"/>
      <c r="EX39" s="115"/>
      <c r="EY39" s="115"/>
      <c r="EZ39" s="115"/>
      <c r="FA39" s="115"/>
      <c r="FB39" s="115"/>
      <c r="FC39" s="115"/>
      <c r="FD39" s="115"/>
      <c r="FE39" s="115"/>
      <c r="FF39" s="115"/>
      <c r="FG39" s="115"/>
      <c r="FH39" s="115"/>
      <c r="FI39" s="115"/>
      <c r="FJ39" s="115"/>
      <c r="FK39" s="115"/>
      <c r="FL39" s="115"/>
      <c r="FM39" s="115"/>
      <c r="FN39" s="115"/>
      <c r="FO39" s="115"/>
      <c r="FP39" s="115"/>
      <c r="FQ39" s="115"/>
      <c r="FR39" s="115"/>
      <c r="FS39" s="115"/>
      <c r="FT39" s="115"/>
      <c r="FU39" s="115"/>
      <c r="FV39" s="115"/>
      <c r="FW39" s="115"/>
      <c r="FX39" s="115"/>
      <c r="FY39" s="115"/>
      <c r="FZ39" s="115"/>
      <c r="GA39" s="115"/>
      <c r="GB39" s="115"/>
      <c r="GC39" s="115"/>
      <c r="GD39" s="115"/>
      <c r="GE39" s="115"/>
      <c r="GF39" s="115"/>
      <c r="GG39" s="115"/>
      <c r="GH39" s="115"/>
      <c r="GI39" s="115"/>
      <c r="GJ39" s="115"/>
      <c r="GK39" s="115"/>
      <c r="GL39" s="115"/>
      <c r="GM39" s="115"/>
      <c r="GN39" s="115"/>
      <c r="GO39" s="115"/>
      <c r="GP39" s="115"/>
      <c r="GQ39" s="115"/>
      <c r="GR39" s="115"/>
      <c r="GS39" s="115"/>
      <c r="GT39" s="115"/>
      <c r="GU39" s="115"/>
      <c r="GV39" s="115"/>
      <c r="GW39" s="115"/>
      <c r="GX39" s="115"/>
      <c r="GY39" s="115"/>
      <c r="GZ39" s="115"/>
      <c r="HA39" s="115"/>
      <c r="HB39" s="115"/>
      <c r="HC39" s="115"/>
      <c r="HD39" s="115"/>
      <c r="HE39" s="115"/>
      <c r="HF39" s="115"/>
      <c r="HG39" s="115"/>
      <c r="HH39" s="115"/>
      <c r="HI39" s="115"/>
      <c r="HJ39" s="115"/>
      <c r="HK39" s="115"/>
      <c r="HL39" s="115"/>
      <c r="HM39" s="115"/>
      <c r="HN39" s="115"/>
      <c r="HO39" s="115"/>
      <c r="HP39" s="115"/>
      <c r="HQ39" s="115"/>
      <c r="HR39" s="115"/>
      <c r="HS39" s="115"/>
      <c r="HT39" s="115"/>
      <c r="HU39" s="115"/>
      <c r="HV39" s="115"/>
      <c r="HW39" s="115"/>
      <c r="HX39" s="115"/>
      <c r="HY39" s="115"/>
      <c r="HZ39" s="115"/>
      <c r="IA39" s="115"/>
      <c r="IB39" s="115"/>
      <c r="IC39" s="115"/>
      <c r="ID39" s="115"/>
      <c r="IE39" s="115"/>
      <c r="IF39" s="115"/>
      <c r="IG39" s="115"/>
      <c r="IH39" s="115"/>
      <c r="II39" s="115"/>
      <c r="IJ39" s="115"/>
      <c r="IK39" s="115"/>
      <c r="IL39" s="115"/>
      <c r="IM39" s="115"/>
      <c r="IN39" s="115"/>
      <c r="IO39" s="115"/>
      <c r="IP39" s="115"/>
      <c r="IQ39" s="115"/>
      <c r="IR39" s="115"/>
      <c r="IS39" s="115"/>
      <c r="IT39" s="115"/>
      <c r="IU39" s="115"/>
      <c r="IV39" s="115"/>
    </row>
    <row r="40" spans="1:256" s="73" customFormat="1" x14ac:dyDescent="0.25">
      <c r="A40" s="123" t="s">
        <v>3</v>
      </c>
      <c r="B40" s="138" t="s">
        <v>234</v>
      </c>
      <c r="C40" s="120">
        <f t="shared" ref="C40:L40" si="10">SUM(C41:C41)</f>
        <v>0</v>
      </c>
      <c r="D40" s="128">
        <f t="shared" si="10"/>
        <v>0</v>
      </c>
      <c r="E40" s="128">
        <f t="shared" si="10"/>
        <v>0</v>
      </c>
      <c r="F40" s="128">
        <f t="shared" si="10"/>
        <v>0</v>
      </c>
      <c r="G40" s="128">
        <f t="shared" si="10"/>
        <v>0</v>
      </c>
      <c r="H40" s="128">
        <f t="shared" si="10"/>
        <v>0</v>
      </c>
      <c r="I40" s="128">
        <f t="shared" si="10"/>
        <v>0</v>
      </c>
      <c r="J40" s="128">
        <f t="shared" si="10"/>
        <v>0</v>
      </c>
      <c r="K40" s="128">
        <f t="shared" si="10"/>
        <v>0</v>
      </c>
      <c r="L40" s="128">
        <f t="shared" si="10"/>
        <v>0</v>
      </c>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5"/>
      <c r="BR40" s="115"/>
      <c r="BS40" s="115"/>
      <c r="BT40" s="115"/>
      <c r="BU40" s="115"/>
      <c r="BV40" s="115"/>
      <c r="BW40" s="115"/>
      <c r="BX40" s="115"/>
      <c r="BY40" s="115"/>
      <c r="BZ40" s="115"/>
      <c r="CA40" s="115"/>
      <c r="CB40" s="115"/>
      <c r="CC40" s="115"/>
      <c r="CD40" s="115"/>
      <c r="CE40" s="115"/>
      <c r="CF40" s="115"/>
      <c r="CG40" s="115"/>
      <c r="CH40" s="115"/>
      <c r="CI40" s="115"/>
      <c r="CJ40" s="115"/>
      <c r="CK40" s="115"/>
      <c r="CL40" s="115"/>
      <c r="CM40" s="115"/>
      <c r="CN40" s="115"/>
      <c r="CO40" s="115"/>
      <c r="CP40" s="115"/>
      <c r="CQ40" s="115"/>
      <c r="CR40" s="115"/>
      <c r="CS40" s="115"/>
      <c r="CT40" s="115"/>
      <c r="CU40" s="115"/>
      <c r="CV40" s="115"/>
      <c r="CW40" s="115"/>
      <c r="CX40" s="115"/>
      <c r="CY40" s="115"/>
      <c r="CZ40" s="115"/>
      <c r="DA40" s="115"/>
      <c r="DB40" s="115"/>
      <c r="DC40" s="115"/>
      <c r="DD40" s="115"/>
      <c r="DE40" s="115"/>
      <c r="DF40" s="115"/>
      <c r="DG40" s="115"/>
      <c r="DH40" s="115"/>
      <c r="DI40" s="115"/>
      <c r="DJ40" s="115"/>
      <c r="DK40" s="115"/>
      <c r="DL40" s="115"/>
      <c r="DM40" s="115"/>
      <c r="DN40" s="115"/>
      <c r="DO40" s="115"/>
      <c r="DP40" s="115"/>
      <c r="DQ40" s="115"/>
      <c r="DR40" s="115"/>
      <c r="DS40" s="115"/>
      <c r="DT40" s="115"/>
      <c r="DU40" s="115"/>
      <c r="DV40" s="115"/>
      <c r="DW40" s="115"/>
      <c r="DX40" s="115"/>
      <c r="DY40" s="115"/>
      <c r="DZ40" s="115"/>
      <c r="EA40" s="115"/>
      <c r="EB40" s="115"/>
      <c r="EC40" s="115"/>
      <c r="ED40" s="115"/>
      <c r="EE40" s="115"/>
      <c r="EF40" s="115"/>
      <c r="EG40" s="115"/>
      <c r="EH40" s="115"/>
      <c r="EI40" s="115"/>
      <c r="EJ40" s="115"/>
      <c r="EK40" s="115"/>
      <c r="EL40" s="115"/>
      <c r="EM40" s="115"/>
      <c r="EN40" s="115"/>
      <c r="EO40" s="115"/>
      <c r="EP40" s="115"/>
      <c r="EQ40" s="115"/>
      <c r="ER40" s="115"/>
      <c r="ES40" s="115"/>
      <c r="ET40" s="115"/>
      <c r="EU40" s="115"/>
      <c r="EV40" s="115"/>
      <c r="EW40" s="115"/>
      <c r="EX40" s="115"/>
      <c r="EY40" s="115"/>
      <c r="EZ40" s="115"/>
      <c r="FA40" s="115"/>
      <c r="FB40" s="115"/>
      <c r="FC40" s="115"/>
      <c r="FD40" s="115"/>
      <c r="FE40" s="115"/>
      <c r="FF40" s="115"/>
      <c r="FG40" s="115"/>
      <c r="FH40" s="115"/>
      <c r="FI40" s="115"/>
      <c r="FJ40" s="115"/>
      <c r="FK40" s="115"/>
      <c r="FL40" s="115"/>
      <c r="FM40" s="115"/>
      <c r="FN40" s="115"/>
      <c r="FO40" s="115"/>
      <c r="FP40" s="115"/>
      <c r="FQ40" s="115"/>
      <c r="FR40" s="115"/>
      <c r="FS40" s="115"/>
      <c r="FT40" s="115"/>
      <c r="FU40" s="115"/>
      <c r="FV40" s="115"/>
      <c r="FW40" s="115"/>
      <c r="FX40" s="115"/>
      <c r="FY40" s="115"/>
      <c r="FZ40" s="115"/>
      <c r="GA40" s="115"/>
      <c r="GB40" s="115"/>
      <c r="GC40" s="115"/>
      <c r="GD40" s="115"/>
      <c r="GE40" s="115"/>
      <c r="GF40" s="115"/>
      <c r="GG40" s="115"/>
      <c r="GH40" s="115"/>
      <c r="GI40" s="115"/>
      <c r="GJ40" s="115"/>
      <c r="GK40" s="115"/>
      <c r="GL40" s="115"/>
      <c r="GM40" s="115"/>
      <c r="GN40" s="115"/>
      <c r="GO40" s="115"/>
      <c r="GP40" s="115"/>
      <c r="GQ40" s="115"/>
      <c r="GR40" s="115"/>
      <c r="GS40" s="115"/>
      <c r="GT40" s="115"/>
      <c r="GU40" s="115"/>
      <c r="GV40" s="115"/>
      <c r="GW40" s="115"/>
      <c r="GX40" s="115"/>
      <c r="GY40" s="115"/>
      <c r="GZ40" s="115"/>
      <c r="HA40" s="115"/>
      <c r="HB40" s="115"/>
      <c r="HC40" s="115"/>
      <c r="HD40" s="115"/>
      <c r="HE40" s="115"/>
      <c r="HF40" s="115"/>
      <c r="HG40" s="115"/>
      <c r="HH40" s="115"/>
      <c r="HI40" s="115"/>
      <c r="HJ40" s="115"/>
      <c r="HK40" s="115"/>
      <c r="HL40" s="115"/>
      <c r="HM40" s="115"/>
      <c r="HN40" s="115"/>
      <c r="HO40" s="115"/>
      <c r="HP40" s="115"/>
      <c r="HQ40" s="115"/>
      <c r="HR40" s="115"/>
      <c r="HS40" s="115"/>
      <c r="HT40" s="115"/>
      <c r="HU40" s="115"/>
      <c r="HV40" s="115"/>
      <c r="HW40" s="115"/>
      <c r="HX40" s="115"/>
      <c r="HY40" s="115"/>
      <c r="HZ40" s="115"/>
      <c r="IA40" s="115"/>
      <c r="IB40" s="115"/>
      <c r="IC40" s="115"/>
      <c r="ID40" s="115"/>
      <c r="IE40" s="115"/>
      <c r="IF40" s="115"/>
      <c r="IG40" s="115"/>
      <c r="IH40" s="115"/>
      <c r="II40" s="115"/>
      <c r="IJ40" s="115"/>
      <c r="IK40" s="115"/>
      <c r="IL40" s="115"/>
      <c r="IM40" s="115"/>
      <c r="IN40" s="115"/>
      <c r="IO40" s="115"/>
      <c r="IP40" s="115"/>
      <c r="IQ40" s="115"/>
      <c r="IR40" s="115"/>
      <c r="IS40" s="115"/>
      <c r="IT40" s="115"/>
      <c r="IU40" s="115"/>
      <c r="IV40" s="115"/>
    </row>
    <row r="41" spans="1:256" x14ac:dyDescent="0.25">
      <c r="A41" s="134"/>
      <c r="B41" s="93"/>
      <c r="C41" s="130"/>
      <c r="D41" s="130"/>
      <c r="E41" s="130">
        <v>0</v>
      </c>
      <c r="F41" s="130"/>
      <c r="G41" s="129"/>
      <c r="H41" s="130">
        <v>0</v>
      </c>
      <c r="I41" s="130">
        <v>0</v>
      </c>
      <c r="J41" s="130">
        <f>K41+L41</f>
        <v>0</v>
      </c>
      <c r="K41" s="130">
        <f>D41+H41</f>
        <v>0</v>
      </c>
      <c r="L41" s="130">
        <f>E41+I41</f>
        <v>0</v>
      </c>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c r="CN41" s="137"/>
      <c r="CO41" s="137"/>
      <c r="CP41" s="137"/>
      <c r="CQ41" s="137"/>
      <c r="CR41" s="137"/>
      <c r="CS41" s="137"/>
      <c r="CT41" s="137"/>
      <c r="CU41" s="137"/>
      <c r="CV41" s="137"/>
      <c r="CW41" s="137"/>
      <c r="CX41" s="137"/>
      <c r="CY41" s="137"/>
      <c r="CZ41" s="137"/>
      <c r="DA41" s="137"/>
      <c r="DB41" s="137"/>
      <c r="DC41" s="137"/>
      <c r="DD41" s="137"/>
      <c r="DE41" s="137"/>
      <c r="DF41" s="137"/>
      <c r="DG41" s="137"/>
      <c r="DH41" s="137"/>
      <c r="DI41" s="137"/>
      <c r="DJ41" s="137"/>
      <c r="DK41" s="137"/>
      <c r="DL41" s="137"/>
      <c r="DM41" s="137"/>
      <c r="DN41" s="137"/>
      <c r="DO41" s="137"/>
      <c r="DP41" s="137"/>
      <c r="DQ41" s="137"/>
      <c r="DR41" s="137"/>
      <c r="DS41" s="137"/>
      <c r="DT41" s="137"/>
      <c r="DU41" s="137"/>
      <c r="DV41" s="137"/>
      <c r="DW41" s="137"/>
      <c r="DX41" s="137"/>
      <c r="DY41" s="137"/>
      <c r="DZ41" s="137"/>
      <c r="EA41" s="137"/>
      <c r="EB41" s="137"/>
      <c r="EC41" s="137"/>
      <c r="ED41" s="137"/>
      <c r="EE41" s="137"/>
      <c r="EF41" s="137"/>
      <c r="EG41" s="137"/>
      <c r="EH41" s="137"/>
      <c r="EI41" s="137"/>
      <c r="EJ41" s="137"/>
      <c r="EK41" s="137"/>
      <c r="EL41" s="137"/>
      <c r="EM41" s="137"/>
      <c r="EN41" s="137"/>
      <c r="EO41" s="137"/>
      <c r="EP41" s="137"/>
      <c r="EQ41" s="137"/>
      <c r="ER41" s="137"/>
      <c r="ES41" s="137"/>
      <c r="ET41" s="137"/>
      <c r="EU41" s="137"/>
      <c r="EV41" s="137"/>
      <c r="EW41" s="137"/>
      <c r="EX41" s="137"/>
      <c r="EY41" s="137"/>
      <c r="EZ41" s="137"/>
      <c r="FA41" s="137"/>
      <c r="FB41" s="137"/>
      <c r="FC41" s="137"/>
      <c r="FD41" s="137"/>
      <c r="FE41" s="137"/>
      <c r="FF41" s="137"/>
      <c r="FG41" s="137"/>
      <c r="FH41" s="137"/>
      <c r="FI41" s="137"/>
      <c r="FJ41" s="137"/>
      <c r="FK41" s="137"/>
      <c r="FL41" s="137"/>
      <c r="FM41" s="137"/>
      <c r="FN41" s="137"/>
      <c r="FO41" s="137"/>
      <c r="FP41" s="137"/>
      <c r="FQ41" s="137"/>
      <c r="FR41" s="137"/>
      <c r="FS41" s="137"/>
      <c r="FT41" s="137"/>
      <c r="FU41" s="137"/>
      <c r="FV41" s="137"/>
      <c r="FW41" s="137"/>
      <c r="FX41" s="137"/>
      <c r="FY41" s="137"/>
      <c r="FZ41" s="137"/>
      <c r="GA41" s="137"/>
      <c r="GB41" s="137"/>
      <c r="GC41" s="137"/>
      <c r="GD41" s="137"/>
      <c r="GE41" s="137"/>
      <c r="GF41" s="137"/>
      <c r="GG41" s="137"/>
      <c r="GH41" s="137"/>
      <c r="GI41" s="137"/>
      <c r="GJ41" s="137"/>
      <c r="GK41" s="137"/>
      <c r="GL41" s="137"/>
      <c r="GM41" s="137"/>
      <c r="GN41" s="137"/>
      <c r="GO41" s="137"/>
      <c r="GP41" s="137"/>
      <c r="GQ41" s="137"/>
      <c r="GR41" s="137"/>
      <c r="GS41" s="137"/>
      <c r="GT41" s="137"/>
      <c r="GU41" s="137"/>
      <c r="GV41" s="137"/>
      <c r="GW41" s="137"/>
      <c r="GX41" s="137"/>
      <c r="GY41" s="137"/>
      <c r="GZ41" s="137"/>
      <c r="HA41" s="137"/>
      <c r="HB41" s="137"/>
      <c r="HC41" s="137"/>
      <c r="HD41" s="137"/>
      <c r="HE41" s="137"/>
      <c r="HF41" s="137"/>
      <c r="HG41" s="137"/>
      <c r="HH41" s="137"/>
      <c r="HI41" s="137"/>
      <c r="HJ41" s="137"/>
      <c r="HK41" s="137"/>
      <c r="HL41" s="137"/>
      <c r="HM41" s="137"/>
      <c r="HN41" s="137"/>
      <c r="HO41" s="137"/>
      <c r="HP41" s="137"/>
      <c r="HQ41" s="137"/>
      <c r="HR41" s="137"/>
      <c r="HS41" s="137"/>
      <c r="HT41" s="137"/>
      <c r="HU41" s="137"/>
      <c r="HV41" s="137"/>
      <c r="HW41" s="137"/>
      <c r="HX41" s="137"/>
      <c r="HY41" s="137"/>
      <c r="HZ41" s="137"/>
      <c r="IA41" s="137"/>
      <c r="IB41" s="137"/>
      <c r="IC41" s="137"/>
      <c r="ID41" s="137"/>
      <c r="IE41" s="137"/>
      <c r="IF41" s="137"/>
      <c r="IG41" s="137"/>
      <c r="IH41" s="137"/>
      <c r="II41" s="137"/>
      <c r="IJ41" s="137"/>
      <c r="IK41" s="137"/>
      <c r="IL41" s="137"/>
      <c r="IM41" s="137"/>
      <c r="IN41" s="137"/>
      <c r="IO41" s="137"/>
      <c r="IP41" s="137"/>
      <c r="IQ41" s="137"/>
      <c r="IR41" s="137"/>
      <c r="IS41" s="137"/>
      <c r="IT41" s="137"/>
      <c r="IU41" s="137"/>
      <c r="IV41" s="137"/>
    </row>
    <row r="42" spans="1:256" x14ac:dyDescent="0.25">
      <c r="A42" s="123" t="s">
        <v>6</v>
      </c>
      <c r="B42" s="138" t="s">
        <v>226</v>
      </c>
      <c r="C42" s="120">
        <f>D42+E42</f>
        <v>0</v>
      </c>
      <c r="D42" s="128">
        <f>D43+D45+D47</f>
        <v>0</v>
      </c>
      <c r="E42" s="128">
        <f>E43+E45+E47</f>
        <v>0</v>
      </c>
      <c r="F42" s="128">
        <f t="shared" ref="F42:L42" si="11">F43+F45+F47</f>
        <v>0</v>
      </c>
      <c r="G42" s="128">
        <f t="shared" si="11"/>
        <v>0</v>
      </c>
      <c r="H42" s="128">
        <f t="shared" si="11"/>
        <v>0</v>
      </c>
      <c r="I42" s="128">
        <f t="shared" si="11"/>
        <v>0</v>
      </c>
      <c r="J42" s="128">
        <f>K42+L42</f>
        <v>0</v>
      </c>
      <c r="K42" s="128">
        <f t="shared" si="11"/>
        <v>0</v>
      </c>
      <c r="L42" s="128">
        <f t="shared" si="11"/>
        <v>0</v>
      </c>
    </row>
    <row r="43" spans="1:256" s="73" customFormat="1" x14ac:dyDescent="0.25">
      <c r="A43" s="123"/>
      <c r="B43" s="138" t="s">
        <v>9</v>
      </c>
      <c r="C43" s="122">
        <f>D43+E43</f>
        <v>0</v>
      </c>
      <c r="D43" s="125">
        <f>SUM(D44:D44)</f>
        <v>0</v>
      </c>
      <c r="E43" s="125">
        <v>0</v>
      </c>
      <c r="F43" s="125">
        <v>0</v>
      </c>
      <c r="G43" s="125">
        <v>0</v>
      </c>
      <c r="H43" s="125">
        <v>0</v>
      </c>
      <c r="I43" s="125">
        <v>0</v>
      </c>
      <c r="J43" s="125">
        <f>K43+L43</f>
        <v>0</v>
      </c>
      <c r="K43" s="125">
        <f>SUM(K44:K44)</f>
        <v>0</v>
      </c>
      <c r="L43" s="125">
        <v>0</v>
      </c>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115"/>
      <c r="CF43" s="115"/>
      <c r="CG43" s="115"/>
      <c r="CH43" s="115"/>
      <c r="CI43" s="115"/>
      <c r="CJ43" s="115"/>
      <c r="CK43" s="115"/>
      <c r="CL43" s="115"/>
      <c r="CM43" s="115"/>
      <c r="CN43" s="115"/>
      <c r="CO43" s="115"/>
      <c r="CP43" s="115"/>
      <c r="CQ43" s="115"/>
      <c r="CR43" s="115"/>
      <c r="CS43" s="115"/>
      <c r="CT43" s="115"/>
      <c r="CU43" s="115"/>
      <c r="CV43" s="115"/>
      <c r="CW43" s="115"/>
      <c r="CX43" s="115"/>
      <c r="CY43" s="115"/>
      <c r="CZ43" s="115"/>
      <c r="DA43" s="115"/>
      <c r="DB43" s="115"/>
      <c r="DC43" s="115"/>
      <c r="DD43" s="115"/>
      <c r="DE43" s="115"/>
      <c r="DF43" s="115"/>
      <c r="DG43" s="115"/>
      <c r="DH43" s="115"/>
      <c r="DI43" s="115"/>
      <c r="DJ43" s="115"/>
      <c r="DK43" s="115"/>
      <c r="DL43" s="115"/>
      <c r="DM43" s="115"/>
      <c r="DN43" s="115"/>
      <c r="DO43" s="115"/>
      <c r="DP43" s="115"/>
      <c r="DQ43" s="115"/>
      <c r="DR43" s="115"/>
      <c r="DS43" s="115"/>
      <c r="DT43" s="115"/>
      <c r="DU43" s="115"/>
      <c r="DV43" s="115"/>
      <c r="DW43" s="115"/>
      <c r="DX43" s="115"/>
      <c r="DY43" s="115"/>
      <c r="DZ43" s="115"/>
      <c r="EA43" s="115"/>
      <c r="EB43" s="115"/>
      <c r="EC43" s="115"/>
      <c r="ED43" s="115"/>
      <c r="EE43" s="115"/>
      <c r="EF43" s="115"/>
      <c r="EG43" s="115"/>
      <c r="EH43" s="115"/>
      <c r="EI43" s="115"/>
      <c r="EJ43" s="115"/>
      <c r="EK43" s="115"/>
      <c r="EL43" s="115"/>
      <c r="EM43" s="115"/>
      <c r="EN43" s="115"/>
      <c r="EO43" s="115"/>
      <c r="EP43" s="115"/>
      <c r="EQ43" s="115"/>
      <c r="ER43" s="115"/>
      <c r="ES43" s="115"/>
      <c r="ET43" s="115"/>
      <c r="EU43" s="115"/>
      <c r="EV43" s="115"/>
      <c r="EW43" s="115"/>
      <c r="EX43" s="115"/>
      <c r="EY43" s="115"/>
      <c r="EZ43" s="115"/>
      <c r="FA43" s="115"/>
      <c r="FB43" s="115"/>
      <c r="FC43" s="115"/>
      <c r="FD43" s="115"/>
      <c r="FE43" s="115"/>
      <c r="FF43" s="115"/>
      <c r="FG43" s="115"/>
      <c r="FH43" s="115"/>
      <c r="FI43" s="115"/>
      <c r="FJ43" s="115"/>
      <c r="FK43" s="115"/>
      <c r="FL43" s="115"/>
      <c r="FM43" s="115"/>
      <c r="FN43" s="115"/>
      <c r="FO43" s="115"/>
      <c r="FP43" s="115"/>
      <c r="FQ43" s="115"/>
      <c r="FR43" s="115"/>
      <c r="FS43" s="115"/>
      <c r="FT43" s="115"/>
      <c r="FU43" s="115"/>
      <c r="FV43" s="115"/>
      <c r="FW43" s="115"/>
      <c r="FX43" s="115"/>
      <c r="FY43" s="115"/>
      <c r="FZ43" s="115"/>
      <c r="GA43" s="115"/>
      <c r="GB43" s="115"/>
      <c r="GC43" s="115"/>
      <c r="GD43" s="115"/>
      <c r="GE43" s="115"/>
      <c r="GF43" s="115"/>
      <c r="GG43" s="115"/>
      <c r="GH43" s="115"/>
      <c r="GI43" s="115"/>
      <c r="GJ43" s="115"/>
      <c r="GK43" s="115"/>
      <c r="GL43" s="115"/>
      <c r="GM43" s="115"/>
      <c r="GN43" s="115"/>
      <c r="GO43" s="115"/>
      <c r="GP43" s="115"/>
      <c r="GQ43" s="115"/>
      <c r="GR43" s="115"/>
      <c r="GS43" s="115"/>
      <c r="GT43" s="115"/>
      <c r="GU43" s="115"/>
      <c r="GV43" s="115"/>
      <c r="GW43" s="115"/>
      <c r="GX43" s="115"/>
      <c r="GY43" s="115"/>
      <c r="GZ43" s="115"/>
      <c r="HA43" s="115"/>
      <c r="HB43" s="115"/>
      <c r="HC43" s="115"/>
      <c r="HD43" s="115"/>
      <c r="HE43" s="115"/>
      <c r="HF43" s="115"/>
      <c r="HG43" s="115"/>
      <c r="HH43" s="115"/>
      <c r="HI43" s="115"/>
      <c r="HJ43" s="115"/>
      <c r="HK43" s="115"/>
      <c r="HL43" s="115"/>
      <c r="HM43" s="115"/>
      <c r="HN43" s="115"/>
      <c r="HO43" s="115"/>
      <c r="HP43" s="115"/>
      <c r="HQ43" s="115"/>
      <c r="HR43" s="115"/>
      <c r="HS43" s="115"/>
      <c r="HT43" s="115"/>
      <c r="HU43" s="115"/>
      <c r="HV43" s="115"/>
      <c r="HW43" s="115"/>
      <c r="HX43" s="115"/>
      <c r="HY43" s="115"/>
      <c r="HZ43" s="115"/>
      <c r="IA43" s="115"/>
      <c r="IB43" s="115"/>
      <c r="IC43" s="115"/>
      <c r="ID43" s="115"/>
      <c r="IE43" s="115"/>
      <c r="IF43" s="115"/>
      <c r="IG43" s="115"/>
      <c r="IH43" s="115"/>
      <c r="II43" s="115"/>
      <c r="IJ43" s="115"/>
      <c r="IK43" s="115"/>
      <c r="IL43" s="115"/>
      <c r="IM43" s="115"/>
      <c r="IN43" s="115"/>
      <c r="IO43" s="115"/>
      <c r="IP43" s="115"/>
      <c r="IQ43" s="115"/>
      <c r="IR43" s="115"/>
      <c r="IS43" s="115"/>
      <c r="IT43" s="115"/>
      <c r="IU43" s="115"/>
      <c r="IV43" s="115"/>
    </row>
    <row r="44" spans="1:256" ht="24" x14ac:dyDescent="0.25">
      <c r="A44" s="134"/>
      <c r="B44" s="93" t="s">
        <v>424</v>
      </c>
      <c r="C44" s="127">
        <f>D44+E44</f>
        <v>0</v>
      </c>
      <c r="D44" s="127">
        <v>0</v>
      </c>
      <c r="E44" s="127">
        <v>0</v>
      </c>
      <c r="F44" s="127"/>
      <c r="G44" s="127"/>
      <c r="H44" s="127">
        <v>0</v>
      </c>
      <c r="I44" s="127">
        <v>0</v>
      </c>
      <c r="J44" s="127">
        <f>K44+L44</f>
        <v>0</v>
      </c>
      <c r="K44" s="127">
        <f>D44+H44</f>
        <v>0</v>
      </c>
      <c r="L44" s="127">
        <f>E44+I44</f>
        <v>0</v>
      </c>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c r="CN44" s="137"/>
      <c r="CO44" s="137"/>
      <c r="CP44" s="137"/>
      <c r="CQ44" s="137"/>
      <c r="CR44" s="137"/>
      <c r="CS44" s="137"/>
      <c r="CT44" s="137"/>
      <c r="CU44" s="137"/>
      <c r="CV44" s="137"/>
      <c r="CW44" s="137"/>
      <c r="CX44" s="137"/>
      <c r="CY44" s="137"/>
      <c r="CZ44" s="137"/>
      <c r="DA44" s="137"/>
      <c r="DB44" s="137"/>
      <c r="DC44" s="137"/>
      <c r="DD44" s="137"/>
      <c r="DE44" s="137"/>
      <c r="DF44" s="137"/>
      <c r="DG44" s="137"/>
      <c r="DH44" s="137"/>
      <c r="DI44" s="137"/>
      <c r="DJ44" s="137"/>
      <c r="DK44" s="137"/>
      <c r="DL44" s="137"/>
      <c r="DM44" s="137"/>
      <c r="DN44" s="137"/>
      <c r="DO44" s="137"/>
      <c r="DP44" s="137"/>
      <c r="DQ44" s="137"/>
      <c r="DR44" s="137"/>
      <c r="DS44" s="137"/>
      <c r="DT44" s="137"/>
      <c r="DU44" s="137"/>
      <c r="DV44" s="137"/>
      <c r="DW44" s="137"/>
      <c r="DX44" s="137"/>
      <c r="DY44" s="137"/>
      <c r="DZ44" s="137"/>
      <c r="EA44" s="137"/>
      <c r="EB44" s="137"/>
      <c r="EC44" s="137"/>
      <c r="ED44" s="137"/>
      <c r="EE44" s="137"/>
      <c r="EF44" s="137"/>
      <c r="EG44" s="137"/>
      <c r="EH44" s="137"/>
      <c r="EI44" s="137"/>
      <c r="EJ44" s="137"/>
      <c r="EK44" s="137"/>
      <c r="EL44" s="137"/>
      <c r="EM44" s="137"/>
      <c r="EN44" s="137"/>
      <c r="EO44" s="137"/>
      <c r="EP44" s="137"/>
      <c r="EQ44" s="137"/>
      <c r="ER44" s="137"/>
      <c r="ES44" s="137"/>
      <c r="ET44" s="137"/>
      <c r="EU44" s="137"/>
      <c r="EV44" s="137"/>
      <c r="EW44" s="137"/>
      <c r="EX44" s="137"/>
      <c r="EY44" s="137"/>
      <c r="EZ44" s="137"/>
      <c r="FA44" s="137"/>
      <c r="FB44" s="137"/>
      <c r="FC44" s="137"/>
      <c r="FD44" s="137"/>
      <c r="FE44" s="137"/>
      <c r="FF44" s="137"/>
      <c r="FG44" s="137"/>
      <c r="FH44" s="137"/>
      <c r="FI44" s="137"/>
      <c r="FJ44" s="137"/>
      <c r="FK44" s="137"/>
      <c r="FL44" s="137"/>
      <c r="FM44" s="137"/>
      <c r="FN44" s="137"/>
      <c r="FO44" s="137"/>
      <c r="FP44" s="137"/>
      <c r="FQ44" s="137"/>
      <c r="FR44" s="137"/>
      <c r="FS44" s="137"/>
      <c r="FT44" s="137"/>
      <c r="FU44" s="137"/>
      <c r="FV44" s="137"/>
      <c r="FW44" s="137"/>
      <c r="FX44" s="137"/>
      <c r="FY44" s="137"/>
      <c r="FZ44" s="137"/>
      <c r="GA44" s="137"/>
      <c r="GB44" s="137"/>
      <c r="GC44" s="137"/>
      <c r="GD44" s="137"/>
      <c r="GE44" s="137"/>
      <c r="GF44" s="137"/>
      <c r="GG44" s="137"/>
      <c r="GH44" s="137"/>
      <c r="GI44" s="137"/>
      <c r="GJ44" s="137"/>
      <c r="GK44" s="137"/>
      <c r="GL44" s="137"/>
      <c r="GM44" s="137"/>
      <c r="GN44" s="137"/>
      <c r="GO44" s="137"/>
      <c r="GP44" s="137"/>
      <c r="GQ44" s="137"/>
      <c r="GR44" s="137"/>
      <c r="GS44" s="137"/>
      <c r="GT44" s="137"/>
      <c r="GU44" s="137"/>
      <c r="GV44" s="137"/>
      <c r="GW44" s="137"/>
      <c r="GX44" s="137"/>
      <c r="GY44" s="137"/>
      <c r="GZ44" s="137"/>
      <c r="HA44" s="137"/>
      <c r="HB44" s="137"/>
      <c r="HC44" s="137"/>
      <c r="HD44" s="137"/>
      <c r="HE44" s="137"/>
      <c r="HF44" s="137"/>
      <c r="HG44" s="137"/>
      <c r="HH44" s="137"/>
      <c r="HI44" s="137"/>
      <c r="HJ44" s="137"/>
      <c r="HK44" s="137"/>
      <c r="HL44" s="137"/>
      <c r="HM44" s="137"/>
      <c r="HN44" s="137"/>
      <c r="HO44" s="137"/>
      <c r="HP44" s="137"/>
      <c r="HQ44" s="137"/>
      <c r="HR44" s="137"/>
      <c r="HS44" s="137"/>
      <c r="HT44" s="137"/>
      <c r="HU44" s="137"/>
      <c r="HV44" s="137"/>
      <c r="HW44" s="137"/>
      <c r="HX44" s="137"/>
      <c r="HY44" s="137"/>
      <c r="HZ44" s="137"/>
      <c r="IA44" s="137"/>
      <c r="IB44" s="137"/>
      <c r="IC44" s="137"/>
      <c r="ID44" s="137"/>
      <c r="IE44" s="137"/>
      <c r="IF44" s="137"/>
      <c r="IG44" s="137"/>
      <c r="IH44" s="137"/>
      <c r="II44" s="137"/>
      <c r="IJ44" s="137"/>
      <c r="IK44" s="137"/>
      <c r="IL44" s="137"/>
      <c r="IM44" s="137"/>
      <c r="IN44" s="137"/>
      <c r="IO44" s="137"/>
      <c r="IP44" s="137"/>
      <c r="IQ44" s="137"/>
      <c r="IR44" s="137"/>
      <c r="IS44" s="137"/>
      <c r="IT44" s="137"/>
      <c r="IU44" s="137"/>
      <c r="IV44" s="137"/>
    </row>
    <row r="45" spans="1:256" ht="12" hidden="1" customHeight="1" x14ac:dyDescent="0.25">
      <c r="A45" s="139"/>
      <c r="B45" s="138" t="s">
        <v>7</v>
      </c>
      <c r="C45" s="122">
        <v>0</v>
      </c>
      <c r="D45" s="125">
        <v>0</v>
      </c>
      <c r="E45" s="125">
        <v>0</v>
      </c>
      <c r="F45" s="125">
        <v>0</v>
      </c>
      <c r="G45" s="125">
        <v>0</v>
      </c>
      <c r="H45" s="125">
        <v>0</v>
      </c>
      <c r="I45" s="125">
        <v>0</v>
      </c>
      <c r="J45" s="125">
        <v>0</v>
      </c>
      <c r="K45" s="125">
        <v>0</v>
      </c>
      <c r="L45" s="125">
        <v>0</v>
      </c>
    </row>
    <row r="46" spans="1:256" x14ac:dyDescent="0.25">
      <c r="A46" s="139"/>
      <c r="B46" s="138"/>
      <c r="C46" s="122"/>
      <c r="D46" s="125"/>
      <c r="E46" s="125"/>
      <c r="F46" s="125"/>
      <c r="G46" s="125"/>
      <c r="H46" s="125"/>
      <c r="I46" s="125"/>
      <c r="J46" s="125"/>
      <c r="K46" s="125"/>
      <c r="L46" s="125"/>
    </row>
    <row r="47" spans="1:256" s="73" customFormat="1" x14ac:dyDescent="0.25">
      <c r="A47" s="139"/>
      <c r="B47" s="138" t="s">
        <v>229</v>
      </c>
      <c r="C47" s="122">
        <f>D47+E47</f>
        <v>0</v>
      </c>
      <c r="D47" s="125">
        <f>D48+D49</f>
        <v>0</v>
      </c>
      <c r="E47" s="125">
        <v>0</v>
      </c>
      <c r="F47" s="125">
        <v>0</v>
      </c>
      <c r="G47" s="125">
        <v>0</v>
      </c>
      <c r="H47" s="125">
        <v>0</v>
      </c>
      <c r="I47" s="125">
        <v>0</v>
      </c>
      <c r="J47" s="125">
        <f>J48+J49</f>
        <v>0</v>
      </c>
      <c r="K47" s="125">
        <f>K48+K49</f>
        <v>0</v>
      </c>
      <c r="L47" s="125">
        <v>0</v>
      </c>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5"/>
      <c r="BR47" s="115"/>
      <c r="BS47" s="115"/>
      <c r="BT47" s="115"/>
      <c r="BU47" s="115"/>
      <c r="BV47" s="115"/>
      <c r="BW47" s="115"/>
      <c r="BX47" s="115"/>
      <c r="BY47" s="115"/>
      <c r="BZ47" s="115"/>
      <c r="CA47" s="115"/>
      <c r="CB47" s="115"/>
      <c r="CC47" s="115"/>
      <c r="CD47" s="115"/>
      <c r="CE47" s="115"/>
      <c r="CF47" s="115"/>
      <c r="CG47" s="115"/>
      <c r="CH47" s="115"/>
      <c r="CI47" s="115"/>
      <c r="CJ47" s="115"/>
      <c r="CK47" s="115"/>
      <c r="CL47" s="115"/>
      <c r="CM47" s="115"/>
      <c r="CN47" s="115"/>
      <c r="CO47" s="115"/>
      <c r="CP47" s="115"/>
      <c r="CQ47" s="115"/>
      <c r="CR47" s="115"/>
      <c r="CS47" s="115"/>
      <c r="CT47" s="115"/>
      <c r="CU47" s="115"/>
      <c r="CV47" s="115"/>
      <c r="CW47" s="115"/>
      <c r="CX47" s="115"/>
      <c r="CY47" s="115"/>
      <c r="CZ47" s="115"/>
      <c r="DA47" s="115"/>
      <c r="DB47" s="115"/>
      <c r="DC47" s="115"/>
      <c r="DD47" s="115"/>
      <c r="DE47" s="115"/>
      <c r="DF47" s="115"/>
      <c r="DG47" s="115"/>
      <c r="DH47" s="115"/>
      <c r="DI47" s="115"/>
      <c r="DJ47" s="115"/>
      <c r="DK47" s="115"/>
      <c r="DL47" s="115"/>
      <c r="DM47" s="115"/>
      <c r="DN47" s="115"/>
      <c r="DO47" s="115"/>
      <c r="DP47" s="115"/>
      <c r="DQ47" s="115"/>
      <c r="DR47" s="115"/>
      <c r="DS47" s="115"/>
      <c r="DT47" s="115"/>
      <c r="DU47" s="115"/>
      <c r="DV47" s="115"/>
      <c r="DW47" s="115"/>
      <c r="DX47" s="115"/>
      <c r="DY47" s="115"/>
      <c r="DZ47" s="115"/>
      <c r="EA47" s="115"/>
      <c r="EB47" s="115"/>
      <c r="EC47" s="115"/>
      <c r="ED47" s="115"/>
      <c r="EE47" s="115"/>
      <c r="EF47" s="115"/>
      <c r="EG47" s="115"/>
      <c r="EH47" s="115"/>
      <c r="EI47" s="115"/>
      <c r="EJ47" s="115"/>
      <c r="EK47" s="115"/>
      <c r="EL47" s="115"/>
      <c r="EM47" s="115"/>
      <c r="EN47" s="115"/>
      <c r="EO47" s="115"/>
      <c r="EP47" s="115"/>
      <c r="EQ47" s="115"/>
      <c r="ER47" s="115"/>
      <c r="ES47" s="115"/>
      <c r="ET47" s="115"/>
      <c r="EU47" s="115"/>
      <c r="EV47" s="115"/>
      <c r="EW47" s="115"/>
      <c r="EX47" s="115"/>
      <c r="EY47" s="115"/>
      <c r="EZ47" s="115"/>
      <c r="FA47" s="115"/>
      <c r="FB47" s="115"/>
      <c r="FC47" s="115"/>
      <c r="FD47" s="115"/>
      <c r="FE47" s="115"/>
      <c r="FF47" s="115"/>
      <c r="FG47" s="115"/>
      <c r="FH47" s="115"/>
      <c r="FI47" s="115"/>
      <c r="FJ47" s="115"/>
      <c r="FK47" s="115"/>
      <c r="FL47" s="115"/>
      <c r="FM47" s="115"/>
      <c r="FN47" s="115"/>
      <c r="FO47" s="115"/>
      <c r="FP47" s="115"/>
      <c r="FQ47" s="115"/>
      <c r="FR47" s="115"/>
      <c r="FS47" s="115"/>
      <c r="FT47" s="115"/>
      <c r="FU47" s="115"/>
      <c r="FV47" s="115"/>
      <c r="FW47" s="115"/>
      <c r="FX47" s="115"/>
      <c r="FY47" s="115"/>
      <c r="FZ47" s="115"/>
      <c r="GA47" s="115"/>
      <c r="GB47" s="115"/>
      <c r="GC47" s="115"/>
      <c r="GD47" s="115"/>
      <c r="GE47" s="115"/>
      <c r="GF47" s="115"/>
      <c r="GG47" s="115"/>
      <c r="GH47" s="115"/>
      <c r="GI47" s="115"/>
      <c r="GJ47" s="115"/>
      <c r="GK47" s="115"/>
      <c r="GL47" s="115"/>
      <c r="GM47" s="115"/>
      <c r="GN47" s="115"/>
      <c r="GO47" s="115"/>
      <c r="GP47" s="115"/>
      <c r="GQ47" s="115"/>
      <c r="GR47" s="115"/>
      <c r="GS47" s="115"/>
      <c r="GT47" s="115"/>
      <c r="GU47" s="115"/>
      <c r="GV47" s="115"/>
      <c r="GW47" s="115"/>
      <c r="GX47" s="115"/>
      <c r="GY47" s="115"/>
      <c r="GZ47" s="115"/>
      <c r="HA47" s="115"/>
      <c r="HB47" s="115"/>
      <c r="HC47" s="115"/>
      <c r="HD47" s="115"/>
      <c r="HE47" s="115"/>
      <c r="HF47" s="115"/>
      <c r="HG47" s="115"/>
      <c r="HH47" s="115"/>
      <c r="HI47" s="115"/>
      <c r="HJ47" s="115"/>
      <c r="HK47" s="115"/>
      <c r="HL47" s="115"/>
      <c r="HM47" s="115"/>
      <c r="HN47" s="115"/>
      <c r="HO47" s="115"/>
      <c r="HP47" s="115"/>
      <c r="HQ47" s="115"/>
      <c r="HR47" s="115"/>
      <c r="HS47" s="115"/>
      <c r="HT47" s="115"/>
      <c r="HU47" s="115"/>
      <c r="HV47" s="115"/>
      <c r="HW47" s="115"/>
      <c r="HX47" s="115"/>
      <c r="HY47" s="115"/>
      <c r="HZ47" s="115"/>
      <c r="IA47" s="115"/>
      <c r="IB47" s="115"/>
      <c r="IC47" s="115"/>
      <c r="ID47" s="115"/>
      <c r="IE47" s="115"/>
      <c r="IF47" s="115"/>
      <c r="IG47" s="115"/>
      <c r="IH47" s="115"/>
      <c r="II47" s="115"/>
      <c r="IJ47" s="115"/>
      <c r="IK47" s="115"/>
      <c r="IL47" s="115"/>
      <c r="IM47" s="115"/>
      <c r="IN47" s="115"/>
      <c r="IO47" s="115"/>
      <c r="IP47" s="115"/>
      <c r="IQ47" s="115"/>
      <c r="IR47" s="115"/>
      <c r="IS47" s="115"/>
      <c r="IT47" s="115"/>
      <c r="IU47" s="115"/>
      <c r="IV47" s="115"/>
    </row>
    <row r="48" spans="1:256" s="73" customFormat="1" x14ac:dyDescent="0.25">
      <c r="A48" s="134"/>
      <c r="B48" s="93" t="s">
        <v>425</v>
      </c>
      <c r="C48" s="127">
        <f>D48+E48</f>
        <v>0</v>
      </c>
      <c r="D48" s="127">
        <v>0</v>
      </c>
      <c r="E48" s="127">
        <v>0</v>
      </c>
      <c r="F48" s="127"/>
      <c r="G48" s="127"/>
      <c r="H48" s="127">
        <v>0</v>
      </c>
      <c r="I48" s="127">
        <v>0</v>
      </c>
      <c r="J48" s="127">
        <f>K48+L48</f>
        <v>0</v>
      </c>
      <c r="K48" s="127">
        <f>D48+H48</f>
        <v>0</v>
      </c>
      <c r="L48" s="127">
        <f>E48+I48</f>
        <v>0</v>
      </c>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c r="DJ48" s="137"/>
      <c r="DK48" s="137"/>
      <c r="DL48" s="137"/>
      <c r="DM48" s="137"/>
      <c r="DN48" s="137"/>
      <c r="DO48" s="137"/>
      <c r="DP48" s="137"/>
      <c r="DQ48" s="137"/>
      <c r="DR48" s="137"/>
      <c r="DS48" s="137"/>
      <c r="DT48" s="137"/>
      <c r="DU48" s="137"/>
      <c r="DV48" s="137"/>
      <c r="DW48" s="137"/>
      <c r="DX48" s="137"/>
      <c r="DY48" s="137"/>
      <c r="DZ48" s="137"/>
      <c r="EA48" s="137"/>
      <c r="EB48" s="137"/>
      <c r="EC48" s="137"/>
      <c r="ED48" s="137"/>
      <c r="EE48" s="137"/>
      <c r="EF48" s="137"/>
      <c r="EG48" s="137"/>
      <c r="EH48" s="137"/>
      <c r="EI48" s="137"/>
      <c r="EJ48" s="137"/>
      <c r="EK48" s="137"/>
      <c r="EL48" s="137"/>
      <c r="EM48" s="137"/>
      <c r="EN48" s="137"/>
      <c r="EO48" s="137"/>
      <c r="EP48" s="137"/>
      <c r="EQ48" s="137"/>
      <c r="ER48" s="137"/>
      <c r="ES48" s="137"/>
      <c r="ET48" s="137"/>
      <c r="EU48" s="137"/>
      <c r="EV48" s="137"/>
      <c r="EW48" s="137"/>
      <c r="EX48" s="137"/>
      <c r="EY48" s="137"/>
      <c r="EZ48" s="137"/>
      <c r="FA48" s="137"/>
      <c r="FB48" s="137"/>
      <c r="FC48" s="137"/>
      <c r="FD48" s="137"/>
      <c r="FE48" s="137"/>
      <c r="FF48" s="137"/>
      <c r="FG48" s="137"/>
      <c r="FH48" s="137"/>
      <c r="FI48" s="137"/>
      <c r="FJ48" s="137"/>
      <c r="FK48" s="137"/>
      <c r="FL48" s="137"/>
      <c r="FM48" s="137"/>
      <c r="FN48" s="137"/>
      <c r="FO48" s="137"/>
      <c r="FP48" s="137"/>
      <c r="FQ48" s="137"/>
      <c r="FR48" s="137"/>
      <c r="FS48" s="137"/>
      <c r="FT48" s="137"/>
      <c r="FU48" s="137"/>
      <c r="FV48" s="137"/>
      <c r="FW48" s="137"/>
      <c r="FX48" s="137"/>
      <c r="FY48" s="137"/>
      <c r="FZ48" s="137"/>
      <c r="GA48" s="137"/>
      <c r="GB48" s="137"/>
      <c r="GC48" s="137"/>
      <c r="GD48" s="137"/>
      <c r="GE48" s="137"/>
      <c r="GF48" s="137"/>
      <c r="GG48" s="137"/>
      <c r="GH48" s="137"/>
      <c r="GI48" s="137"/>
      <c r="GJ48" s="137"/>
      <c r="GK48" s="137"/>
      <c r="GL48" s="137"/>
      <c r="GM48" s="137"/>
      <c r="GN48" s="137"/>
      <c r="GO48" s="137"/>
      <c r="GP48" s="137"/>
      <c r="GQ48" s="137"/>
      <c r="GR48" s="137"/>
      <c r="GS48" s="137"/>
      <c r="GT48" s="137"/>
      <c r="GU48" s="137"/>
      <c r="GV48" s="137"/>
      <c r="GW48" s="137"/>
      <c r="GX48" s="137"/>
      <c r="GY48" s="137"/>
      <c r="GZ48" s="137"/>
      <c r="HA48" s="137"/>
      <c r="HB48" s="137"/>
      <c r="HC48" s="137"/>
      <c r="HD48" s="137"/>
      <c r="HE48" s="137"/>
      <c r="HF48" s="137"/>
      <c r="HG48" s="137"/>
      <c r="HH48" s="137"/>
      <c r="HI48" s="137"/>
      <c r="HJ48" s="137"/>
      <c r="HK48" s="137"/>
      <c r="HL48" s="137"/>
      <c r="HM48" s="137"/>
      <c r="HN48" s="137"/>
      <c r="HO48" s="137"/>
      <c r="HP48" s="137"/>
      <c r="HQ48" s="137"/>
      <c r="HR48" s="137"/>
      <c r="HS48" s="137"/>
      <c r="HT48" s="137"/>
      <c r="HU48" s="137"/>
      <c r="HV48" s="137"/>
      <c r="HW48" s="137"/>
      <c r="HX48" s="137"/>
      <c r="HY48" s="137"/>
      <c r="HZ48" s="137"/>
      <c r="IA48" s="137"/>
      <c r="IB48" s="137"/>
      <c r="IC48" s="137"/>
      <c r="ID48" s="137"/>
      <c r="IE48" s="137"/>
      <c r="IF48" s="137"/>
      <c r="IG48" s="137"/>
      <c r="IH48" s="137"/>
      <c r="II48" s="137"/>
      <c r="IJ48" s="137"/>
      <c r="IK48" s="137"/>
      <c r="IL48" s="137"/>
      <c r="IM48" s="137"/>
      <c r="IN48" s="137"/>
      <c r="IO48" s="137"/>
      <c r="IP48" s="137"/>
      <c r="IQ48" s="137"/>
      <c r="IR48" s="137"/>
      <c r="IS48" s="137"/>
      <c r="IT48" s="137"/>
      <c r="IU48" s="137"/>
      <c r="IV48" s="137"/>
    </row>
    <row r="49" spans="1:256" x14ac:dyDescent="0.25">
      <c r="A49" s="134"/>
      <c r="B49" s="93" t="s">
        <v>426</v>
      </c>
      <c r="C49" s="127">
        <f>D49+E49</f>
        <v>0</v>
      </c>
      <c r="D49" s="127">
        <v>0</v>
      </c>
      <c r="E49" s="127">
        <v>0</v>
      </c>
      <c r="F49" s="127"/>
      <c r="G49" s="127"/>
      <c r="H49" s="127">
        <v>0</v>
      </c>
      <c r="I49" s="127">
        <v>0</v>
      </c>
      <c r="J49" s="127">
        <f>K49+L49</f>
        <v>0</v>
      </c>
      <c r="K49" s="127">
        <f>D49+H49</f>
        <v>0</v>
      </c>
      <c r="L49" s="127">
        <f>E49+I49</f>
        <v>0</v>
      </c>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c r="CN49" s="137"/>
      <c r="CO49" s="137"/>
      <c r="CP49" s="137"/>
      <c r="CQ49" s="137"/>
      <c r="CR49" s="137"/>
      <c r="CS49" s="137"/>
      <c r="CT49" s="137"/>
      <c r="CU49" s="137"/>
      <c r="CV49" s="137"/>
      <c r="CW49" s="137"/>
      <c r="CX49" s="137"/>
      <c r="CY49" s="137"/>
      <c r="CZ49" s="137"/>
      <c r="DA49" s="137"/>
      <c r="DB49" s="137"/>
      <c r="DC49" s="137"/>
      <c r="DD49" s="137"/>
      <c r="DE49" s="137"/>
      <c r="DF49" s="137"/>
      <c r="DG49" s="137"/>
      <c r="DH49" s="137"/>
      <c r="DI49" s="137"/>
      <c r="DJ49" s="137"/>
      <c r="DK49" s="137"/>
      <c r="DL49" s="137"/>
      <c r="DM49" s="137"/>
      <c r="DN49" s="137"/>
      <c r="DO49" s="137"/>
      <c r="DP49" s="137"/>
      <c r="DQ49" s="137"/>
      <c r="DR49" s="137"/>
      <c r="DS49" s="137"/>
      <c r="DT49" s="137"/>
      <c r="DU49" s="137"/>
      <c r="DV49" s="137"/>
      <c r="DW49" s="137"/>
      <c r="DX49" s="137"/>
      <c r="DY49" s="137"/>
      <c r="DZ49" s="137"/>
      <c r="EA49" s="137"/>
      <c r="EB49" s="137"/>
      <c r="EC49" s="137"/>
      <c r="ED49" s="137"/>
      <c r="EE49" s="137"/>
      <c r="EF49" s="137"/>
      <c r="EG49" s="137"/>
      <c r="EH49" s="137"/>
      <c r="EI49" s="137"/>
      <c r="EJ49" s="137"/>
      <c r="EK49" s="137"/>
      <c r="EL49" s="137"/>
      <c r="EM49" s="137"/>
      <c r="EN49" s="137"/>
      <c r="EO49" s="137"/>
      <c r="EP49" s="137"/>
      <c r="EQ49" s="137"/>
      <c r="ER49" s="137"/>
      <c r="ES49" s="137"/>
      <c r="ET49" s="137"/>
      <c r="EU49" s="137"/>
      <c r="EV49" s="137"/>
      <c r="EW49" s="137"/>
      <c r="EX49" s="137"/>
      <c r="EY49" s="137"/>
      <c r="EZ49" s="137"/>
      <c r="FA49" s="137"/>
      <c r="FB49" s="137"/>
      <c r="FC49" s="137"/>
      <c r="FD49" s="137"/>
      <c r="FE49" s="137"/>
      <c r="FF49" s="137"/>
      <c r="FG49" s="137"/>
      <c r="FH49" s="137"/>
      <c r="FI49" s="137"/>
      <c r="FJ49" s="137"/>
      <c r="FK49" s="137"/>
      <c r="FL49" s="137"/>
      <c r="FM49" s="137"/>
      <c r="FN49" s="137"/>
      <c r="FO49" s="137"/>
      <c r="FP49" s="137"/>
      <c r="FQ49" s="137"/>
      <c r="FR49" s="137"/>
      <c r="FS49" s="137"/>
      <c r="FT49" s="137"/>
      <c r="FU49" s="137"/>
      <c r="FV49" s="137"/>
      <c r="FW49" s="137"/>
      <c r="FX49" s="137"/>
      <c r="FY49" s="137"/>
      <c r="FZ49" s="137"/>
      <c r="GA49" s="137"/>
      <c r="GB49" s="137"/>
      <c r="GC49" s="137"/>
      <c r="GD49" s="137"/>
      <c r="GE49" s="137"/>
      <c r="GF49" s="137"/>
      <c r="GG49" s="137"/>
      <c r="GH49" s="137"/>
      <c r="GI49" s="137"/>
      <c r="GJ49" s="137"/>
      <c r="GK49" s="137"/>
      <c r="GL49" s="137"/>
      <c r="GM49" s="137"/>
      <c r="GN49" s="137"/>
      <c r="GO49" s="137"/>
      <c r="GP49" s="137"/>
      <c r="GQ49" s="137"/>
      <c r="GR49" s="137"/>
      <c r="GS49" s="137"/>
      <c r="GT49" s="137"/>
      <c r="GU49" s="137"/>
      <c r="GV49" s="137"/>
      <c r="GW49" s="137"/>
      <c r="GX49" s="137"/>
      <c r="GY49" s="137"/>
      <c r="GZ49" s="137"/>
      <c r="HA49" s="137"/>
      <c r="HB49" s="137"/>
      <c r="HC49" s="137"/>
      <c r="HD49" s="137"/>
      <c r="HE49" s="137"/>
      <c r="HF49" s="137"/>
      <c r="HG49" s="137"/>
      <c r="HH49" s="137"/>
      <c r="HI49" s="137"/>
      <c r="HJ49" s="137"/>
      <c r="HK49" s="137"/>
      <c r="HL49" s="137"/>
      <c r="HM49" s="137"/>
      <c r="HN49" s="137"/>
      <c r="HO49" s="137"/>
      <c r="HP49" s="137"/>
      <c r="HQ49" s="137"/>
      <c r="HR49" s="137"/>
      <c r="HS49" s="137"/>
      <c r="HT49" s="137"/>
      <c r="HU49" s="137"/>
      <c r="HV49" s="137"/>
      <c r="HW49" s="137"/>
      <c r="HX49" s="137"/>
      <c r="HY49" s="137"/>
      <c r="HZ49" s="137"/>
      <c r="IA49" s="137"/>
      <c r="IB49" s="137"/>
      <c r="IC49" s="137"/>
      <c r="ID49" s="137"/>
      <c r="IE49" s="137"/>
      <c r="IF49" s="137"/>
      <c r="IG49" s="137"/>
      <c r="IH49" s="137"/>
      <c r="II49" s="137"/>
      <c r="IJ49" s="137"/>
      <c r="IK49" s="137"/>
      <c r="IL49" s="137"/>
      <c r="IM49" s="137"/>
      <c r="IN49" s="137"/>
      <c r="IO49" s="137"/>
      <c r="IP49" s="137"/>
      <c r="IQ49" s="137"/>
      <c r="IR49" s="137"/>
      <c r="IS49" s="137"/>
      <c r="IT49" s="137"/>
      <c r="IU49" s="137"/>
      <c r="IV49" s="137"/>
    </row>
    <row r="50" spans="1:256" x14ac:dyDescent="0.25">
      <c r="A50" s="123" t="s">
        <v>10</v>
      </c>
      <c r="B50" s="138" t="s">
        <v>240</v>
      </c>
      <c r="C50" s="120">
        <f t="shared" ref="C50:L50" si="12">C51+C61+C72</f>
        <v>1815410</v>
      </c>
      <c r="D50" s="128">
        <f t="shared" si="12"/>
        <v>1815410</v>
      </c>
      <c r="E50" s="128">
        <f t="shared" si="12"/>
        <v>0</v>
      </c>
      <c r="F50" s="128">
        <f t="shared" si="12"/>
        <v>0</v>
      </c>
      <c r="G50" s="128">
        <f t="shared" si="12"/>
        <v>0</v>
      </c>
      <c r="H50" s="128">
        <f t="shared" si="12"/>
        <v>0</v>
      </c>
      <c r="I50" s="128">
        <f t="shared" si="12"/>
        <v>0</v>
      </c>
      <c r="J50" s="128">
        <f t="shared" si="12"/>
        <v>1815410</v>
      </c>
      <c r="K50" s="128">
        <f t="shared" si="12"/>
        <v>1815410</v>
      </c>
      <c r="L50" s="128">
        <f t="shared" si="12"/>
        <v>0</v>
      </c>
      <c r="M50" s="146"/>
      <c r="N50" s="146"/>
    </row>
    <row r="51" spans="1:256" x14ac:dyDescent="0.25">
      <c r="A51" s="123" t="s">
        <v>11</v>
      </c>
      <c r="B51" s="138" t="s">
        <v>231</v>
      </c>
      <c r="C51" s="122">
        <f t="shared" ref="C51:L51" si="13">SUM(C52:C60)</f>
        <v>1790000</v>
      </c>
      <c r="D51" s="125">
        <f t="shared" si="13"/>
        <v>1790000</v>
      </c>
      <c r="E51" s="125">
        <f t="shared" si="13"/>
        <v>0</v>
      </c>
      <c r="F51" s="125">
        <f t="shared" si="13"/>
        <v>0</v>
      </c>
      <c r="G51" s="125">
        <f t="shared" si="13"/>
        <v>0</v>
      </c>
      <c r="H51" s="125">
        <f t="shared" si="13"/>
        <v>0</v>
      </c>
      <c r="I51" s="125">
        <f t="shared" si="13"/>
        <v>0</v>
      </c>
      <c r="J51" s="125">
        <f t="shared" si="13"/>
        <v>1790000</v>
      </c>
      <c r="K51" s="125">
        <f t="shared" si="13"/>
        <v>1790000</v>
      </c>
      <c r="L51" s="125">
        <f t="shared" si="13"/>
        <v>0</v>
      </c>
      <c r="N51" s="146"/>
    </row>
    <row r="52" spans="1:256" ht="12" customHeight="1" x14ac:dyDescent="0.25">
      <c r="A52" s="123"/>
      <c r="B52" s="93" t="s">
        <v>427</v>
      </c>
      <c r="C52" s="130">
        <f>D52+E52</f>
        <v>1590000</v>
      </c>
      <c r="D52" s="130">
        <v>1590000</v>
      </c>
      <c r="E52" s="130">
        <v>0</v>
      </c>
      <c r="F52" s="128">
        <v>0</v>
      </c>
      <c r="G52" s="134">
        <v>0</v>
      </c>
      <c r="H52" s="130">
        <v>0</v>
      </c>
      <c r="I52" s="130">
        <v>0</v>
      </c>
      <c r="J52" s="130">
        <f>K52+L52</f>
        <v>1590000</v>
      </c>
      <c r="K52" s="130">
        <f>D52+H52</f>
        <v>1590000</v>
      </c>
      <c r="L52" s="130">
        <f>E52+I52</f>
        <v>0</v>
      </c>
      <c r="N52" s="115" t="s">
        <v>428</v>
      </c>
    </row>
    <row r="53" spans="1:256" ht="12.75" customHeight="1" x14ac:dyDescent="0.25">
      <c r="A53" s="123"/>
      <c r="B53" s="147"/>
      <c r="C53" s="130"/>
      <c r="D53" s="130"/>
      <c r="E53" s="130"/>
      <c r="F53" s="128"/>
      <c r="G53" s="134"/>
      <c r="H53" s="130"/>
      <c r="I53" s="130"/>
      <c r="J53" s="130">
        <f>K53+L53</f>
        <v>0</v>
      </c>
      <c r="K53" s="130">
        <f t="shared" ref="K53:L60" si="14">D53+H53</f>
        <v>0</v>
      </c>
      <c r="L53" s="130">
        <f t="shared" si="14"/>
        <v>0</v>
      </c>
    </row>
    <row r="54" spans="1:256" x14ac:dyDescent="0.25">
      <c r="A54" s="123"/>
      <c r="B54" s="92" t="s">
        <v>429</v>
      </c>
      <c r="C54" s="130">
        <f>D54+E54</f>
        <v>200000</v>
      </c>
      <c r="D54" s="130">
        <v>200000</v>
      </c>
      <c r="E54" s="130">
        <v>0</v>
      </c>
      <c r="F54" s="128">
        <v>0</v>
      </c>
      <c r="G54" s="134">
        <v>0</v>
      </c>
      <c r="H54" s="130">
        <v>0</v>
      </c>
      <c r="I54" s="130">
        <v>0</v>
      </c>
      <c r="J54" s="130">
        <f>K54+L54</f>
        <v>200000</v>
      </c>
      <c r="K54" s="130">
        <f t="shared" si="14"/>
        <v>200000</v>
      </c>
      <c r="L54" s="130">
        <f t="shared" si="14"/>
        <v>0</v>
      </c>
      <c r="N54" s="115" t="s">
        <v>430</v>
      </c>
    </row>
    <row r="55" spans="1:256" x14ac:dyDescent="0.25">
      <c r="A55" s="123"/>
      <c r="B55" s="93"/>
      <c r="C55" s="130"/>
      <c r="D55" s="130"/>
      <c r="E55" s="130"/>
      <c r="F55" s="128"/>
      <c r="G55" s="129"/>
      <c r="H55" s="130"/>
      <c r="I55" s="130"/>
      <c r="J55" s="130"/>
      <c r="K55" s="130"/>
      <c r="L55" s="130">
        <f t="shared" si="14"/>
        <v>0</v>
      </c>
    </row>
    <row r="56" spans="1:256" x14ac:dyDescent="0.25">
      <c r="A56" s="123"/>
      <c r="B56" s="93"/>
      <c r="C56" s="131"/>
      <c r="D56" s="130"/>
      <c r="E56" s="130"/>
      <c r="F56" s="128"/>
      <c r="G56" s="129"/>
      <c r="H56" s="130"/>
      <c r="I56" s="130"/>
      <c r="J56" s="130"/>
      <c r="K56" s="130"/>
      <c r="L56" s="130">
        <f t="shared" si="14"/>
        <v>0</v>
      </c>
    </row>
    <row r="57" spans="1:256" x14ac:dyDescent="0.25">
      <c r="A57" s="123"/>
      <c r="B57" s="92"/>
      <c r="C57" s="131"/>
      <c r="D57" s="148"/>
      <c r="E57" s="130">
        <v>0</v>
      </c>
      <c r="F57" s="128"/>
      <c r="G57" s="129"/>
      <c r="H57" s="130">
        <v>0</v>
      </c>
      <c r="I57" s="130">
        <v>0</v>
      </c>
      <c r="J57" s="130">
        <f>K57+L57</f>
        <v>0</v>
      </c>
      <c r="K57" s="130">
        <f>D57+H57</f>
        <v>0</v>
      </c>
      <c r="L57" s="130">
        <f t="shared" si="14"/>
        <v>0</v>
      </c>
    </row>
    <row r="58" spans="1:256" ht="24" x14ac:dyDescent="0.25">
      <c r="A58" s="123"/>
      <c r="B58" s="92" t="s">
        <v>431</v>
      </c>
      <c r="C58" s="131">
        <f>D58+E58</f>
        <v>0</v>
      </c>
      <c r="D58" s="130">
        <v>0</v>
      </c>
      <c r="E58" s="130">
        <v>0</v>
      </c>
      <c r="F58" s="128"/>
      <c r="G58" s="129"/>
      <c r="H58" s="130">
        <v>0</v>
      </c>
      <c r="I58" s="130">
        <v>0</v>
      </c>
      <c r="J58" s="130">
        <f>K58+L58</f>
        <v>0</v>
      </c>
      <c r="K58" s="130">
        <f>D58+H58</f>
        <v>0</v>
      </c>
      <c r="L58" s="130">
        <f t="shared" si="14"/>
        <v>0</v>
      </c>
    </row>
    <row r="59" spans="1:256" ht="11.45" hidden="1" customHeight="1" x14ac:dyDescent="0.25">
      <c r="A59" s="123"/>
      <c r="B59" s="92"/>
      <c r="C59" s="131"/>
      <c r="D59" s="130"/>
      <c r="E59" s="130"/>
      <c r="F59" s="128"/>
      <c r="G59" s="129"/>
      <c r="H59" s="130"/>
      <c r="I59" s="130"/>
      <c r="J59" s="130"/>
      <c r="K59" s="130"/>
      <c r="L59" s="130">
        <f t="shared" si="14"/>
        <v>0</v>
      </c>
    </row>
    <row r="60" spans="1:256" x14ac:dyDescent="0.25">
      <c r="A60" s="123"/>
      <c r="B60" s="92"/>
      <c r="C60" s="131"/>
      <c r="D60" s="130"/>
      <c r="E60" s="130"/>
      <c r="F60" s="128"/>
      <c r="G60" s="129"/>
      <c r="H60" s="130"/>
      <c r="I60" s="130"/>
      <c r="J60" s="130"/>
      <c r="K60" s="130"/>
      <c r="L60" s="130">
        <f t="shared" si="14"/>
        <v>0</v>
      </c>
    </row>
    <row r="61" spans="1:256" x14ac:dyDescent="0.25">
      <c r="A61" s="123" t="s">
        <v>3</v>
      </c>
      <c r="B61" s="138" t="s">
        <v>234</v>
      </c>
      <c r="C61" s="120">
        <f t="shared" ref="C61:L61" si="15">SUM(C62:C71)</f>
        <v>0</v>
      </c>
      <c r="D61" s="128">
        <f t="shared" si="15"/>
        <v>0</v>
      </c>
      <c r="E61" s="128">
        <f t="shared" si="15"/>
        <v>0</v>
      </c>
      <c r="F61" s="128">
        <f t="shared" si="15"/>
        <v>0</v>
      </c>
      <c r="G61" s="128">
        <f t="shared" si="15"/>
        <v>0</v>
      </c>
      <c r="H61" s="128">
        <f t="shared" si="15"/>
        <v>0</v>
      </c>
      <c r="I61" s="128">
        <f t="shared" si="15"/>
        <v>0</v>
      </c>
      <c r="J61" s="128">
        <f t="shared" si="15"/>
        <v>0</v>
      </c>
      <c r="K61" s="128">
        <f t="shared" si="15"/>
        <v>0</v>
      </c>
      <c r="L61" s="128">
        <f t="shared" si="15"/>
        <v>0</v>
      </c>
    </row>
    <row r="62" spans="1:256" ht="24" x14ac:dyDescent="0.25">
      <c r="A62" s="123"/>
      <c r="B62" s="92" t="s">
        <v>228</v>
      </c>
      <c r="C62" s="130">
        <f>D62+E62</f>
        <v>0</v>
      </c>
      <c r="D62" s="130">
        <v>0</v>
      </c>
      <c r="E62" s="130">
        <v>0</v>
      </c>
      <c r="F62" s="128"/>
      <c r="G62" s="129"/>
      <c r="H62" s="130">
        <v>0</v>
      </c>
      <c r="I62" s="130">
        <v>0</v>
      </c>
      <c r="J62" s="130">
        <f>K62+L62</f>
        <v>0</v>
      </c>
      <c r="K62" s="130">
        <f>D62+H62</f>
        <v>0</v>
      </c>
      <c r="L62" s="130">
        <f>E62+I62</f>
        <v>0</v>
      </c>
      <c r="N62" s="146"/>
    </row>
    <row r="63" spans="1:256" x14ac:dyDescent="0.25">
      <c r="A63" s="134"/>
      <c r="B63" s="93" t="s">
        <v>432</v>
      </c>
      <c r="C63" s="130"/>
      <c r="D63" s="130"/>
      <c r="E63" s="130"/>
      <c r="F63" s="130"/>
      <c r="G63" s="129"/>
      <c r="H63" s="130"/>
      <c r="I63" s="130"/>
      <c r="J63" s="130"/>
      <c r="K63" s="130"/>
      <c r="L63" s="130"/>
      <c r="M63" s="137"/>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c r="CN63" s="137"/>
      <c r="CO63" s="137"/>
      <c r="CP63" s="137"/>
      <c r="CQ63" s="137"/>
      <c r="CR63" s="137"/>
      <c r="CS63" s="137"/>
      <c r="CT63" s="137"/>
      <c r="CU63" s="137"/>
      <c r="CV63" s="137"/>
      <c r="CW63" s="137"/>
      <c r="CX63" s="137"/>
      <c r="CY63" s="137"/>
      <c r="CZ63" s="137"/>
      <c r="DA63" s="137"/>
      <c r="DB63" s="137"/>
      <c r="DC63" s="137"/>
      <c r="DD63" s="137"/>
      <c r="DE63" s="137"/>
      <c r="DF63" s="137"/>
      <c r="DG63" s="137"/>
      <c r="DH63" s="137"/>
      <c r="DI63" s="137"/>
      <c r="DJ63" s="137"/>
      <c r="DK63" s="137"/>
      <c r="DL63" s="137"/>
      <c r="DM63" s="137"/>
      <c r="DN63" s="137"/>
      <c r="DO63" s="137"/>
      <c r="DP63" s="137"/>
      <c r="DQ63" s="137"/>
      <c r="DR63" s="137"/>
      <c r="DS63" s="137"/>
      <c r="DT63" s="137"/>
      <c r="DU63" s="137"/>
      <c r="DV63" s="137"/>
      <c r="DW63" s="137"/>
      <c r="DX63" s="137"/>
      <c r="DY63" s="137"/>
      <c r="DZ63" s="137"/>
      <c r="EA63" s="137"/>
      <c r="EB63" s="137"/>
      <c r="EC63" s="137"/>
      <c r="ED63" s="137"/>
      <c r="EE63" s="137"/>
      <c r="EF63" s="137"/>
      <c r="EG63" s="137"/>
      <c r="EH63" s="137"/>
      <c r="EI63" s="137"/>
      <c r="EJ63" s="137"/>
      <c r="EK63" s="137"/>
      <c r="EL63" s="137"/>
      <c r="EM63" s="137"/>
      <c r="EN63" s="137"/>
      <c r="EO63" s="137"/>
      <c r="EP63" s="137"/>
      <c r="EQ63" s="137"/>
      <c r="ER63" s="137"/>
      <c r="ES63" s="137"/>
      <c r="ET63" s="137"/>
      <c r="EU63" s="137"/>
      <c r="EV63" s="137"/>
      <c r="EW63" s="137"/>
      <c r="EX63" s="137"/>
      <c r="EY63" s="137"/>
      <c r="EZ63" s="137"/>
      <c r="FA63" s="137"/>
      <c r="FB63" s="137"/>
      <c r="FC63" s="137"/>
      <c r="FD63" s="137"/>
      <c r="FE63" s="137"/>
      <c r="FF63" s="137"/>
      <c r="FG63" s="137"/>
      <c r="FH63" s="137"/>
      <c r="FI63" s="137"/>
      <c r="FJ63" s="137"/>
      <c r="FK63" s="137"/>
      <c r="FL63" s="137"/>
      <c r="FM63" s="137"/>
      <c r="FN63" s="137"/>
      <c r="FO63" s="137"/>
      <c r="FP63" s="137"/>
      <c r="FQ63" s="137"/>
      <c r="FR63" s="137"/>
      <c r="FS63" s="137"/>
      <c r="FT63" s="137"/>
      <c r="FU63" s="137"/>
      <c r="FV63" s="137"/>
      <c r="FW63" s="137"/>
      <c r="FX63" s="137"/>
      <c r="FY63" s="137"/>
      <c r="FZ63" s="137"/>
      <c r="GA63" s="137"/>
      <c r="GB63" s="137"/>
      <c r="GC63" s="137"/>
      <c r="GD63" s="137"/>
      <c r="GE63" s="137"/>
      <c r="GF63" s="137"/>
      <c r="GG63" s="137"/>
      <c r="GH63" s="137"/>
      <c r="GI63" s="137"/>
      <c r="GJ63" s="137"/>
      <c r="GK63" s="137"/>
      <c r="GL63" s="137"/>
      <c r="GM63" s="137"/>
      <c r="GN63" s="137"/>
      <c r="GO63" s="137"/>
      <c r="GP63" s="137"/>
      <c r="GQ63" s="137"/>
      <c r="GR63" s="137"/>
      <c r="GS63" s="137"/>
      <c r="GT63" s="137"/>
      <c r="GU63" s="137"/>
      <c r="GV63" s="137"/>
      <c r="GW63" s="137"/>
      <c r="GX63" s="137"/>
      <c r="GY63" s="137"/>
      <c r="GZ63" s="137"/>
      <c r="HA63" s="137"/>
      <c r="HB63" s="137"/>
      <c r="HC63" s="137"/>
      <c r="HD63" s="137"/>
      <c r="HE63" s="137"/>
      <c r="HF63" s="137"/>
      <c r="HG63" s="137"/>
      <c r="HH63" s="137"/>
      <c r="HI63" s="137"/>
      <c r="HJ63" s="137"/>
      <c r="HK63" s="137"/>
      <c r="HL63" s="137"/>
      <c r="HM63" s="137"/>
      <c r="HN63" s="137"/>
      <c r="HO63" s="137"/>
      <c r="HP63" s="137"/>
      <c r="HQ63" s="137"/>
      <c r="HR63" s="137"/>
      <c r="HS63" s="137"/>
      <c r="HT63" s="137"/>
      <c r="HU63" s="137"/>
      <c r="HV63" s="137"/>
      <c r="HW63" s="137"/>
      <c r="HX63" s="137"/>
      <c r="HY63" s="137"/>
      <c r="HZ63" s="137"/>
      <c r="IA63" s="137"/>
      <c r="IB63" s="137"/>
      <c r="IC63" s="137"/>
      <c r="ID63" s="137"/>
      <c r="IE63" s="137"/>
      <c r="IF63" s="137"/>
      <c r="IG63" s="137"/>
      <c r="IH63" s="137"/>
      <c r="II63" s="137"/>
      <c r="IJ63" s="137"/>
      <c r="IK63" s="137"/>
      <c r="IL63" s="137"/>
      <c r="IM63" s="137"/>
      <c r="IN63" s="137"/>
      <c r="IO63" s="137"/>
      <c r="IP63" s="137"/>
      <c r="IQ63" s="137"/>
      <c r="IR63" s="137"/>
      <c r="IS63" s="137"/>
      <c r="IT63" s="137"/>
      <c r="IU63" s="137"/>
      <c r="IV63" s="137"/>
    </row>
    <row r="64" spans="1:256" x14ac:dyDescent="0.25">
      <c r="A64" s="123"/>
      <c r="B64" s="147"/>
      <c r="C64" s="130"/>
      <c r="D64" s="130"/>
      <c r="E64" s="130">
        <v>0</v>
      </c>
      <c r="F64" s="128"/>
      <c r="G64" s="129"/>
      <c r="H64" s="130"/>
      <c r="I64" s="130">
        <v>0</v>
      </c>
      <c r="J64" s="130">
        <f>K64+L64</f>
        <v>0</v>
      </c>
      <c r="K64" s="130">
        <f>D64+H64</f>
        <v>0</v>
      </c>
      <c r="L64" s="130">
        <f>E64+I64</f>
        <v>0</v>
      </c>
      <c r="M64" s="137"/>
      <c r="N64" s="137"/>
    </row>
    <row r="65" spans="1:256" x14ac:dyDescent="0.25">
      <c r="A65" s="123"/>
      <c r="B65" s="93"/>
      <c r="C65" s="130"/>
      <c r="D65" s="130"/>
      <c r="E65" s="130">
        <v>0</v>
      </c>
      <c r="F65" s="128"/>
      <c r="G65" s="129"/>
      <c r="H65" s="130">
        <v>0</v>
      </c>
      <c r="I65" s="130">
        <v>0</v>
      </c>
      <c r="J65" s="130">
        <f>K65+L65</f>
        <v>0</v>
      </c>
      <c r="K65" s="130">
        <f>D65+H65</f>
        <v>0</v>
      </c>
      <c r="L65" s="130">
        <f>E65+I65</f>
        <v>0</v>
      </c>
      <c r="N65" s="137"/>
    </row>
    <row r="66" spans="1:256" s="73" customFormat="1" x14ac:dyDescent="0.25">
      <c r="A66" s="123"/>
      <c r="B66" s="92" t="s">
        <v>433</v>
      </c>
      <c r="C66" s="131"/>
      <c r="D66" s="130"/>
      <c r="E66" s="130"/>
      <c r="F66" s="128"/>
      <c r="G66" s="129"/>
      <c r="H66" s="130"/>
      <c r="I66" s="130"/>
      <c r="J66" s="130"/>
      <c r="K66" s="130"/>
      <c r="L66" s="130"/>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5"/>
      <c r="BU66" s="115"/>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c r="EN66" s="115"/>
      <c r="EO66" s="115"/>
      <c r="EP66" s="115"/>
      <c r="EQ66" s="115"/>
      <c r="ER66" s="115"/>
      <c r="ES66" s="115"/>
      <c r="ET66" s="115"/>
      <c r="EU66" s="115"/>
      <c r="EV66" s="115"/>
      <c r="EW66" s="115"/>
      <c r="EX66" s="115"/>
      <c r="EY66" s="115"/>
      <c r="EZ66" s="115"/>
      <c r="FA66" s="115"/>
      <c r="FB66" s="115"/>
      <c r="FC66" s="115"/>
      <c r="FD66" s="115"/>
      <c r="FE66" s="115"/>
      <c r="FF66" s="115"/>
      <c r="FG66" s="115"/>
      <c r="FH66" s="115"/>
      <c r="FI66" s="115"/>
      <c r="FJ66" s="115"/>
      <c r="FK66" s="115"/>
      <c r="FL66" s="115"/>
      <c r="FM66" s="115"/>
      <c r="FN66" s="115"/>
      <c r="FO66" s="115"/>
      <c r="FP66" s="115"/>
      <c r="FQ66" s="115"/>
      <c r="FR66" s="115"/>
      <c r="FS66" s="115"/>
      <c r="FT66" s="115"/>
      <c r="FU66" s="115"/>
      <c r="FV66" s="115"/>
      <c r="FW66" s="115"/>
      <c r="FX66" s="115"/>
      <c r="FY66" s="115"/>
      <c r="FZ66" s="115"/>
      <c r="GA66" s="115"/>
      <c r="GB66" s="115"/>
      <c r="GC66" s="115"/>
      <c r="GD66" s="115"/>
      <c r="GE66" s="115"/>
      <c r="GF66" s="115"/>
      <c r="GG66" s="115"/>
      <c r="GH66" s="115"/>
      <c r="GI66" s="115"/>
      <c r="GJ66" s="115"/>
      <c r="GK66" s="115"/>
      <c r="GL66" s="115"/>
      <c r="GM66" s="115"/>
      <c r="GN66" s="115"/>
      <c r="GO66" s="115"/>
      <c r="GP66" s="115"/>
      <c r="GQ66" s="115"/>
      <c r="GR66" s="115"/>
      <c r="GS66" s="115"/>
      <c r="GT66" s="115"/>
      <c r="GU66" s="115"/>
      <c r="GV66" s="115"/>
      <c r="GW66" s="115"/>
      <c r="GX66" s="115"/>
      <c r="GY66" s="115"/>
      <c r="GZ66" s="115"/>
      <c r="HA66" s="115"/>
      <c r="HB66" s="115"/>
      <c r="HC66" s="115"/>
      <c r="HD66" s="115"/>
      <c r="HE66" s="115"/>
      <c r="HF66" s="115"/>
      <c r="HG66" s="115"/>
      <c r="HH66" s="115"/>
      <c r="HI66" s="115"/>
      <c r="HJ66" s="115"/>
      <c r="HK66" s="115"/>
      <c r="HL66" s="115"/>
      <c r="HM66" s="115"/>
      <c r="HN66" s="115"/>
      <c r="HO66" s="115"/>
      <c r="HP66" s="115"/>
      <c r="HQ66" s="115"/>
      <c r="HR66" s="115"/>
      <c r="HS66" s="115"/>
      <c r="HT66" s="115"/>
      <c r="HU66" s="115"/>
      <c r="HV66" s="115"/>
      <c r="HW66" s="115"/>
      <c r="HX66" s="115"/>
      <c r="HY66" s="115"/>
      <c r="HZ66" s="115"/>
      <c r="IA66" s="115"/>
      <c r="IB66" s="115"/>
      <c r="IC66" s="115"/>
      <c r="ID66" s="115"/>
      <c r="IE66" s="115"/>
      <c r="IF66" s="115"/>
      <c r="IG66" s="115"/>
      <c r="IH66" s="115"/>
      <c r="II66" s="115"/>
      <c r="IJ66" s="115"/>
      <c r="IK66" s="115"/>
      <c r="IL66" s="115"/>
      <c r="IM66" s="115"/>
      <c r="IN66" s="115"/>
      <c r="IO66" s="115"/>
      <c r="IP66" s="115"/>
      <c r="IQ66" s="115"/>
      <c r="IR66" s="115"/>
      <c r="IS66" s="115"/>
      <c r="IT66" s="115"/>
      <c r="IU66" s="115"/>
      <c r="IV66" s="115"/>
    </row>
    <row r="67" spans="1:256" x14ac:dyDescent="0.25">
      <c r="A67" s="123"/>
      <c r="B67" s="92"/>
      <c r="C67" s="130"/>
      <c r="D67" s="130"/>
      <c r="E67" s="130">
        <v>0</v>
      </c>
      <c r="F67" s="128"/>
      <c r="G67" s="129"/>
      <c r="H67" s="130">
        <v>0</v>
      </c>
      <c r="I67" s="130">
        <v>0</v>
      </c>
      <c r="J67" s="130">
        <f>K67+L67</f>
        <v>0</v>
      </c>
      <c r="K67" s="130">
        <f t="shared" ref="K67:L70" si="16">D67+H67</f>
        <v>0</v>
      </c>
      <c r="L67" s="130">
        <f t="shared" si="16"/>
        <v>0</v>
      </c>
    </row>
    <row r="68" spans="1:256" x14ac:dyDescent="0.25">
      <c r="A68" s="123"/>
      <c r="B68" s="92"/>
      <c r="C68" s="130"/>
      <c r="D68" s="130"/>
      <c r="E68" s="130">
        <v>0</v>
      </c>
      <c r="F68" s="128"/>
      <c r="G68" s="129"/>
      <c r="H68" s="130">
        <v>0</v>
      </c>
      <c r="I68" s="130">
        <v>0</v>
      </c>
      <c r="J68" s="130">
        <f>K68+L68</f>
        <v>0</v>
      </c>
      <c r="K68" s="130">
        <f t="shared" si="16"/>
        <v>0</v>
      </c>
      <c r="L68" s="130">
        <f t="shared" si="16"/>
        <v>0</v>
      </c>
      <c r="P68" s="146"/>
    </row>
    <row r="69" spans="1:256" x14ac:dyDescent="0.25">
      <c r="A69" s="123"/>
      <c r="B69" s="93"/>
      <c r="C69" s="130"/>
      <c r="D69" s="130"/>
      <c r="E69" s="130">
        <v>0</v>
      </c>
      <c r="F69" s="128"/>
      <c r="G69" s="129"/>
      <c r="H69" s="130">
        <v>0</v>
      </c>
      <c r="I69" s="130">
        <v>0</v>
      </c>
      <c r="J69" s="130">
        <f>K69+L69</f>
        <v>0</v>
      </c>
      <c r="K69" s="130">
        <f t="shared" si="16"/>
        <v>0</v>
      </c>
      <c r="L69" s="130">
        <f t="shared" si="16"/>
        <v>0</v>
      </c>
    </row>
    <row r="70" spans="1:256" x14ac:dyDescent="0.25">
      <c r="A70" s="123"/>
      <c r="B70" s="93"/>
      <c r="C70" s="131"/>
      <c r="D70" s="130"/>
      <c r="E70" s="130">
        <v>0</v>
      </c>
      <c r="F70" s="128"/>
      <c r="G70" s="129"/>
      <c r="H70" s="130">
        <v>0</v>
      </c>
      <c r="I70" s="130">
        <v>0</v>
      </c>
      <c r="J70" s="130">
        <f>K70+L70</f>
        <v>0</v>
      </c>
      <c r="K70" s="130">
        <f t="shared" si="16"/>
        <v>0</v>
      </c>
      <c r="L70" s="130">
        <f t="shared" si="16"/>
        <v>0</v>
      </c>
    </row>
    <row r="71" spans="1:256" x14ac:dyDescent="0.25">
      <c r="A71" s="123"/>
      <c r="B71" s="92"/>
      <c r="C71" s="131"/>
      <c r="D71" s="130"/>
      <c r="E71" s="130"/>
      <c r="F71" s="128"/>
      <c r="G71" s="129"/>
      <c r="H71" s="130"/>
      <c r="I71" s="130"/>
      <c r="J71" s="130"/>
      <c r="K71" s="130"/>
      <c r="L71" s="130"/>
    </row>
    <row r="72" spans="1:256" x14ac:dyDescent="0.25">
      <c r="A72" s="123" t="s">
        <v>6</v>
      </c>
      <c r="B72" s="138" t="s">
        <v>226</v>
      </c>
      <c r="C72" s="122">
        <f t="shared" ref="C72:L72" si="17">C73+C84+C86</f>
        <v>25410</v>
      </c>
      <c r="D72" s="125">
        <f t="shared" si="17"/>
        <v>25410</v>
      </c>
      <c r="E72" s="125">
        <f t="shared" si="17"/>
        <v>0</v>
      </c>
      <c r="F72" s="125">
        <f t="shared" si="17"/>
        <v>0</v>
      </c>
      <c r="G72" s="125">
        <f t="shared" si="17"/>
        <v>0</v>
      </c>
      <c r="H72" s="125">
        <f t="shared" si="17"/>
        <v>0</v>
      </c>
      <c r="I72" s="125">
        <f t="shared" si="17"/>
        <v>0</v>
      </c>
      <c r="J72" s="125">
        <f t="shared" si="17"/>
        <v>25410</v>
      </c>
      <c r="K72" s="125">
        <f t="shared" si="17"/>
        <v>25410</v>
      </c>
      <c r="L72" s="125">
        <f t="shared" si="17"/>
        <v>0</v>
      </c>
    </row>
    <row r="73" spans="1:256" s="73" customFormat="1" ht="12" hidden="1" customHeight="1" x14ac:dyDescent="0.25">
      <c r="A73" s="149"/>
      <c r="B73" s="138" t="s">
        <v>9</v>
      </c>
      <c r="C73" s="122">
        <f t="shared" ref="C73:L73" si="18">SUM(C74:C83)</f>
        <v>25410</v>
      </c>
      <c r="D73" s="125">
        <f t="shared" si="18"/>
        <v>25410</v>
      </c>
      <c r="E73" s="125">
        <f t="shared" si="18"/>
        <v>0</v>
      </c>
      <c r="F73" s="125">
        <f t="shared" si="18"/>
        <v>0</v>
      </c>
      <c r="G73" s="125">
        <f t="shared" si="18"/>
        <v>0</v>
      </c>
      <c r="H73" s="125">
        <f t="shared" si="18"/>
        <v>0</v>
      </c>
      <c r="I73" s="125">
        <f t="shared" si="18"/>
        <v>0</v>
      </c>
      <c r="J73" s="125">
        <f t="shared" si="18"/>
        <v>25410</v>
      </c>
      <c r="K73" s="125">
        <f t="shared" si="18"/>
        <v>25410</v>
      </c>
      <c r="L73" s="125">
        <f t="shared" si="18"/>
        <v>0</v>
      </c>
      <c r="M73" s="146"/>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5"/>
      <c r="BS73" s="115"/>
      <c r="BT73" s="115"/>
      <c r="BU73" s="115"/>
      <c r="BV73" s="115"/>
      <c r="BW73" s="115"/>
      <c r="BX73" s="115"/>
      <c r="BY73" s="115"/>
      <c r="BZ73" s="115"/>
      <c r="CA73" s="115"/>
      <c r="CB73" s="115"/>
      <c r="CC73" s="115"/>
      <c r="CD73" s="115"/>
      <c r="CE73" s="115"/>
      <c r="CF73" s="115"/>
      <c r="CG73" s="115"/>
      <c r="CH73" s="115"/>
      <c r="CI73" s="115"/>
      <c r="CJ73" s="115"/>
      <c r="CK73" s="115"/>
      <c r="CL73" s="115"/>
      <c r="CM73" s="115"/>
      <c r="CN73" s="115"/>
      <c r="CO73" s="115"/>
      <c r="CP73" s="115"/>
      <c r="CQ73" s="115"/>
      <c r="CR73" s="115"/>
      <c r="CS73" s="115"/>
      <c r="CT73" s="115"/>
      <c r="CU73" s="115"/>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X73" s="115"/>
      <c r="FY73" s="115"/>
      <c r="FZ73" s="115"/>
      <c r="GA73" s="115"/>
      <c r="GB73" s="115"/>
      <c r="GC73" s="115"/>
      <c r="GD73" s="115"/>
      <c r="GE73" s="115"/>
      <c r="GF73" s="115"/>
      <c r="GG73" s="115"/>
      <c r="GH73" s="115"/>
      <c r="GI73" s="115"/>
      <c r="GJ73" s="115"/>
      <c r="GK73" s="115"/>
      <c r="GL73" s="115"/>
      <c r="GM73" s="115"/>
      <c r="GN73" s="115"/>
      <c r="GO73" s="115"/>
      <c r="GP73" s="115"/>
      <c r="GQ73" s="115"/>
      <c r="GR73" s="115"/>
      <c r="GS73" s="115"/>
      <c r="GT73" s="115"/>
      <c r="GU73" s="115"/>
      <c r="GV73" s="115"/>
      <c r="GW73" s="115"/>
      <c r="GX73" s="115"/>
      <c r="GY73" s="115"/>
      <c r="GZ73" s="115"/>
      <c r="HA73" s="115"/>
      <c r="HB73" s="115"/>
      <c r="HC73" s="115"/>
      <c r="HD73" s="115"/>
      <c r="HE73" s="115"/>
      <c r="HF73" s="115"/>
      <c r="HG73" s="115"/>
      <c r="HH73" s="115"/>
      <c r="HI73" s="115"/>
      <c r="HJ73" s="115"/>
      <c r="HK73" s="115"/>
      <c r="HL73" s="115"/>
      <c r="HM73" s="115"/>
      <c r="HN73" s="115"/>
      <c r="HO73" s="115"/>
      <c r="HP73" s="115"/>
      <c r="HQ73" s="115"/>
      <c r="HR73" s="115"/>
      <c r="HS73" s="115"/>
      <c r="HT73" s="115"/>
      <c r="HU73" s="115"/>
      <c r="HV73" s="115"/>
      <c r="HW73" s="115"/>
      <c r="HX73" s="115"/>
      <c r="HY73" s="115"/>
      <c r="HZ73" s="115"/>
      <c r="IA73" s="115"/>
      <c r="IB73" s="115"/>
      <c r="IC73" s="115"/>
      <c r="ID73" s="115"/>
      <c r="IE73" s="115"/>
      <c r="IF73" s="115"/>
      <c r="IG73" s="115"/>
      <c r="IH73" s="115"/>
      <c r="II73" s="115"/>
      <c r="IJ73" s="115"/>
      <c r="IK73" s="115"/>
      <c r="IL73" s="115"/>
      <c r="IM73" s="115"/>
      <c r="IN73" s="115"/>
      <c r="IO73" s="115"/>
      <c r="IP73" s="115"/>
      <c r="IQ73" s="115"/>
      <c r="IR73" s="115"/>
      <c r="IS73" s="115"/>
      <c r="IT73" s="115"/>
      <c r="IU73" s="115"/>
      <c r="IV73" s="115"/>
    </row>
    <row r="74" spans="1:256" ht="12" hidden="1" customHeight="1" x14ac:dyDescent="0.25">
      <c r="A74" s="149"/>
      <c r="B74" s="92"/>
      <c r="C74" s="131"/>
      <c r="D74" s="130"/>
      <c r="E74" s="130">
        <v>0</v>
      </c>
      <c r="F74" s="128"/>
      <c r="G74" s="129"/>
      <c r="H74" s="130">
        <v>0</v>
      </c>
      <c r="I74" s="130">
        <v>0</v>
      </c>
      <c r="J74" s="130">
        <f t="shared" ref="J74:J88" si="19">K74+L74</f>
        <v>0</v>
      </c>
      <c r="K74" s="130">
        <f t="shared" ref="K74:L83" si="20">D74+H74</f>
        <v>0</v>
      </c>
      <c r="L74" s="130">
        <f t="shared" si="20"/>
        <v>0</v>
      </c>
      <c r="M74" s="146"/>
      <c r="N74" s="146"/>
    </row>
    <row r="75" spans="1:256" x14ac:dyDescent="0.25">
      <c r="A75" s="149"/>
      <c r="B75" s="93" t="s">
        <v>283</v>
      </c>
      <c r="C75" s="130">
        <f>D75+E75</f>
        <v>0</v>
      </c>
      <c r="D75" s="130">
        <v>0</v>
      </c>
      <c r="E75" s="130">
        <v>0</v>
      </c>
      <c r="F75" s="128"/>
      <c r="G75" s="129"/>
      <c r="H75" s="130">
        <v>0</v>
      </c>
      <c r="I75" s="130">
        <v>0</v>
      </c>
      <c r="J75" s="130">
        <f t="shared" si="19"/>
        <v>0</v>
      </c>
      <c r="K75" s="130">
        <f t="shared" si="20"/>
        <v>0</v>
      </c>
      <c r="L75" s="130">
        <f t="shared" si="20"/>
        <v>0</v>
      </c>
    </row>
    <row r="76" spans="1:256" x14ac:dyDescent="0.25">
      <c r="A76" s="149"/>
      <c r="B76" s="93"/>
      <c r="C76" s="130"/>
      <c r="D76" s="130"/>
      <c r="E76" s="130">
        <v>0</v>
      </c>
      <c r="F76" s="128"/>
      <c r="G76" s="129"/>
      <c r="H76" s="130">
        <v>0</v>
      </c>
      <c r="I76" s="130">
        <v>0</v>
      </c>
      <c r="J76" s="130">
        <f t="shared" si="19"/>
        <v>0</v>
      </c>
      <c r="K76" s="130">
        <f t="shared" si="20"/>
        <v>0</v>
      </c>
      <c r="L76" s="130">
        <f t="shared" si="20"/>
        <v>0</v>
      </c>
    </row>
    <row r="77" spans="1:256" x14ac:dyDescent="0.25">
      <c r="A77" s="149"/>
      <c r="B77" s="93"/>
      <c r="C77" s="130"/>
      <c r="D77" s="130"/>
      <c r="E77" s="130">
        <v>0</v>
      </c>
      <c r="F77" s="128"/>
      <c r="G77" s="129"/>
      <c r="H77" s="130">
        <v>0</v>
      </c>
      <c r="I77" s="130">
        <v>0</v>
      </c>
      <c r="J77" s="130">
        <f t="shared" si="19"/>
        <v>0</v>
      </c>
      <c r="K77" s="130">
        <f t="shared" si="20"/>
        <v>0</v>
      </c>
      <c r="L77" s="130">
        <f t="shared" si="20"/>
        <v>0</v>
      </c>
    </row>
    <row r="78" spans="1:256" x14ac:dyDescent="0.25">
      <c r="A78" s="149"/>
      <c r="B78" s="93" t="s">
        <v>434</v>
      </c>
      <c r="C78" s="130">
        <f>D78+E78</f>
        <v>0</v>
      </c>
      <c r="D78" s="130"/>
      <c r="E78" s="130"/>
      <c r="F78" s="128"/>
      <c r="G78" s="129"/>
      <c r="H78" s="130"/>
      <c r="I78" s="130"/>
      <c r="J78" s="130">
        <f t="shared" si="19"/>
        <v>0</v>
      </c>
      <c r="K78" s="130">
        <f t="shared" si="20"/>
        <v>0</v>
      </c>
      <c r="L78" s="130">
        <f t="shared" si="20"/>
        <v>0</v>
      </c>
    </row>
    <row r="79" spans="1:256" x14ac:dyDescent="0.25">
      <c r="A79" s="149"/>
      <c r="B79" s="93" t="s">
        <v>435</v>
      </c>
      <c r="C79" s="130">
        <f>D79+E79</f>
        <v>25410</v>
      </c>
      <c r="D79" s="130">
        <v>25410</v>
      </c>
      <c r="E79" s="130">
        <v>0</v>
      </c>
      <c r="F79" s="128"/>
      <c r="G79" s="129"/>
      <c r="H79" s="148"/>
      <c r="I79" s="130">
        <v>0</v>
      </c>
      <c r="J79" s="130">
        <f t="shared" si="19"/>
        <v>25410</v>
      </c>
      <c r="K79" s="130">
        <f t="shared" si="20"/>
        <v>25410</v>
      </c>
      <c r="L79" s="130">
        <f t="shared" si="20"/>
        <v>0</v>
      </c>
      <c r="N79" s="115" t="s">
        <v>436</v>
      </c>
    </row>
    <row r="80" spans="1:256" x14ac:dyDescent="0.25">
      <c r="A80" s="129"/>
      <c r="B80" s="93" t="s">
        <v>249</v>
      </c>
      <c r="C80" s="130">
        <f>D80+E80</f>
        <v>0</v>
      </c>
      <c r="D80" s="130">
        <v>0</v>
      </c>
      <c r="E80" s="130">
        <v>0</v>
      </c>
      <c r="F80" s="130"/>
      <c r="G80" s="129"/>
      <c r="H80" s="130">
        <v>0</v>
      </c>
      <c r="I80" s="130">
        <v>0</v>
      </c>
      <c r="J80" s="130">
        <f t="shared" si="19"/>
        <v>0</v>
      </c>
      <c r="K80" s="130">
        <f t="shared" si="20"/>
        <v>0</v>
      </c>
      <c r="L80" s="130">
        <f t="shared" si="20"/>
        <v>0</v>
      </c>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c r="CN80" s="137"/>
      <c r="CO80" s="137"/>
      <c r="CP80" s="137"/>
      <c r="CQ80" s="137"/>
      <c r="CR80" s="137"/>
      <c r="CS80" s="137"/>
      <c r="CT80" s="137"/>
      <c r="CU80" s="137"/>
      <c r="CV80" s="137"/>
      <c r="CW80" s="137"/>
      <c r="CX80" s="137"/>
      <c r="CY80" s="137"/>
      <c r="CZ80" s="137"/>
      <c r="DA80" s="137"/>
      <c r="DB80" s="137"/>
      <c r="DC80" s="137"/>
      <c r="DD80" s="137"/>
      <c r="DE80" s="137"/>
      <c r="DF80" s="137"/>
      <c r="DG80" s="137"/>
      <c r="DH80" s="137"/>
      <c r="DI80" s="137"/>
      <c r="DJ80" s="137"/>
      <c r="DK80" s="137"/>
      <c r="DL80" s="137"/>
      <c r="DM80" s="137"/>
      <c r="DN80" s="137"/>
      <c r="DO80" s="137"/>
      <c r="DP80" s="137"/>
      <c r="DQ80" s="137"/>
      <c r="DR80" s="137"/>
      <c r="DS80" s="137"/>
      <c r="DT80" s="137"/>
      <c r="DU80" s="137"/>
      <c r="DV80" s="137"/>
      <c r="DW80" s="137"/>
      <c r="DX80" s="137"/>
      <c r="DY80" s="137"/>
      <c r="DZ80" s="137"/>
      <c r="EA80" s="137"/>
      <c r="EB80" s="137"/>
      <c r="EC80" s="137"/>
      <c r="ED80" s="137"/>
      <c r="EE80" s="137"/>
      <c r="EF80" s="137"/>
      <c r="EG80" s="137"/>
      <c r="EH80" s="137"/>
      <c r="EI80" s="137"/>
      <c r="EJ80" s="137"/>
      <c r="EK80" s="137"/>
      <c r="EL80" s="137"/>
      <c r="EM80" s="137"/>
      <c r="EN80" s="137"/>
      <c r="EO80" s="137"/>
      <c r="EP80" s="137"/>
      <c r="EQ80" s="137"/>
      <c r="ER80" s="137"/>
      <c r="ES80" s="137"/>
      <c r="ET80" s="137"/>
      <c r="EU80" s="137"/>
      <c r="EV80" s="137"/>
      <c r="EW80" s="137"/>
      <c r="EX80" s="137"/>
      <c r="EY80" s="137"/>
      <c r="EZ80" s="137"/>
      <c r="FA80" s="137"/>
      <c r="FB80" s="137"/>
      <c r="FC80" s="137"/>
      <c r="FD80" s="137"/>
      <c r="FE80" s="137"/>
      <c r="FF80" s="137"/>
      <c r="FG80" s="137"/>
      <c r="FH80" s="137"/>
      <c r="FI80" s="137"/>
      <c r="FJ80" s="137"/>
      <c r="FK80" s="137"/>
      <c r="FL80" s="137"/>
      <c r="FM80" s="137"/>
      <c r="FN80" s="137"/>
      <c r="FO80" s="137"/>
      <c r="FP80" s="137"/>
      <c r="FQ80" s="137"/>
      <c r="FR80" s="137"/>
      <c r="FS80" s="137"/>
      <c r="FT80" s="137"/>
      <c r="FU80" s="137"/>
      <c r="FV80" s="137"/>
      <c r="FW80" s="137"/>
      <c r="FX80" s="137"/>
      <c r="FY80" s="137"/>
      <c r="FZ80" s="137"/>
      <c r="GA80" s="137"/>
      <c r="GB80" s="137"/>
      <c r="GC80" s="137"/>
      <c r="GD80" s="137"/>
      <c r="GE80" s="137"/>
      <c r="GF80" s="137"/>
      <c r="GG80" s="137"/>
      <c r="GH80" s="137"/>
      <c r="GI80" s="137"/>
      <c r="GJ80" s="137"/>
      <c r="GK80" s="137"/>
      <c r="GL80" s="137"/>
      <c r="GM80" s="137"/>
      <c r="GN80" s="137"/>
      <c r="GO80" s="137"/>
      <c r="GP80" s="137"/>
      <c r="GQ80" s="137"/>
      <c r="GR80" s="137"/>
      <c r="GS80" s="137"/>
      <c r="GT80" s="137"/>
      <c r="GU80" s="137"/>
      <c r="GV80" s="137"/>
      <c r="GW80" s="137"/>
      <c r="GX80" s="137"/>
      <c r="GY80" s="137"/>
      <c r="GZ80" s="137"/>
      <c r="HA80" s="137"/>
      <c r="HB80" s="137"/>
      <c r="HC80" s="137"/>
      <c r="HD80" s="137"/>
      <c r="HE80" s="137"/>
      <c r="HF80" s="137"/>
      <c r="HG80" s="137"/>
      <c r="HH80" s="137"/>
      <c r="HI80" s="137"/>
      <c r="HJ80" s="137"/>
      <c r="HK80" s="137"/>
      <c r="HL80" s="137"/>
      <c r="HM80" s="137"/>
      <c r="HN80" s="137"/>
      <c r="HO80" s="137"/>
      <c r="HP80" s="137"/>
      <c r="HQ80" s="137"/>
      <c r="HR80" s="137"/>
      <c r="HS80" s="137"/>
      <c r="HT80" s="137"/>
      <c r="HU80" s="137"/>
      <c r="HV80" s="137"/>
      <c r="HW80" s="137"/>
      <c r="HX80" s="137"/>
      <c r="HY80" s="137"/>
      <c r="HZ80" s="137"/>
      <c r="IA80" s="137"/>
      <c r="IB80" s="137"/>
      <c r="IC80" s="137"/>
      <c r="ID80" s="137"/>
      <c r="IE80" s="137"/>
      <c r="IF80" s="137"/>
      <c r="IG80" s="137"/>
      <c r="IH80" s="137"/>
      <c r="II80" s="137"/>
      <c r="IJ80" s="137"/>
      <c r="IK80" s="137"/>
      <c r="IL80" s="137"/>
      <c r="IM80" s="137"/>
      <c r="IN80" s="137"/>
      <c r="IO80" s="137"/>
      <c r="IP80" s="137"/>
      <c r="IQ80" s="137"/>
      <c r="IR80" s="137"/>
      <c r="IS80" s="137"/>
      <c r="IT80" s="137"/>
      <c r="IU80" s="137"/>
      <c r="IV80" s="137"/>
    </row>
    <row r="81" spans="1:256" ht="24" x14ac:dyDescent="0.25">
      <c r="A81" s="129"/>
      <c r="B81" s="93" t="s">
        <v>437</v>
      </c>
      <c r="C81" s="130">
        <f>D81+E81</f>
        <v>0</v>
      </c>
      <c r="D81" s="130">
        <v>0</v>
      </c>
      <c r="E81" s="130">
        <v>0</v>
      </c>
      <c r="F81" s="130"/>
      <c r="G81" s="129"/>
      <c r="H81" s="130">
        <v>0</v>
      </c>
      <c r="I81" s="130">
        <v>0</v>
      </c>
      <c r="J81" s="130">
        <f t="shared" si="19"/>
        <v>0</v>
      </c>
      <c r="K81" s="130">
        <f t="shared" si="20"/>
        <v>0</v>
      </c>
      <c r="L81" s="130">
        <f t="shared" si="20"/>
        <v>0</v>
      </c>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c r="CN81" s="137"/>
      <c r="CO81" s="137"/>
      <c r="CP81" s="137"/>
      <c r="CQ81" s="137"/>
      <c r="CR81" s="137"/>
      <c r="CS81" s="137"/>
      <c r="CT81" s="137"/>
      <c r="CU81" s="137"/>
      <c r="CV81" s="137"/>
      <c r="CW81" s="137"/>
      <c r="CX81" s="137"/>
      <c r="CY81" s="137"/>
      <c r="CZ81" s="137"/>
      <c r="DA81" s="137"/>
      <c r="DB81" s="137"/>
      <c r="DC81" s="137"/>
      <c r="DD81" s="137"/>
      <c r="DE81" s="137"/>
      <c r="DF81" s="137"/>
      <c r="DG81" s="137"/>
      <c r="DH81" s="137"/>
      <c r="DI81" s="137"/>
      <c r="DJ81" s="137"/>
      <c r="DK81" s="137"/>
      <c r="DL81" s="137"/>
      <c r="DM81" s="137"/>
      <c r="DN81" s="137"/>
      <c r="DO81" s="137"/>
      <c r="DP81" s="137"/>
      <c r="DQ81" s="137"/>
      <c r="DR81" s="137"/>
      <c r="DS81" s="137"/>
      <c r="DT81" s="137"/>
      <c r="DU81" s="137"/>
      <c r="DV81" s="137"/>
      <c r="DW81" s="137"/>
      <c r="DX81" s="137"/>
      <c r="DY81" s="137"/>
      <c r="DZ81" s="137"/>
      <c r="EA81" s="137"/>
      <c r="EB81" s="137"/>
      <c r="EC81" s="137"/>
      <c r="ED81" s="137"/>
      <c r="EE81" s="137"/>
      <c r="EF81" s="137"/>
      <c r="EG81" s="137"/>
      <c r="EH81" s="137"/>
      <c r="EI81" s="137"/>
      <c r="EJ81" s="137"/>
      <c r="EK81" s="137"/>
      <c r="EL81" s="137"/>
      <c r="EM81" s="137"/>
      <c r="EN81" s="137"/>
      <c r="EO81" s="137"/>
      <c r="EP81" s="137"/>
      <c r="EQ81" s="137"/>
      <c r="ER81" s="137"/>
      <c r="ES81" s="137"/>
      <c r="ET81" s="137"/>
      <c r="EU81" s="137"/>
      <c r="EV81" s="137"/>
      <c r="EW81" s="137"/>
      <c r="EX81" s="137"/>
      <c r="EY81" s="137"/>
      <c r="EZ81" s="137"/>
      <c r="FA81" s="137"/>
      <c r="FB81" s="137"/>
      <c r="FC81" s="137"/>
      <c r="FD81" s="137"/>
      <c r="FE81" s="137"/>
      <c r="FF81" s="137"/>
      <c r="FG81" s="137"/>
      <c r="FH81" s="137"/>
      <c r="FI81" s="137"/>
      <c r="FJ81" s="137"/>
      <c r="FK81" s="137"/>
      <c r="FL81" s="137"/>
      <c r="FM81" s="137"/>
      <c r="FN81" s="137"/>
      <c r="FO81" s="137"/>
      <c r="FP81" s="137"/>
      <c r="FQ81" s="137"/>
      <c r="FR81" s="137"/>
      <c r="FS81" s="137"/>
      <c r="FT81" s="137"/>
      <c r="FU81" s="137"/>
      <c r="FV81" s="137"/>
      <c r="FW81" s="137"/>
      <c r="FX81" s="137"/>
      <c r="FY81" s="137"/>
      <c r="FZ81" s="137"/>
      <c r="GA81" s="137"/>
      <c r="GB81" s="137"/>
      <c r="GC81" s="137"/>
      <c r="GD81" s="137"/>
      <c r="GE81" s="137"/>
      <c r="GF81" s="137"/>
      <c r="GG81" s="137"/>
      <c r="GH81" s="137"/>
      <c r="GI81" s="137"/>
      <c r="GJ81" s="137"/>
      <c r="GK81" s="137"/>
      <c r="GL81" s="137"/>
      <c r="GM81" s="137"/>
      <c r="GN81" s="137"/>
      <c r="GO81" s="137"/>
      <c r="GP81" s="137"/>
      <c r="GQ81" s="137"/>
      <c r="GR81" s="137"/>
      <c r="GS81" s="137"/>
      <c r="GT81" s="137"/>
      <c r="GU81" s="137"/>
      <c r="GV81" s="137"/>
      <c r="GW81" s="137"/>
      <c r="GX81" s="137"/>
      <c r="GY81" s="137"/>
      <c r="GZ81" s="137"/>
      <c r="HA81" s="137"/>
      <c r="HB81" s="137"/>
      <c r="HC81" s="137"/>
      <c r="HD81" s="137"/>
      <c r="HE81" s="137"/>
      <c r="HF81" s="137"/>
      <c r="HG81" s="137"/>
      <c r="HH81" s="137"/>
      <c r="HI81" s="137"/>
      <c r="HJ81" s="137"/>
      <c r="HK81" s="137"/>
      <c r="HL81" s="137"/>
      <c r="HM81" s="137"/>
      <c r="HN81" s="137"/>
      <c r="HO81" s="137"/>
      <c r="HP81" s="137"/>
      <c r="HQ81" s="137"/>
      <c r="HR81" s="137"/>
      <c r="HS81" s="137"/>
      <c r="HT81" s="137"/>
      <c r="HU81" s="137"/>
      <c r="HV81" s="137"/>
      <c r="HW81" s="137"/>
      <c r="HX81" s="137"/>
      <c r="HY81" s="137"/>
      <c r="HZ81" s="137"/>
      <c r="IA81" s="137"/>
      <c r="IB81" s="137"/>
      <c r="IC81" s="137"/>
      <c r="ID81" s="137"/>
      <c r="IE81" s="137"/>
      <c r="IF81" s="137"/>
      <c r="IG81" s="137"/>
      <c r="IH81" s="137"/>
      <c r="II81" s="137"/>
      <c r="IJ81" s="137"/>
      <c r="IK81" s="137"/>
      <c r="IL81" s="137"/>
      <c r="IM81" s="137"/>
      <c r="IN81" s="137"/>
      <c r="IO81" s="137"/>
      <c r="IP81" s="137"/>
      <c r="IQ81" s="137"/>
      <c r="IR81" s="137"/>
      <c r="IS81" s="137"/>
      <c r="IT81" s="137"/>
      <c r="IU81" s="137"/>
      <c r="IV81" s="137"/>
    </row>
    <row r="82" spans="1:256" x14ac:dyDescent="0.25">
      <c r="A82" s="129"/>
      <c r="B82" s="93"/>
      <c r="C82" s="130"/>
      <c r="D82" s="130"/>
      <c r="E82" s="130">
        <v>0</v>
      </c>
      <c r="F82" s="130"/>
      <c r="G82" s="129"/>
      <c r="H82" s="130">
        <v>0</v>
      </c>
      <c r="I82" s="130">
        <v>0</v>
      </c>
      <c r="J82" s="130">
        <f t="shared" si="19"/>
        <v>0</v>
      </c>
      <c r="K82" s="130">
        <f t="shared" si="20"/>
        <v>0</v>
      </c>
      <c r="L82" s="130">
        <f t="shared" si="20"/>
        <v>0</v>
      </c>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c r="CN82" s="137"/>
      <c r="CO82" s="137"/>
      <c r="CP82" s="137"/>
      <c r="CQ82" s="137"/>
      <c r="CR82" s="137"/>
      <c r="CS82" s="137"/>
      <c r="CT82" s="137"/>
      <c r="CU82" s="137"/>
      <c r="CV82" s="137"/>
      <c r="CW82" s="137"/>
      <c r="CX82" s="137"/>
      <c r="CY82" s="137"/>
      <c r="CZ82" s="137"/>
      <c r="DA82" s="137"/>
      <c r="DB82" s="137"/>
      <c r="DC82" s="137"/>
      <c r="DD82" s="137"/>
      <c r="DE82" s="137"/>
      <c r="DF82" s="137"/>
      <c r="DG82" s="137"/>
      <c r="DH82" s="137"/>
      <c r="DI82" s="137"/>
      <c r="DJ82" s="137"/>
      <c r="DK82" s="137"/>
      <c r="DL82" s="137"/>
      <c r="DM82" s="137"/>
      <c r="DN82" s="137"/>
      <c r="DO82" s="137"/>
      <c r="DP82" s="137"/>
      <c r="DQ82" s="137"/>
      <c r="DR82" s="137"/>
      <c r="DS82" s="137"/>
      <c r="DT82" s="137"/>
      <c r="DU82" s="137"/>
      <c r="DV82" s="137"/>
      <c r="DW82" s="137"/>
      <c r="DX82" s="137"/>
      <c r="DY82" s="137"/>
      <c r="DZ82" s="137"/>
      <c r="EA82" s="137"/>
      <c r="EB82" s="137"/>
      <c r="EC82" s="137"/>
      <c r="ED82" s="137"/>
      <c r="EE82" s="137"/>
      <c r="EF82" s="137"/>
      <c r="EG82" s="137"/>
      <c r="EH82" s="137"/>
      <c r="EI82" s="137"/>
      <c r="EJ82" s="137"/>
      <c r="EK82" s="137"/>
      <c r="EL82" s="137"/>
      <c r="EM82" s="137"/>
      <c r="EN82" s="137"/>
      <c r="EO82" s="137"/>
      <c r="EP82" s="137"/>
      <c r="EQ82" s="137"/>
      <c r="ER82" s="137"/>
      <c r="ES82" s="137"/>
      <c r="ET82" s="137"/>
      <c r="EU82" s="137"/>
      <c r="EV82" s="137"/>
      <c r="EW82" s="137"/>
      <c r="EX82" s="137"/>
      <c r="EY82" s="137"/>
      <c r="EZ82" s="137"/>
      <c r="FA82" s="137"/>
      <c r="FB82" s="137"/>
      <c r="FC82" s="137"/>
      <c r="FD82" s="137"/>
      <c r="FE82" s="137"/>
      <c r="FF82" s="137"/>
      <c r="FG82" s="137"/>
      <c r="FH82" s="137"/>
      <c r="FI82" s="137"/>
      <c r="FJ82" s="137"/>
      <c r="FK82" s="137"/>
      <c r="FL82" s="137"/>
      <c r="FM82" s="137"/>
      <c r="FN82" s="137"/>
      <c r="FO82" s="137"/>
      <c r="FP82" s="137"/>
      <c r="FQ82" s="137"/>
      <c r="FR82" s="137"/>
      <c r="FS82" s="137"/>
      <c r="FT82" s="137"/>
      <c r="FU82" s="137"/>
      <c r="FV82" s="137"/>
      <c r="FW82" s="137"/>
      <c r="FX82" s="137"/>
      <c r="FY82" s="137"/>
      <c r="FZ82" s="137"/>
      <c r="GA82" s="137"/>
      <c r="GB82" s="137"/>
      <c r="GC82" s="137"/>
      <c r="GD82" s="137"/>
      <c r="GE82" s="137"/>
      <c r="GF82" s="137"/>
      <c r="GG82" s="137"/>
      <c r="GH82" s="137"/>
      <c r="GI82" s="137"/>
      <c r="GJ82" s="137"/>
      <c r="GK82" s="137"/>
      <c r="GL82" s="137"/>
      <c r="GM82" s="137"/>
      <c r="GN82" s="137"/>
      <c r="GO82" s="137"/>
      <c r="GP82" s="137"/>
      <c r="GQ82" s="137"/>
      <c r="GR82" s="137"/>
      <c r="GS82" s="137"/>
      <c r="GT82" s="137"/>
      <c r="GU82" s="137"/>
      <c r="GV82" s="137"/>
      <c r="GW82" s="137"/>
      <c r="GX82" s="137"/>
      <c r="GY82" s="137"/>
      <c r="GZ82" s="137"/>
      <c r="HA82" s="137"/>
      <c r="HB82" s="137"/>
      <c r="HC82" s="137"/>
      <c r="HD82" s="137"/>
      <c r="HE82" s="137"/>
      <c r="HF82" s="137"/>
      <c r="HG82" s="137"/>
      <c r="HH82" s="137"/>
      <c r="HI82" s="137"/>
      <c r="HJ82" s="137"/>
      <c r="HK82" s="137"/>
      <c r="HL82" s="137"/>
      <c r="HM82" s="137"/>
      <c r="HN82" s="137"/>
      <c r="HO82" s="137"/>
      <c r="HP82" s="137"/>
      <c r="HQ82" s="137"/>
      <c r="HR82" s="137"/>
      <c r="HS82" s="137"/>
      <c r="HT82" s="137"/>
      <c r="HU82" s="137"/>
      <c r="HV82" s="137"/>
      <c r="HW82" s="137"/>
      <c r="HX82" s="137"/>
      <c r="HY82" s="137"/>
      <c r="HZ82" s="137"/>
      <c r="IA82" s="137"/>
      <c r="IB82" s="137"/>
      <c r="IC82" s="137"/>
      <c r="ID82" s="137"/>
      <c r="IE82" s="137"/>
      <c r="IF82" s="137"/>
      <c r="IG82" s="137"/>
      <c r="IH82" s="137"/>
      <c r="II82" s="137"/>
      <c r="IJ82" s="137"/>
      <c r="IK82" s="137"/>
      <c r="IL82" s="137"/>
      <c r="IM82" s="137"/>
      <c r="IN82" s="137"/>
      <c r="IO82" s="137"/>
      <c r="IP82" s="137"/>
      <c r="IQ82" s="137"/>
      <c r="IR82" s="137"/>
      <c r="IS82" s="137"/>
      <c r="IT82" s="137"/>
      <c r="IU82" s="137"/>
      <c r="IV82" s="137"/>
    </row>
    <row r="83" spans="1:256" x14ac:dyDescent="0.25">
      <c r="A83" s="149"/>
      <c r="B83" s="93"/>
      <c r="C83" s="130"/>
      <c r="D83" s="130"/>
      <c r="E83" s="130">
        <v>0</v>
      </c>
      <c r="F83" s="128"/>
      <c r="G83" s="129"/>
      <c r="H83" s="130">
        <v>0</v>
      </c>
      <c r="I83" s="130">
        <v>0</v>
      </c>
      <c r="J83" s="130">
        <f t="shared" si="19"/>
        <v>0</v>
      </c>
      <c r="K83" s="130">
        <f t="shared" si="20"/>
        <v>0</v>
      </c>
      <c r="L83" s="130">
        <f t="shared" si="20"/>
        <v>0</v>
      </c>
    </row>
    <row r="84" spans="1:256" x14ac:dyDescent="0.25">
      <c r="A84" s="139"/>
      <c r="B84" s="144" t="s">
        <v>7</v>
      </c>
      <c r="C84" s="128">
        <f t="shared" ref="C84:I84" si="21">SUM(C85:C85)</f>
        <v>0</v>
      </c>
      <c r="D84" s="128">
        <f t="shared" si="21"/>
        <v>0</v>
      </c>
      <c r="E84" s="128">
        <f t="shared" si="21"/>
        <v>0</v>
      </c>
      <c r="F84" s="128">
        <f t="shared" si="21"/>
        <v>0</v>
      </c>
      <c r="G84" s="128">
        <f t="shared" si="21"/>
        <v>0</v>
      </c>
      <c r="H84" s="128">
        <f t="shared" si="21"/>
        <v>0</v>
      </c>
      <c r="I84" s="128">
        <f t="shared" si="21"/>
        <v>0</v>
      </c>
      <c r="J84" s="128">
        <f t="shared" si="19"/>
        <v>0</v>
      </c>
      <c r="K84" s="128">
        <f>SUM(K85:K85)</f>
        <v>0</v>
      </c>
      <c r="L84" s="128">
        <f>SUM(L85:L85)</f>
        <v>0</v>
      </c>
    </row>
    <row r="85" spans="1:256" ht="12" hidden="1" customHeight="1" x14ac:dyDescent="0.25">
      <c r="A85" s="139"/>
      <c r="B85" s="93"/>
      <c r="C85" s="130"/>
      <c r="D85" s="130"/>
      <c r="E85" s="130">
        <v>0</v>
      </c>
      <c r="F85" s="128"/>
      <c r="G85" s="129"/>
      <c r="H85" s="130">
        <v>0</v>
      </c>
      <c r="I85" s="130">
        <v>0</v>
      </c>
      <c r="J85" s="130">
        <f t="shared" si="19"/>
        <v>0</v>
      </c>
      <c r="K85" s="130">
        <f t="shared" ref="K85:L88" si="22">D85+H85</f>
        <v>0</v>
      </c>
      <c r="L85" s="130">
        <f t="shared" si="22"/>
        <v>0</v>
      </c>
      <c r="M85" s="146"/>
    </row>
    <row r="86" spans="1:256" x14ac:dyDescent="0.25">
      <c r="A86" s="139"/>
      <c r="B86" s="138" t="s">
        <v>229</v>
      </c>
      <c r="C86" s="122">
        <f>D86+E86</f>
        <v>0</v>
      </c>
      <c r="D86" s="125">
        <f>SUM(D87:D88)</f>
        <v>0</v>
      </c>
      <c r="E86" s="125">
        <f>SUM(E88:E88)</f>
        <v>0</v>
      </c>
      <c r="F86" s="125">
        <f>SUM(F88:F88)</f>
        <v>0</v>
      </c>
      <c r="G86" s="125">
        <f>SUM(G88:G88)</f>
        <v>0</v>
      </c>
      <c r="H86" s="125">
        <f>SUM(H87:H88)</f>
        <v>0</v>
      </c>
      <c r="I86" s="125">
        <f>SUM(I88:I88)</f>
        <v>0</v>
      </c>
      <c r="J86" s="125">
        <f t="shared" si="19"/>
        <v>0</v>
      </c>
      <c r="K86" s="125">
        <f t="shared" si="22"/>
        <v>0</v>
      </c>
      <c r="L86" s="125">
        <f t="shared" si="22"/>
        <v>0</v>
      </c>
    </row>
    <row r="87" spans="1:256" x14ac:dyDescent="0.25">
      <c r="A87" s="134"/>
      <c r="B87" s="93"/>
      <c r="C87" s="127"/>
      <c r="D87" s="127"/>
      <c r="E87" s="127">
        <v>0</v>
      </c>
      <c r="F87" s="127"/>
      <c r="G87" s="127"/>
      <c r="H87" s="127">
        <v>0</v>
      </c>
      <c r="I87" s="127">
        <v>0</v>
      </c>
      <c r="J87" s="127">
        <f t="shared" si="19"/>
        <v>0</v>
      </c>
      <c r="K87" s="127">
        <f t="shared" si="22"/>
        <v>0</v>
      </c>
      <c r="L87" s="127">
        <f t="shared" si="22"/>
        <v>0</v>
      </c>
      <c r="M87" s="137"/>
      <c r="O87" s="137"/>
      <c r="P87" s="137"/>
      <c r="Q87" s="137"/>
      <c r="R87" s="137"/>
      <c r="S87" s="137"/>
      <c r="T87" s="137"/>
      <c r="U87" s="137"/>
      <c r="V87" s="137"/>
      <c r="W87" s="137"/>
      <c r="X87" s="137"/>
      <c r="Y87" s="137"/>
      <c r="Z87" s="13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c r="CN87" s="137"/>
      <c r="CO87" s="137"/>
      <c r="CP87" s="137"/>
      <c r="CQ87" s="137"/>
      <c r="CR87" s="137"/>
      <c r="CS87" s="137"/>
      <c r="CT87" s="137"/>
      <c r="CU87" s="137"/>
      <c r="CV87" s="137"/>
      <c r="CW87" s="137"/>
      <c r="CX87" s="137"/>
      <c r="CY87" s="137"/>
      <c r="CZ87" s="137"/>
      <c r="DA87" s="137"/>
      <c r="DB87" s="137"/>
      <c r="DC87" s="137"/>
      <c r="DD87" s="137"/>
      <c r="DE87" s="137"/>
      <c r="DF87" s="137"/>
      <c r="DG87" s="137"/>
      <c r="DH87" s="137"/>
      <c r="DI87" s="137"/>
      <c r="DJ87" s="137"/>
      <c r="DK87" s="137"/>
      <c r="DL87" s="137"/>
      <c r="DM87" s="137"/>
      <c r="DN87" s="137"/>
      <c r="DO87" s="137"/>
      <c r="DP87" s="137"/>
      <c r="DQ87" s="137"/>
      <c r="DR87" s="137"/>
      <c r="DS87" s="137"/>
      <c r="DT87" s="137"/>
      <c r="DU87" s="137"/>
      <c r="DV87" s="137"/>
      <c r="DW87" s="137"/>
      <c r="DX87" s="137"/>
      <c r="DY87" s="137"/>
      <c r="DZ87" s="137"/>
      <c r="EA87" s="137"/>
      <c r="EB87" s="137"/>
      <c r="EC87" s="137"/>
      <c r="ED87" s="137"/>
      <c r="EE87" s="137"/>
      <c r="EF87" s="137"/>
      <c r="EG87" s="137"/>
      <c r="EH87" s="137"/>
      <c r="EI87" s="137"/>
      <c r="EJ87" s="137"/>
      <c r="EK87" s="137"/>
      <c r="EL87" s="137"/>
      <c r="EM87" s="137"/>
      <c r="EN87" s="137"/>
      <c r="EO87" s="137"/>
      <c r="EP87" s="137"/>
      <c r="EQ87" s="137"/>
      <c r="ER87" s="137"/>
      <c r="ES87" s="137"/>
      <c r="ET87" s="137"/>
      <c r="EU87" s="137"/>
      <c r="EV87" s="137"/>
      <c r="EW87" s="137"/>
      <c r="EX87" s="137"/>
      <c r="EY87" s="137"/>
      <c r="EZ87" s="137"/>
      <c r="FA87" s="137"/>
      <c r="FB87" s="137"/>
      <c r="FC87" s="137"/>
      <c r="FD87" s="137"/>
      <c r="FE87" s="137"/>
      <c r="FF87" s="137"/>
      <c r="FG87" s="137"/>
      <c r="FH87" s="137"/>
      <c r="FI87" s="137"/>
      <c r="FJ87" s="137"/>
      <c r="FK87" s="137"/>
      <c r="FL87" s="137"/>
      <c r="FM87" s="137"/>
      <c r="FN87" s="137"/>
      <c r="FO87" s="137"/>
      <c r="FP87" s="137"/>
      <c r="FQ87" s="137"/>
      <c r="FR87" s="137"/>
      <c r="FS87" s="137"/>
      <c r="FT87" s="137"/>
      <c r="FU87" s="137"/>
      <c r="FV87" s="137"/>
      <c r="FW87" s="137"/>
      <c r="FX87" s="137"/>
      <c r="FY87" s="137"/>
      <c r="FZ87" s="137"/>
      <c r="GA87" s="137"/>
      <c r="GB87" s="137"/>
      <c r="GC87" s="137"/>
      <c r="GD87" s="137"/>
      <c r="GE87" s="137"/>
      <c r="GF87" s="137"/>
      <c r="GG87" s="137"/>
      <c r="GH87" s="137"/>
      <c r="GI87" s="137"/>
      <c r="GJ87" s="137"/>
      <c r="GK87" s="137"/>
      <c r="GL87" s="137"/>
      <c r="GM87" s="137"/>
      <c r="GN87" s="137"/>
      <c r="GO87" s="137"/>
      <c r="GP87" s="137"/>
      <c r="GQ87" s="137"/>
      <c r="GR87" s="137"/>
      <c r="GS87" s="137"/>
      <c r="GT87" s="137"/>
      <c r="GU87" s="137"/>
      <c r="GV87" s="137"/>
      <c r="GW87" s="137"/>
      <c r="GX87" s="137"/>
      <c r="GY87" s="137"/>
      <c r="GZ87" s="137"/>
      <c r="HA87" s="137"/>
      <c r="HB87" s="137"/>
      <c r="HC87" s="137"/>
      <c r="HD87" s="137"/>
      <c r="HE87" s="137"/>
      <c r="HF87" s="137"/>
      <c r="HG87" s="137"/>
      <c r="HH87" s="137"/>
      <c r="HI87" s="137"/>
      <c r="HJ87" s="137"/>
      <c r="HK87" s="137"/>
      <c r="HL87" s="137"/>
      <c r="HM87" s="137"/>
      <c r="HN87" s="137"/>
      <c r="HO87" s="137"/>
      <c r="HP87" s="137"/>
      <c r="HQ87" s="137"/>
      <c r="HR87" s="137"/>
      <c r="HS87" s="137"/>
      <c r="HT87" s="137"/>
      <c r="HU87" s="137"/>
      <c r="HV87" s="137"/>
      <c r="HW87" s="137"/>
      <c r="HX87" s="137"/>
      <c r="HY87" s="137"/>
      <c r="HZ87" s="137"/>
      <c r="IA87" s="137"/>
      <c r="IB87" s="137"/>
      <c r="IC87" s="137"/>
      <c r="ID87" s="137"/>
      <c r="IE87" s="137"/>
      <c r="IF87" s="137"/>
      <c r="IG87" s="137"/>
      <c r="IH87" s="137"/>
      <c r="II87" s="137"/>
      <c r="IJ87" s="137"/>
      <c r="IK87" s="137"/>
      <c r="IL87" s="137"/>
      <c r="IM87" s="137"/>
      <c r="IN87" s="137"/>
      <c r="IO87" s="137"/>
      <c r="IP87" s="137"/>
      <c r="IQ87" s="137"/>
      <c r="IR87" s="137"/>
      <c r="IS87" s="137"/>
      <c r="IT87" s="137"/>
      <c r="IU87" s="137"/>
      <c r="IV87" s="137"/>
    </row>
    <row r="88" spans="1:256" x14ac:dyDescent="0.25">
      <c r="A88" s="139"/>
      <c r="B88" s="92"/>
      <c r="C88" s="126"/>
      <c r="D88" s="127"/>
      <c r="E88" s="127">
        <v>0</v>
      </c>
      <c r="F88" s="127"/>
      <c r="G88" s="127"/>
      <c r="H88" s="127">
        <v>0</v>
      </c>
      <c r="I88" s="127">
        <v>0</v>
      </c>
      <c r="J88" s="130">
        <f t="shared" si="19"/>
        <v>0</v>
      </c>
      <c r="K88" s="130">
        <f t="shared" si="22"/>
        <v>0</v>
      </c>
      <c r="L88" s="127">
        <f t="shared" si="22"/>
        <v>0</v>
      </c>
    </row>
    <row r="89" spans="1:256" x14ac:dyDescent="0.25">
      <c r="A89" s="123" t="s">
        <v>102</v>
      </c>
      <c r="B89" s="138" t="s">
        <v>103</v>
      </c>
      <c r="C89" s="122">
        <f>C90+C91+C92</f>
        <v>0</v>
      </c>
      <c r="D89" s="125">
        <f>D90+D91+D92</f>
        <v>0</v>
      </c>
      <c r="E89" s="125">
        <f t="shared" ref="E89:L89" si="23">E90+E91+E92</f>
        <v>0</v>
      </c>
      <c r="F89" s="125">
        <f t="shared" si="23"/>
        <v>0</v>
      </c>
      <c r="G89" s="125">
        <f t="shared" si="23"/>
        <v>0</v>
      </c>
      <c r="H89" s="125">
        <f t="shared" si="23"/>
        <v>0</v>
      </c>
      <c r="I89" s="125">
        <f t="shared" si="23"/>
        <v>0</v>
      </c>
      <c r="J89" s="125">
        <f t="shared" si="23"/>
        <v>0</v>
      </c>
      <c r="K89" s="125">
        <f t="shared" si="23"/>
        <v>0</v>
      </c>
      <c r="L89" s="125">
        <f t="shared" si="23"/>
        <v>0</v>
      </c>
    </row>
    <row r="90" spans="1:256" x14ac:dyDescent="0.25">
      <c r="A90" s="123" t="s">
        <v>11</v>
      </c>
      <c r="B90" s="138" t="s">
        <v>13</v>
      </c>
      <c r="C90" s="120">
        <v>0</v>
      </c>
      <c r="D90" s="128">
        <v>0</v>
      </c>
      <c r="E90" s="128">
        <v>0</v>
      </c>
      <c r="F90" s="128">
        <v>0</v>
      </c>
      <c r="G90" s="128">
        <v>0</v>
      </c>
      <c r="H90" s="128">
        <v>0</v>
      </c>
      <c r="I90" s="128">
        <v>0</v>
      </c>
      <c r="J90" s="128">
        <v>0</v>
      </c>
      <c r="K90" s="128">
        <v>0</v>
      </c>
      <c r="L90" s="128">
        <v>0</v>
      </c>
    </row>
    <row r="91" spans="1:256" x14ac:dyDescent="0.25">
      <c r="A91" s="123" t="s">
        <v>3</v>
      </c>
      <c r="B91" s="138" t="s">
        <v>5</v>
      </c>
      <c r="C91" s="120">
        <v>0</v>
      </c>
      <c r="D91" s="128">
        <v>0</v>
      </c>
      <c r="E91" s="128">
        <v>0</v>
      </c>
      <c r="F91" s="128">
        <v>0</v>
      </c>
      <c r="G91" s="128">
        <v>0</v>
      </c>
      <c r="H91" s="128">
        <v>0</v>
      </c>
      <c r="I91" s="128">
        <v>0</v>
      </c>
      <c r="J91" s="128">
        <v>0</v>
      </c>
      <c r="K91" s="128">
        <v>0</v>
      </c>
      <c r="L91" s="128">
        <v>0</v>
      </c>
    </row>
    <row r="92" spans="1:256" x14ac:dyDescent="0.25">
      <c r="A92" s="123" t="s">
        <v>6</v>
      </c>
      <c r="B92" s="138" t="s">
        <v>41</v>
      </c>
      <c r="C92" s="122">
        <f>C93+C94+C95</f>
        <v>0</v>
      </c>
      <c r="D92" s="125">
        <f>D93+D94+D95</f>
        <v>0</v>
      </c>
      <c r="E92" s="125">
        <f>E93+E94+E95</f>
        <v>0</v>
      </c>
      <c r="F92" s="125">
        <f t="shared" ref="F92:L92" si="24">F93+F94+F95</f>
        <v>0</v>
      </c>
      <c r="G92" s="125">
        <f t="shared" si="24"/>
        <v>0</v>
      </c>
      <c r="H92" s="125">
        <f t="shared" si="24"/>
        <v>0</v>
      </c>
      <c r="I92" s="125">
        <f t="shared" si="24"/>
        <v>0</v>
      </c>
      <c r="J92" s="125">
        <f t="shared" si="24"/>
        <v>0</v>
      </c>
      <c r="K92" s="125">
        <f t="shared" si="24"/>
        <v>0</v>
      </c>
      <c r="L92" s="125">
        <f t="shared" si="24"/>
        <v>0</v>
      </c>
    </row>
    <row r="93" spans="1:256" x14ac:dyDescent="0.25">
      <c r="A93" s="123"/>
      <c r="B93" s="138" t="s">
        <v>9</v>
      </c>
      <c r="C93" s="120">
        <v>0</v>
      </c>
      <c r="D93" s="128">
        <v>0</v>
      </c>
      <c r="E93" s="128">
        <v>0</v>
      </c>
      <c r="F93" s="128">
        <v>0</v>
      </c>
      <c r="G93" s="128">
        <v>0</v>
      </c>
      <c r="H93" s="128">
        <v>0</v>
      </c>
      <c r="I93" s="128">
        <v>0</v>
      </c>
      <c r="J93" s="128">
        <v>0</v>
      </c>
      <c r="K93" s="128">
        <v>0</v>
      </c>
      <c r="L93" s="128">
        <v>0</v>
      </c>
    </row>
    <row r="94" spans="1:256" x14ac:dyDescent="0.25">
      <c r="A94" s="123"/>
      <c r="B94" s="138" t="s">
        <v>7</v>
      </c>
      <c r="C94" s="120">
        <v>0</v>
      </c>
      <c r="D94" s="128">
        <v>0</v>
      </c>
      <c r="E94" s="128">
        <v>0</v>
      </c>
      <c r="F94" s="128">
        <v>0</v>
      </c>
      <c r="G94" s="128">
        <v>0</v>
      </c>
      <c r="H94" s="128">
        <v>0</v>
      </c>
      <c r="I94" s="128">
        <v>0</v>
      </c>
      <c r="J94" s="128">
        <v>0</v>
      </c>
      <c r="K94" s="128">
        <v>0</v>
      </c>
      <c r="L94" s="128">
        <v>0</v>
      </c>
    </row>
    <row r="95" spans="1:256" x14ac:dyDescent="0.25">
      <c r="A95" s="139"/>
      <c r="B95" s="138" t="s">
        <v>8</v>
      </c>
      <c r="C95" s="122">
        <v>0</v>
      </c>
      <c r="D95" s="125">
        <v>0</v>
      </c>
      <c r="E95" s="125">
        <v>0</v>
      </c>
      <c r="F95" s="125">
        <v>0</v>
      </c>
      <c r="G95" s="125">
        <v>0</v>
      </c>
      <c r="H95" s="125">
        <v>0</v>
      </c>
      <c r="I95" s="125">
        <v>0</v>
      </c>
      <c r="J95" s="125">
        <v>0</v>
      </c>
      <c r="K95" s="125">
        <v>0</v>
      </c>
      <c r="L95" s="125">
        <v>0</v>
      </c>
    </row>
    <row r="96" spans="1:256" s="73" customFormat="1" ht="12" hidden="1" customHeight="1" x14ac:dyDescent="0.25">
      <c r="A96" s="123" t="s">
        <v>14</v>
      </c>
      <c r="B96" s="138" t="s">
        <v>235</v>
      </c>
      <c r="C96" s="125">
        <f t="shared" ref="C96:L96" si="25">C97+C102+C108</f>
        <v>12100</v>
      </c>
      <c r="D96" s="125">
        <f t="shared" si="25"/>
        <v>12100</v>
      </c>
      <c r="E96" s="125">
        <f t="shared" si="25"/>
        <v>0</v>
      </c>
      <c r="F96" s="125">
        <f t="shared" si="25"/>
        <v>0</v>
      </c>
      <c r="G96" s="125">
        <f t="shared" si="25"/>
        <v>0</v>
      </c>
      <c r="H96" s="125">
        <f>H97+H102+H108</f>
        <v>0</v>
      </c>
      <c r="I96" s="125">
        <f t="shared" si="25"/>
        <v>0</v>
      </c>
      <c r="J96" s="125">
        <f t="shared" si="25"/>
        <v>12100</v>
      </c>
      <c r="K96" s="125">
        <f t="shared" si="25"/>
        <v>12100</v>
      </c>
      <c r="L96" s="125">
        <f t="shared" si="25"/>
        <v>0</v>
      </c>
      <c r="M96" s="115"/>
      <c r="N96" s="146"/>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5"/>
      <c r="AW96" s="115"/>
      <c r="AX96" s="115"/>
      <c r="AY96" s="115"/>
      <c r="AZ96" s="115"/>
      <c r="BA96" s="115"/>
      <c r="BB96" s="115"/>
      <c r="BC96" s="115"/>
      <c r="BD96" s="115"/>
      <c r="BE96" s="115"/>
      <c r="BF96" s="115"/>
      <c r="BG96" s="115"/>
      <c r="BH96" s="115"/>
      <c r="BI96" s="115"/>
      <c r="BJ96" s="115"/>
      <c r="BK96" s="115"/>
      <c r="BL96" s="115"/>
      <c r="BM96" s="115"/>
      <c r="BN96" s="115"/>
      <c r="BO96" s="115"/>
      <c r="BP96" s="115"/>
      <c r="BQ96" s="115"/>
      <c r="BR96" s="115"/>
      <c r="BS96" s="115"/>
      <c r="BT96" s="115"/>
      <c r="BU96" s="115"/>
      <c r="BV96" s="115"/>
      <c r="BW96" s="115"/>
      <c r="BX96" s="115"/>
      <c r="BY96" s="115"/>
      <c r="BZ96" s="115"/>
      <c r="CA96" s="115"/>
      <c r="CB96" s="115"/>
      <c r="CC96" s="115"/>
      <c r="CD96" s="115"/>
      <c r="CE96" s="115"/>
      <c r="CF96" s="115"/>
      <c r="CG96" s="115"/>
      <c r="CH96" s="115"/>
      <c r="CI96" s="115"/>
      <c r="CJ96" s="115"/>
      <c r="CK96" s="115"/>
      <c r="CL96" s="115"/>
      <c r="CM96" s="115"/>
      <c r="CN96" s="115"/>
      <c r="CO96" s="115"/>
      <c r="CP96" s="115"/>
      <c r="CQ96" s="115"/>
      <c r="CR96" s="115"/>
      <c r="CS96" s="115"/>
      <c r="CT96" s="115"/>
      <c r="CU96" s="115"/>
      <c r="CV96" s="115"/>
      <c r="CW96" s="115"/>
      <c r="CX96" s="115"/>
      <c r="CY96" s="115"/>
      <c r="CZ96" s="115"/>
      <c r="DA96" s="115"/>
      <c r="DB96" s="115"/>
      <c r="DC96" s="115"/>
      <c r="DD96" s="115"/>
      <c r="DE96" s="115"/>
      <c r="DF96" s="115"/>
      <c r="DG96" s="115"/>
      <c r="DH96" s="115"/>
      <c r="DI96" s="115"/>
      <c r="DJ96" s="115"/>
      <c r="DK96" s="115"/>
      <c r="DL96" s="115"/>
      <c r="DM96" s="115"/>
      <c r="DN96" s="115"/>
      <c r="DO96" s="115"/>
      <c r="DP96" s="115"/>
      <c r="DQ96" s="115"/>
      <c r="DR96" s="115"/>
      <c r="DS96" s="115"/>
      <c r="DT96" s="115"/>
      <c r="DU96" s="115"/>
      <c r="DV96" s="115"/>
      <c r="DW96" s="115"/>
      <c r="DX96" s="115"/>
      <c r="DY96" s="115"/>
      <c r="DZ96" s="115"/>
      <c r="EA96" s="115"/>
      <c r="EB96" s="115"/>
      <c r="EC96" s="115"/>
      <c r="ED96" s="115"/>
      <c r="EE96" s="115"/>
      <c r="EF96" s="115"/>
      <c r="EG96" s="115"/>
      <c r="EH96" s="115"/>
      <c r="EI96" s="115"/>
      <c r="EJ96" s="115"/>
      <c r="EK96" s="115"/>
      <c r="EL96" s="115"/>
      <c r="EM96" s="115"/>
      <c r="EN96" s="115"/>
      <c r="EO96" s="115"/>
      <c r="EP96" s="115"/>
      <c r="EQ96" s="115"/>
      <c r="ER96" s="115"/>
      <c r="ES96" s="115"/>
      <c r="ET96" s="115"/>
      <c r="EU96" s="115"/>
      <c r="EV96" s="115"/>
      <c r="EW96" s="115"/>
      <c r="EX96" s="115"/>
      <c r="EY96" s="115"/>
      <c r="EZ96" s="115"/>
      <c r="FA96" s="115"/>
      <c r="FB96" s="115"/>
      <c r="FC96" s="115"/>
      <c r="FD96" s="115"/>
      <c r="FE96" s="115"/>
      <c r="FF96" s="115"/>
      <c r="FG96" s="115"/>
      <c r="FH96" s="115"/>
      <c r="FI96" s="115"/>
      <c r="FJ96" s="115"/>
      <c r="FK96" s="115"/>
      <c r="FL96" s="115"/>
      <c r="FM96" s="115"/>
      <c r="FN96" s="115"/>
      <c r="FO96" s="115"/>
      <c r="FP96" s="115"/>
      <c r="FQ96" s="115"/>
      <c r="FR96" s="115"/>
      <c r="FS96" s="115"/>
      <c r="FT96" s="115"/>
      <c r="FU96" s="115"/>
      <c r="FV96" s="115"/>
      <c r="FW96" s="115"/>
      <c r="FX96" s="115"/>
      <c r="FY96" s="115"/>
      <c r="FZ96" s="115"/>
      <c r="GA96" s="115"/>
      <c r="GB96" s="115"/>
      <c r="GC96" s="115"/>
      <c r="GD96" s="115"/>
      <c r="GE96" s="115"/>
      <c r="GF96" s="115"/>
      <c r="GG96" s="115"/>
      <c r="GH96" s="115"/>
      <c r="GI96" s="115"/>
      <c r="GJ96" s="115"/>
      <c r="GK96" s="115"/>
      <c r="GL96" s="115"/>
      <c r="GM96" s="115"/>
      <c r="GN96" s="115"/>
      <c r="GO96" s="115"/>
      <c r="GP96" s="115"/>
      <c r="GQ96" s="115"/>
      <c r="GR96" s="115"/>
      <c r="GS96" s="115"/>
      <c r="GT96" s="115"/>
      <c r="GU96" s="115"/>
      <c r="GV96" s="115"/>
      <c r="GW96" s="115"/>
      <c r="GX96" s="115"/>
      <c r="GY96" s="115"/>
      <c r="GZ96" s="115"/>
      <c r="HA96" s="115"/>
      <c r="HB96" s="115"/>
      <c r="HC96" s="115"/>
      <c r="HD96" s="115"/>
      <c r="HE96" s="115"/>
      <c r="HF96" s="115"/>
      <c r="HG96" s="115"/>
      <c r="HH96" s="115"/>
      <c r="HI96" s="115"/>
      <c r="HJ96" s="115"/>
      <c r="HK96" s="115"/>
      <c r="HL96" s="115"/>
      <c r="HM96" s="115"/>
      <c r="HN96" s="115"/>
      <c r="HO96" s="115"/>
      <c r="HP96" s="115"/>
      <c r="HQ96" s="115"/>
      <c r="HR96" s="115"/>
      <c r="HS96" s="115"/>
      <c r="HT96" s="115"/>
      <c r="HU96" s="115"/>
      <c r="HV96" s="115"/>
      <c r="HW96" s="115"/>
      <c r="HX96" s="115"/>
      <c r="HY96" s="115"/>
      <c r="HZ96" s="115"/>
      <c r="IA96" s="115"/>
      <c r="IB96" s="115"/>
      <c r="IC96" s="115"/>
      <c r="ID96" s="115"/>
      <c r="IE96" s="115"/>
      <c r="IF96" s="115"/>
      <c r="IG96" s="115"/>
      <c r="IH96" s="115"/>
      <c r="II96" s="115"/>
      <c r="IJ96" s="115"/>
      <c r="IK96" s="115"/>
      <c r="IL96" s="115"/>
      <c r="IM96" s="115"/>
      <c r="IN96" s="115"/>
      <c r="IO96" s="115"/>
      <c r="IP96" s="115"/>
      <c r="IQ96" s="115"/>
      <c r="IR96" s="115"/>
      <c r="IS96" s="115"/>
      <c r="IT96" s="115"/>
      <c r="IU96" s="115"/>
      <c r="IV96" s="115"/>
    </row>
    <row r="97" spans="1:256" x14ac:dyDescent="0.25">
      <c r="A97" s="123" t="s">
        <v>11</v>
      </c>
      <c r="B97" s="138" t="s">
        <v>231</v>
      </c>
      <c r="C97" s="122">
        <f>SUM(C98:C101)</f>
        <v>0</v>
      </c>
      <c r="D97" s="125">
        <f>SUM(D98:D101)</f>
        <v>0</v>
      </c>
      <c r="E97" s="125">
        <f>SUM(E98:E101)</f>
        <v>0</v>
      </c>
      <c r="F97" s="125">
        <f t="shared" ref="F97:L97" si="26">SUM(F98:F101)</f>
        <v>0</v>
      </c>
      <c r="G97" s="125">
        <f t="shared" si="26"/>
        <v>0</v>
      </c>
      <c r="H97" s="125">
        <f t="shared" si="26"/>
        <v>0</v>
      </c>
      <c r="I97" s="125">
        <f t="shared" si="26"/>
        <v>0</v>
      </c>
      <c r="J97" s="125">
        <f t="shared" si="26"/>
        <v>0</v>
      </c>
      <c r="K97" s="125">
        <f t="shared" si="26"/>
        <v>0</v>
      </c>
      <c r="L97" s="125">
        <f t="shared" si="26"/>
        <v>0</v>
      </c>
    </row>
    <row r="98" spans="1:256" x14ac:dyDescent="0.25">
      <c r="A98" s="123"/>
      <c r="B98" s="93"/>
      <c r="C98" s="130"/>
      <c r="D98" s="130"/>
      <c r="E98" s="127"/>
      <c r="F98" s="128"/>
      <c r="G98" s="129"/>
      <c r="H98" s="130"/>
      <c r="I98" s="130"/>
      <c r="J98" s="130"/>
      <c r="K98" s="130"/>
      <c r="L98" s="130"/>
    </row>
    <row r="99" spans="1:256" s="73" customFormat="1" x14ac:dyDescent="0.25">
      <c r="A99" s="123"/>
      <c r="B99" s="92"/>
      <c r="C99" s="131"/>
      <c r="D99" s="130"/>
      <c r="E99" s="130"/>
      <c r="F99" s="128"/>
      <c r="G99" s="129"/>
      <c r="H99" s="130"/>
      <c r="I99" s="130"/>
      <c r="J99" s="130"/>
      <c r="K99" s="130"/>
      <c r="L99" s="130"/>
      <c r="M99" s="115"/>
      <c r="N99" s="115"/>
      <c r="O99" s="115"/>
      <c r="P99" s="115"/>
      <c r="Q99" s="115"/>
      <c r="R99" s="115"/>
      <c r="S99" s="115"/>
      <c r="T99" s="115"/>
      <c r="U99" s="115"/>
      <c r="V99" s="115"/>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c r="AU99" s="115"/>
      <c r="AV99" s="115"/>
      <c r="AW99" s="115"/>
      <c r="AX99" s="115"/>
      <c r="AY99" s="115"/>
      <c r="AZ99" s="115"/>
      <c r="BA99" s="115"/>
      <c r="BB99" s="115"/>
      <c r="BC99" s="115"/>
      <c r="BD99" s="115"/>
      <c r="BE99" s="115"/>
      <c r="BF99" s="115"/>
      <c r="BG99" s="115"/>
      <c r="BH99" s="115"/>
      <c r="BI99" s="115"/>
      <c r="BJ99" s="115"/>
      <c r="BK99" s="115"/>
      <c r="BL99" s="115"/>
      <c r="BM99" s="115"/>
      <c r="BN99" s="115"/>
      <c r="BO99" s="115"/>
      <c r="BP99" s="115"/>
      <c r="BQ99" s="115"/>
      <c r="BR99" s="115"/>
      <c r="BS99" s="115"/>
      <c r="BT99" s="115"/>
      <c r="BU99" s="115"/>
      <c r="BV99" s="115"/>
      <c r="BW99" s="115"/>
      <c r="BX99" s="115"/>
      <c r="BY99" s="115"/>
      <c r="BZ99" s="115"/>
      <c r="CA99" s="115"/>
      <c r="CB99" s="115"/>
      <c r="CC99" s="115"/>
      <c r="CD99" s="115"/>
      <c r="CE99" s="115"/>
      <c r="CF99" s="115"/>
      <c r="CG99" s="115"/>
      <c r="CH99" s="115"/>
      <c r="CI99" s="115"/>
      <c r="CJ99" s="115"/>
      <c r="CK99" s="115"/>
      <c r="CL99" s="115"/>
      <c r="CM99" s="115"/>
      <c r="CN99" s="115"/>
      <c r="CO99" s="115"/>
      <c r="CP99" s="115"/>
      <c r="CQ99" s="115"/>
      <c r="CR99" s="115"/>
      <c r="CS99" s="115"/>
      <c r="CT99" s="115"/>
      <c r="CU99" s="115"/>
      <c r="CV99" s="115"/>
      <c r="CW99" s="115"/>
      <c r="CX99" s="115"/>
      <c r="CY99" s="115"/>
      <c r="CZ99" s="115"/>
      <c r="DA99" s="115"/>
      <c r="DB99" s="115"/>
      <c r="DC99" s="115"/>
      <c r="DD99" s="115"/>
      <c r="DE99" s="115"/>
      <c r="DF99" s="115"/>
      <c r="DG99" s="115"/>
      <c r="DH99" s="115"/>
      <c r="DI99" s="115"/>
      <c r="DJ99" s="115"/>
      <c r="DK99" s="115"/>
      <c r="DL99" s="115"/>
      <c r="DM99" s="115"/>
      <c r="DN99" s="115"/>
      <c r="DO99" s="115"/>
      <c r="DP99" s="115"/>
      <c r="DQ99" s="115"/>
      <c r="DR99" s="115"/>
      <c r="DS99" s="115"/>
      <c r="DT99" s="115"/>
      <c r="DU99" s="115"/>
      <c r="DV99" s="115"/>
      <c r="DW99" s="115"/>
      <c r="DX99" s="115"/>
      <c r="DY99" s="115"/>
      <c r="DZ99" s="115"/>
      <c r="EA99" s="115"/>
      <c r="EB99" s="115"/>
      <c r="EC99" s="115"/>
      <c r="ED99" s="115"/>
      <c r="EE99" s="115"/>
      <c r="EF99" s="115"/>
      <c r="EG99" s="115"/>
      <c r="EH99" s="115"/>
      <c r="EI99" s="115"/>
      <c r="EJ99" s="115"/>
      <c r="EK99" s="115"/>
      <c r="EL99" s="115"/>
      <c r="EM99" s="115"/>
      <c r="EN99" s="115"/>
      <c r="EO99" s="115"/>
      <c r="EP99" s="115"/>
      <c r="EQ99" s="115"/>
      <c r="ER99" s="115"/>
      <c r="ES99" s="115"/>
      <c r="ET99" s="115"/>
      <c r="EU99" s="115"/>
      <c r="EV99" s="115"/>
      <c r="EW99" s="115"/>
      <c r="EX99" s="115"/>
      <c r="EY99" s="115"/>
      <c r="EZ99" s="115"/>
      <c r="FA99" s="115"/>
      <c r="FB99" s="115"/>
      <c r="FC99" s="115"/>
      <c r="FD99" s="115"/>
      <c r="FE99" s="115"/>
      <c r="FF99" s="115"/>
      <c r="FG99" s="115"/>
      <c r="FH99" s="115"/>
      <c r="FI99" s="115"/>
      <c r="FJ99" s="115"/>
      <c r="FK99" s="115"/>
      <c r="FL99" s="115"/>
      <c r="FM99" s="115"/>
      <c r="FN99" s="115"/>
      <c r="FO99" s="115"/>
      <c r="FP99" s="115"/>
      <c r="FQ99" s="115"/>
      <c r="FR99" s="115"/>
      <c r="FS99" s="115"/>
      <c r="FT99" s="115"/>
      <c r="FU99" s="115"/>
      <c r="FV99" s="115"/>
      <c r="FW99" s="115"/>
      <c r="FX99" s="115"/>
      <c r="FY99" s="115"/>
      <c r="FZ99" s="115"/>
      <c r="GA99" s="115"/>
      <c r="GB99" s="115"/>
      <c r="GC99" s="115"/>
      <c r="GD99" s="115"/>
      <c r="GE99" s="115"/>
      <c r="GF99" s="115"/>
      <c r="GG99" s="115"/>
      <c r="GH99" s="115"/>
      <c r="GI99" s="115"/>
      <c r="GJ99" s="115"/>
      <c r="GK99" s="115"/>
      <c r="GL99" s="115"/>
      <c r="GM99" s="115"/>
      <c r="GN99" s="115"/>
      <c r="GO99" s="115"/>
      <c r="GP99" s="115"/>
      <c r="GQ99" s="115"/>
      <c r="GR99" s="115"/>
      <c r="GS99" s="115"/>
      <c r="GT99" s="115"/>
      <c r="GU99" s="115"/>
      <c r="GV99" s="115"/>
      <c r="GW99" s="115"/>
      <c r="GX99" s="115"/>
      <c r="GY99" s="115"/>
      <c r="GZ99" s="115"/>
      <c r="HA99" s="115"/>
      <c r="HB99" s="115"/>
      <c r="HC99" s="115"/>
      <c r="HD99" s="115"/>
      <c r="HE99" s="115"/>
      <c r="HF99" s="115"/>
      <c r="HG99" s="115"/>
      <c r="HH99" s="115"/>
      <c r="HI99" s="115"/>
      <c r="HJ99" s="115"/>
      <c r="HK99" s="115"/>
      <c r="HL99" s="115"/>
      <c r="HM99" s="115"/>
      <c r="HN99" s="115"/>
      <c r="HO99" s="115"/>
      <c r="HP99" s="115"/>
      <c r="HQ99" s="115"/>
      <c r="HR99" s="115"/>
      <c r="HS99" s="115"/>
      <c r="HT99" s="115"/>
      <c r="HU99" s="115"/>
      <c r="HV99" s="115"/>
      <c r="HW99" s="115"/>
      <c r="HX99" s="115"/>
      <c r="HY99" s="115"/>
      <c r="HZ99" s="115"/>
      <c r="IA99" s="115"/>
      <c r="IB99" s="115"/>
      <c r="IC99" s="115"/>
      <c r="ID99" s="115"/>
      <c r="IE99" s="115"/>
      <c r="IF99" s="115"/>
      <c r="IG99" s="115"/>
      <c r="IH99" s="115"/>
      <c r="II99" s="115"/>
      <c r="IJ99" s="115"/>
      <c r="IK99" s="115"/>
      <c r="IL99" s="115"/>
      <c r="IM99" s="115"/>
      <c r="IN99" s="115"/>
      <c r="IO99" s="115"/>
      <c r="IP99" s="115"/>
      <c r="IQ99" s="115"/>
      <c r="IR99" s="115"/>
      <c r="IS99" s="115"/>
      <c r="IT99" s="115"/>
      <c r="IU99" s="115"/>
      <c r="IV99" s="115"/>
    </row>
    <row r="100" spans="1:256" s="73" customFormat="1" ht="12" customHeight="1" x14ac:dyDescent="0.25">
      <c r="A100" s="123"/>
      <c r="B100" s="92"/>
      <c r="C100" s="131"/>
      <c r="D100" s="130"/>
      <c r="E100" s="130"/>
      <c r="F100" s="128"/>
      <c r="G100" s="129"/>
      <c r="H100" s="130"/>
      <c r="I100" s="130"/>
      <c r="J100" s="130"/>
      <c r="K100" s="130"/>
      <c r="L100" s="130"/>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15"/>
      <c r="AR100" s="115"/>
      <c r="AS100" s="115"/>
      <c r="AT100" s="115"/>
      <c r="AU100" s="115"/>
      <c r="AV100" s="115"/>
      <c r="AW100" s="115"/>
      <c r="AX100" s="115"/>
      <c r="AY100" s="115"/>
      <c r="AZ100" s="115"/>
      <c r="BA100" s="115"/>
      <c r="BB100" s="115"/>
      <c r="BC100" s="115"/>
      <c r="BD100" s="115"/>
      <c r="BE100" s="115"/>
      <c r="BF100" s="115"/>
      <c r="BG100" s="115"/>
      <c r="BH100" s="115"/>
      <c r="BI100" s="115"/>
      <c r="BJ100" s="115"/>
      <c r="BK100" s="115"/>
      <c r="BL100" s="115"/>
      <c r="BM100" s="115"/>
      <c r="BN100" s="115"/>
      <c r="BO100" s="115"/>
      <c r="BP100" s="115"/>
      <c r="BQ100" s="115"/>
      <c r="BR100" s="115"/>
      <c r="BS100" s="115"/>
      <c r="BT100" s="115"/>
      <c r="BU100" s="115"/>
      <c r="BV100" s="115"/>
      <c r="BW100" s="115"/>
      <c r="BX100" s="115"/>
      <c r="BY100" s="115"/>
      <c r="BZ100" s="115"/>
      <c r="CA100" s="115"/>
      <c r="CB100" s="115"/>
      <c r="CC100" s="115"/>
      <c r="CD100" s="115"/>
      <c r="CE100" s="115"/>
      <c r="CF100" s="115"/>
      <c r="CG100" s="115"/>
      <c r="CH100" s="115"/>
      <c r="CI100" s="115"/>
      <c r="CJ100" s="115"/>
      <c r="CK100" s="115"/>
      <c r="CL100" s="115"/>
      <c r="CM100" s="115"/>
      <c r="CN100" s="115"/>
      <c r="CO100" s="115"/>
      <c r="CP100" s="115"/>
      <c r="CQ100" s="115"/>
      <c r="CR100" s="115"/>
      <c r="CS100" s="115"/>
      <c r="CT100" s="115"/>
      <c r="CU100" s="115"/>
      <c r="CV100" s="115"/>
      <c r="CW100" s="115"/>
      <c r="CX100" s="115"/>
      <c r="CY100" s="115"/>
      <c r="CZ100" s="115"/>
      <c r="DA100" s="115"/>
      <c r="DB100" s="115"/>
      <c r="DC100" s="115"/>
      <c r="DD100" s="115"/>
      <c r="DE100" s="115"/>
      <c r="DF100" s="115"/>
      <c r="DG100" s="115"/>
      <c r="DH100" s="115"/>
      <c r="DI100" s="115"/>
      <c r="DJ100" s="115"/>
      <c r="DK100" s="115"/>
      <c r="DL100" s="115"/>
      <c r="DM100" s="115"/>
      <c r="DN100" s="115"/>
      <c r="DO100" s="115"/>
      <c r="DP100" s="115"/>
      <c r="DQ100" s="115"/>
      <c r="DR100" s="115"/>
      <c r="DS100" s="115"/>
      <c r="DT100" s="115"/>
      <c r="DU100" s="115"/>
      <c r="DV100" s="115"/>
      <c r="DW100" s="115"/>
      <c r="DX100" s="115"/>
      <c r="DY100" s="115"/>
      <c r="DZ100" s="115"/>
      <c r="EA100" s="115"/>
      <c r="EB100" s="115"/>
      <c r="EC100" s="115"/>
      <c r="ED100" s="115"/>
      <c r="EE100" s="115"/>
      <c r="EF100" s="115"/>
      <c r="EG100" s="115"/>
      <c r="EH100" s="115"/>
      <c r="EI100" s="115"/>
      <c r="EJ100" s="115"/>
      <c r="EK100" s="115"/>
      <c r="EL100" s="115"/>
      <c r="EM100" s="115"/>
      <c r="EN100" s="115"/>
      <c r="EO100" s="115"/>
      <c r="EP100" s="115"/>
      <c r="EQ100" s="115"/>
      <c r="ER100" s="115"/>
      <c r="ES100" s="115"/>
      <c r="ET100" s="115"/>
      <c r="EU100" s="115"/>
      <c r="EV100" s="115"/>
      <c r="EW100" s="115"/>
      <c r="EX100" s="115"/>
      <c r="EY100" s="115"/>
      <c r="EZ100" s="115"/>
      <c r="FA100" s="115"/>
      <c r="FB100" s="115"/>
      <c r="FC100" s="115"/>
      <c r="FD100" s="115"/>
      <c r="FE100" s="115"/>
      <c r="FF100" s="115"/>
      <c r="FG100" s="115"/>
      <c r="FH100" s="115"/>
      <c r="FI100" s="115"/>
      <c r="FJ100" s="115"/>
      <c r="FK100" s="115"/>
      <c r="FL100" s="115"/>
      <c r="FM100" s="115"/>
      <c r="FN100" s="115"/>
      <c r="FO100" s="115"/>
      <c r="FP100" s="115"/>
      <c r="FQ100" s="115"/>
      <c r="FR100" s="115"/>
      <c r="FS100" s="115"/>
      <c r="FT100" s="115"/>
      <c r="FU100" s="115"/>
      <c r="FV100" s="115"/>
      <c r="FW100" s="115"/>
      <c r="FX100" s="115"/>
      <c r="FY100" s="115"/>
      <c r="FZ100" s="115"/>
      <c r="GA100" s="115"/>
      <c r="GB100" s="115"/>
      <c r="GC100" s="115"/>
      <c r="GD100" s="115"/>
      <c r="GE100" s="115"/>
      <c r="GF100" s="115"/>
      <c r="GG100" s="115"/>
      <c r="GH100" s="115"/>
      <c r="GI100" s="115"/>
      <c r="GJ100" s="115"/>
      <c r="GK100" s="115"/>
      <c r="GL100" s="115"/>
      <c r="GM100" s="115"/>
      <c r="GN100" s="115"/>
      <c r="GO100" s="115"/>
      <c r="GP100" s="115"/>
      <c r="GQ100" s="115"/>
      <c r="GR100" s="115"/>
      <c r="GS100" s="115"/>
      <c r="GT100" s="115"/>
      <c r="GU100" s="115"/>
      <c r="GV100" s="115"/>
      <c r="GW100" s="115"/>
      <c r="GX100" s="115"/>
      <c r="GY100" s="115"/>
      <c r="GZ100" s="115"/>
      <c r="HA100" s="115"/>
      <c r="HB100" s="115"/>
      <c r="HC100" s="115"/>
      <c r="HD100" s="115"/>
      <c r="HE100" s="115"/>
      <c r="HF100" s="115"/>
      <c r="HG100" s="115"/>
      <c r="HH100" s="115"/>
      <c r="HI100" s="115"/>
      <c r="HJ100" s="115"/>
      <c r="HK100" s="115"/>
      <c r="HL100" s="115"/>
      <c r="HM100" s="115"/>
      <c r="HN100" s="115"/>
      <c r="HO100" s="115"/>
      <c r="HP100" s="115"/>
      <c r="HQ100" s="115"/>
      <c r="HR100" s="115"/>
      <c r="HS100" s="115"/>
      <c r="HT100" s="115"/>
      <c r="HU100" s="115"/>
      <c r="HV100" s="115"/>
      <c r="HW100" s="115"/>
      <c r="HX100" s="115"/>
      <c r="HY100" s="115"/>
      <c r="HZ100" s="115"/>
      <c r="IA100" s="115"/>
      <c r="IB100" s="115"/>
      <c r="IC100" s="115"/>
      <c r="ID100" s="115"/>
      <c r="IE100" s="115"/>
      <c r="IF100" s="115"/>
      <c r="IG100" s="115"/>
      <c r="IH100" s="115"/>
      <c r="II100" s="115"/>
      <c r="IJ100" s="115"/>
      <c r="IK100" s="115"/>
      <c r="IL100" s="115"/>
      <c r="IM100" s="115"/>
      <c r="IN100" s="115"/>
      <c r="IO100" s="115"/>
      <c r="IP100" s="115"/>
      <c r="IQ100" s="115"/>
      <c r="IR100" s="115"/>
      <c r="IS100" s="115"/>
      <c r="IT100" s="115"/>
      <c r="IU100" s="115"/>
      <c r="IV100" s="115"/>
    </row>
    <row r="101" spans="1:256" s="84" customFormat="1" x14ac:dyDescent="0.25">
      <c r="A101" s="123"/>
      <c r="B101" s="92"/>
      <c r="C101" s="131"/>
      <c r="D101" s="130"/>
      <c r="E101" s="130"/>
      <c r="F101" s="128"/>
      <c r="G101" s="129"/>
      <c r="H101" s="130"/>
      <c r="I101" s="130"/>
      <c r="J101" s="130"/>
      <c r="K101" s="130"/>
      <c r="L101" s="130"/>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c r="BJ101" s="115"/>
      <c r="BK101" s="115"/>
      <c r="BL101" s="115"/>
      <c r="BM101" s="115"/>
      <c r="BN101" s="115"/>
      <c r="BO101" s="115"/>
      <c r="BP101" s="115"/>
      <c r="BQ101" s="115"/>
      <c r="BR101" s="115"/>
      <c r="BS101" s="115"/>
      <c r="BT101" s="115"/>
      <c r="BU101" s="115"/>
      <c r="BV101" s="115"/>
      <c r="BW101" s="115"/>
      <c r="BX101" s="115"/>
      <c r="BY101" s="115"/>
      <c r="BZ101" s="115"/>
      <c r="CA101" s="115"/>
      <c r="CB101" s="115"/>
      <c r="CC101" s="115"/>
      <c r="CD101" s="115"/>
      <c r="CE101" s="115"/>
      <c r="CF101" s="115"/>
      <c r="CG101" s="115"/>
      <c r="CH101" s="115"/>
      <c r="CI101" s="115"/>
      <c r="CJ101" s="115"/>
      <c r="CK101" s="115"/>
      <c r="CL101" s="115"/>
      <c r="CM101" s="115"/>
      <c r="CN101" s="115"/>
      <c r="CO101" s="115"/>
      <c r="CP101" s="115"/>
      <c r="CQ101" s="115"/>
      <c r="CR101" s="115"/>
      <c r="CS101" s="115"/>
      <c r="CT101" s="115"/>
      <c r="CU101" s="115"/>
      <c r="CV101" s="115"/>
      <c r="CW101" s="115"/>
      <c r="CX101" s="115"/>
      <c r="CY101" s="115"/>
      <c r="CZ101" s="115"/>
      <c r="DA101" s="115"/>
      <c r="DB101" s="115"/>
      <c r="DC101" s="115"/>
      <c r="DD101" s="115"/>
      <c r="DE101" s="115"/>
      <c r="DF101" s="115"/>
      <c r="DG101" s="115"/>
      <c r="DH101" s="115"/>
      <c r="DI101" s="115"/>
      <c r="DJ101" s="115"/>
      <c r="DK101" s="115"/>
      <c r="DL101" s="115"/>
      <c r="DM101" s="115"/>
      <c r="DN101" s="115"/>
      <c r="DO101" s="115"/>
      <c r="DP101" s="115"/>
      <c r="DQ101" s="115"/>
      <c r="DR101" s="115"/>
      <c r="DS101" s="115"/>
      <c r="DT101" s="115"/>
      <c r="DU101" s="115"/>
      <c r="DV101" s="115"/>
      <c r="DW101" s="115"/>
      <c r="DX101" s="115"/>
      <c r="DY101" s="115"/>
      <c r="DZ101" s="115"/>
      <c r="EA101" s="115"/>
      <c r="EB101" s="115"/>
      <c r="EC101" s="115"/>
      <c r="ED101" s="115"/>
      <c r="EE101" s="115"/>
      <c r="EF101" s="115"/>
      <c r="EG101" s="115"/>
      <c r="EH101" s="115"/>
      <c r="EI101" s="115"/>
      <c r="EJ101" s="115"/>
      <c r="EK101" s="115"/>
      <c r="EL101" s="115"/>
      <c r="EM101" s="115"/>
      <c r="EN101" s="115"/>
      <c r="EO101" s="115"/>
      <c r="EP101" s="115"/>
      <c r="EQ101" s="115"/>
      <c r="ER101" s="115"/>
      <c r="ES101" s="115"/>
      <c r="ET101" s="115"/>
      <c r="EU101" s="115"/>
      <c r="EV101" s="115"/>
      <c r="EW101" s="115"/>
      <c r="EX101" s="115"/>
      <c r="EY101" s="115"/>
      <c r="EZ101" s="115"/>
      <c r="FA101" s="115"/>
      <c r="FB101" s="115"/>
      <c r="FC101" s="115"/>
      <c r="FD101" s="115"/>
      <c r="FE101" s="115"/>
      <c r="FF101" s="115"/>
      <c r="FG101" s="115"/>
      <c r="FH101" s="115"/>
      <c r="FI101" s="115"/>
      <c r="FJ101" s="115"/>
      <c r="FK101" s="115"/>
      <c r="FL101" s="115"/>
      <c r="FM101" s="115"/>
      <c r="FN101" s="115"/>
      <c r="FO101" s="115"/>
      <c r="FP101" s="115"/>
      <c r="FQ101" s="115"/>
      <c r="FR101" s="115"/>
      <c r="FS101" s="115"/>
      <c r="FT101" s="115"/>
      <c r="FU101" s="115"/>
      <c r="FV101" s="115"/>
      <c r="FW101" s="115"/>
      <c r="FX101" s="115"/>
      <c r="FY101" s="115"/>
      <c r="FZ101" s="115"/>
      <c r="GA101" s="115"/>
      <c r="GB101" s="115"/>
      <c r="GC101" s="115"/>
      <c r="GD101" s="115"/>
      <c r="GE101" s="115"/>
      <c r="GF101" s="115"/>
      <c r="GG101" s="115"/>
      <c r="GH101" s="115"/>
      <c r="GI101" s="115"/>
      <c r="GJ101" s="115"/>
      <c r="GK101" s="115"/>
      <c r="GL101" s="115"/>
      <c r="GM101" s="115"/>
      <c r="GN101" s="115"/>
      <c r="GO101" s="115"/>
      <c r="GP101" s="115"/>
      <c r="GQ101" s="115"/>
      <c r="GR101" s="115"/>
      <c r="GS101" s="115"/>
      <c r="GT101" s="115"/>
      <c r="GU101" s="115"/>
      <c r="GV101" s="115"/>
      <c r="GW101" s="115"/>
      <c r="GX101" s="115"/>
      <c r="GY101" s="115"/>
      <c r="GZ101" s="115"/>
      <c r="HA101" s="115"/>
      <c r="HB101" s="115"/>
      <c r="HC101" s="115"/>
      <c r="HD101" s="115"/>
      <c r="HE101" s="115"/>
      <c r="HF101" s="115"/>
      <c r="HG101" s="115"/>
      <c r="HH101" s="115"/>
      <c r="HI101" s="115"/>
      <c r="HJ101" s="115"/>
      <c r="HK101" s="115"/>
      <c r="HL101" s="115"/>
      <c r="HM101" s="115"/>
      <c r="HN101" s="115"/>
      <c r="HO101" s="115"/>
      <c r="HP101" s="115"/>
      <c r="HQ101" s="115"/>
      <c r="HR101" s="115"/>
      <c r="HS101" s="115"/>
      <c r="HT101" s="115"/>
      <c r="HU101" s="115"/>
      <c r="HV101" s="115"/>
      <c r="HW101" s="115"/>
      <c r="HX101" s="115"/>
      <c r="HY101" s="115"/>
      <c r="HZ101" s="115"/>
      <c r="IA101" s="115"/>
      <c r="IB101" s="115"/>
      <c r="IC101" s="115"/>
      <c r="ID101" s="115"/>
      <c r="IE101" s="115"/>
      <c r="IF101" s="115"/>
      <c r="IG101" s="115"/>
      <c r="IH101" s="115"/>
      <c r="II101" s="115"/>
      <c r="IJ101" s="115"/>
      <c r="IK101" s="115"/>
      <c r="IL101" s="115"/>
      <c r="IM101" s="115"/>
      <c r="IN101" s="115"/>
      <c r="IO101" s="115"/>
      <c r="IP101" s="115"/>
      <c r="IQ101" s="115"/>
      <c r="IR101" s="115"/>
      <c r="IS101" s="115"/>
      <c r="IT101" s="115"/>
      <c r="IU101" s="115"/>
      <c r="IV101" s="115"/>
    </row>
    <row r="102" spans="1:256" s="84" customFormat="1" ht="12" hidden="1" customHeight="1" x14ac:dyDescent="0.25">
      <c r="A102" s="123" t="s">
        <v>3</v>
      </c>
      <c r="B102" s="138" t="s">
        <v>234</v>
      </c>
      <c r="C102" s="120">
        <f>C103+C105+C106+C107</f>
        <v>0</v>
      </c>
      <c r="D102" s="128">
        <f>D103+D105+D106+D107</f>
        <v>0</v>
      </c>
      <c r="E102" s="128">
        <f>E107</f>
        <v>0</v>
      </c>
      <c r="F102" s="128">
        <v>0</v>
      </c>
      <c r="G102" s="128">
        <v>0</v>
      </c>
      <c r="H102" s="128">
        <f>SUM(H103:H107)</f>
        <v>0</v>
      </c>
      <c r="I102" s="128">
        <f>SUM(I103:I107)</f>
        <v>0</v>
      </c>
      <c r="J102" s="128">
        <f>SUM(J103:J107)</f>
        <v>0</v>
      </c>
      <c r="K102" s="128">
        <f>SUM(K103:K107)</f>
        <v>0</v>
      </c>
      <c r="L102" s="128">
        <f>L107</f>
        <v>0</v>
      </c>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c r="BJ102" s="115"/>
      <c r="BK102" s="115"/>
      <c r="BL102" s="115"/>
      <c r="BM102" s="115"/>
      <c r="BN102" s="115"/>
      <c r="BO102" s="115"/>
      <c r="BP102" s="115"/>
      <c r="BQ102" s="115"/>
      <c r="BR102" s="115"/>
      <c r="BS102" s="115"/>
      <c r="BT102" s="115"/>
      <c r="BU102" s="115"/>
      <c r="BV102" s="115"/>
      <c r="BW102" s="115"/>
      <c r="BX102" s="115"/>
      <c r="BY102" s="115"/>
      <c r="BZ102" s="115"/>
      <c r="CA102" s="115"/>
      <c r="CB102" s="115"/>
      <c r="CC102" s="115"/>
      <c r="CD102" s="115"/>
      <c r="CE102" s="115"/>
      <c r="CF102" s="115"/>
      <c r="CG102" s="115"/>
      <c r="CH102" s="115"/>
      <c r="CI102" s="115"/>
      <c r="CJ102" s="115"/>
      <c r="CK102" s="115"/>
      <c r="CL102" s="115"/>
      <c r="CM102" s="115"/>
      <c r="CN102" s="115"/>
      <c r="CO102" s="115"/>
      <c r="CP102" s="115"/>
      <c r="CQ102" s="115"/>
      <c r="CR102" s="115"/>
      <c r="CS102" s="115"/>
      <c r="CT102" s="115"/>
      <c r="CU102" s="115"/>
      <c r="CV102" s="115"/>
      <c r="CW102" s="115"/>
      <c r="CX102" s="115"/>
      <c r="CY102" s="115"/>
      <c r="CZ102" s="115"/>
      <c r="DA102" s="115"/>
      <c r="DB102" s="115"/>
      <c r="DC102" s="115"/>
      <c r="DD102" s="115"/>
      <c r="DE102" s="115"/>
      <c r="DF102" s="115"/>
      <c r="DG102" s="115"/>
      <c r="DH102" s="115"/>
      <c r="DI102" s="115"/>
      <c r="DJ102" s="115"/>
      <c r="DK102" s="115"/>
      <c r="DL102" s="115"/>
      <c r="DM102" s="115"/>
      <c r="DN102" s="115"/>
      <c r="DO102" s="115"/>
      <c r="DP102" s="115"/>
      <c r="DQ102" s="115"/>
      <c r="DR102" s="115"/>
      <c r="DS102" s="115"/>
      <c r="DT102" s="115"/>
      <c r="DU102" s="115"/>
      <c r="DV102" s="115"/>
      <c r="DW102" s="115"/>
      <c r="DX102" s="115"/>
      <c r="DY102" s="115"/>
      <c r="DZ102" s="115"/>
      <c r="EA102" s="115"/>
      <c r="EB102" s="115"/>
      <c r="EC102" s="115"/>
      <c r="ED102" s="115"/>
      <c r="EE102" s="115"/>
      <c r="EF102" s="115"/>
      <c r="EG102" s="115"/>
      <c r="EH102" s="115"/>
      <c r="EI102" s="115"/>
      <c r="EJ102" s="115"/>
      <c r="EK102" s="115"/>
      <c r="EL102" s="115"/>
      <c r="EM102" s="115"/>
      <c r="EN102" s="115"/>
      <c r="EO102" s="115"/>
      <c r="EP102" s="115"/>
      <c r="EQ102" s="115"/>
      <c r="ER102" s="115"/>
      <c r="ES102" s="115"/>
      <c r="ET102" s="115"/>
      <c r="EU102" s="115"/>
      <c r="EV102" s="115"/>
      <c r="EW102" s="115"/>
      <c r="EX102" s="115"/>
      <c r="EY102" s="115"/>
      <c r="EZ102" s="115"/>
      <c r="FA102" s="115"/>
      <c r="FB102" s="115"/>
      <c r="FC102" s="115"/>
      <c r="FD102" s="115"/>
      <c r="FE102" s="115"/>
      <c r="FF102" s="115"/>
      <c r="FG102" s="115"/>
      <c r="FH102" s="115"/>
      <c r="FI102" s="115"/>
      <c r="FJ102" s="115"/>
      <c r="FK102" s="115"/>
      <c r="FL102" s="115"/>
      <c r="FM102" s="115"/>
      <c r="FN102" s="115"/>
      <c r="FO102" s="115"/>
      <c r="FP102" s="115"/>
      <c r="FQ102" s="115"/>
      <c r="FR102" s="115"/>
      <c r="FS102" s="115"/>
      <c r="FT102" s="115"/>
      <c r="FU102" s="115"/>
      <c r="FV102" s="115"/>
      <c r="FW102" s="115"/>
      <c r="FX102" s="115"/>
      <c r="FY102" s="115"/>
      <c r="FZ102" s="115"/>
      <c r="GA102" s="115"/>
      <c r="GB102" s="115"/>
      <c r="GC102" s="115"/>
      <c r="GD102" s="115"/>
      <c r="GE102" s="115"/>
      <c r="GF102" s="115"/>
      <c r="GG102" s="115"/>
      <c r="GH102" s="115"/>
      <c r="GI102" s="115"/>
      <c r="GJ102" s="115"/>
      <c r="GK102" s="115"/>
      <c r="GL102" s="115"/>
      <c r="GM102" s="115"/>
      <c r="GN102" s="115"/>
      <c r="GO102" s="115"/>
      <c r="GP102" s="115"/>
      <c r="GQ102" s="115"/>
      <c r="GR102" s="115"/>
      <c r="GS102" s="115"/>
      <c r="GT102" s="115"/>
      <c r="GU102" s="115"/>
      <c r="GV102" s="115"/>
      <c r="GW102" s="115"/>
      <c r="GX102" s="115"/>
      <c r="GY102" s="115"/>
      <c r="GZ102" s="115"/>
      <c r="HA102" s="115"/>
      <c r="HB102" s="115"/>
      <c r="HC102" s="115"/>
      <c r="HD102" s="115"/>
      <c r="HE102" s="115"/>
      <c r="HF102" s="115"/>
      <c r="HG102" s="115"/>
      <c r="HH102" s="115"/>
      <c r="HI102" s="115"/>
      <c r="HJ102" s="115"/>
      <c r="HK102" s="115"/>
      <c r="HL102" s="115"/>
      <c r="HM102" s="115"/>
      <c r="HN102" s="115"/>
      <c r="HO102" s="115"/>
      <c r="HP102" s="115"/>
      <c r="HQ102" s="115"/>
      <c r="HR102" s="115"/>
      <c r="HS102" s="115"/>
      <c r="HT102" s="115"/>
      <c r="HU102" s="115"/>
      <c r="HV102" s="115"/>
      <c r="HW102" s="115"/>
      <c r="HX102" s="115"/>
      <c r="HY102" s="115"/>
      <c r="HZ102" s="115"/>
      <c r="IA102" s="115"/>
      <c r="IB102" s="115"/>
      <c r="IC102" s="115"/>
      <c r="ID102" s="115"/>
      <c r="IE102" s="115"/>
      <c r="IF102" s="115"/>
      <c r="IG102" s="115"/>
      <c r="IH102" s="115"/>
      <c r="II102" s="115"/>
      <c r="IJ102" s="115"/>
      <c r="IK102" s="115"/>
      <c r="IL102" s="115"/>
      <c r="IM102" s="115"/>
      <c r="IN102" s="115"/>
      <c r="IO102" s="115"/>
      <c r="IP102" s="115"/>
      <c r="IQ102" s="115"/>
      <c r="IR102" s="115"/>
      <c r="IS102" s="115"/>
      <c r="IT102" s="115"/>
      <c r="IU102" s="115"/>
      <c r="IV102" s="115"/>
    </row>
    <row r="103" spans="1:256" s="84" customFormat="1" ht="12" hidden="1" customHeight="1" x14ac:dyDescent="0.2">
      <c r="A103" s="123"/>
      <c r="B103" s="150"/>
      <c r="C103" s="130"/>
      <c r="D103" s="130"/>
      <c r="E103" s="130">
        <v>0</v>
      </c>
      <c r="F103" s="130"/>
      <c r="G103" s="130"/>
      <c r="H103" s="130">
        <v>0</v>
      </c>
      <c r="I103" s="130">
        <v>0</v>
      </c>
      <c r="J103" s="130">
        <f>K103+L103</f>
        <v>0</v>
      </c>
      <c r="K103" s="130">
        <f>D103+H103</f>
        <v>0</v>
      </c>
      <c r="L103" s="130">
        <f>E103+I103</f>
        <v>0</v>
      </c>
      <c r="M103" s="137"/>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c r="BB103" s="115"/>
      <c r="BC103" s="115"/>
      <c r="BD103" s="115"/>
      <c r="BE103" s="115"/>
      <c r="BF103" s="115"/>
      <c r="BG103" s="115"/>
      <c r="BH103" s="115"/>
      <c r="BI103" s="115"/>
      <c r="BJ103" s="115"/>
      <c r="BK103" s="115"/>
      <c r="BL103" s="115"/>
      <c r="BM103" s="115"/>
      <c r="BN103" s="115"/>
      <c r="BO103" s="115"/>
      <c r="BP103" s="115"/>
      <c r="BQ103" s="115"/>
      <c r="BR103" s="115"/>
      <c r="BS103" s="115"/>
      <c r="BT103" s="115"/>
      <c r="BU103" s="115"/>
      <c r="BV103" s="115"/>
      <c r="BW103" s="115"/>
      <c r="BX103" s="115"/>
      <c r="BY103" s="115"/>
      <c r="BZ103" s="115"/>
      <c r="CA103" s="115"/>
      <c r="CB103" s="115"/>
      <c r="CC103" s="115"/>
      <c r="CD103" s="115"/>
      <c r="CE103" s="115"/>
      <c r="CF103" s="115"/>
      <c r="CG103" s="115"/>
      <c r="CH103" s="115"/>
      <c r="CI103" s="115"/>
      <c r="CJ103" s="115"/>
      <c r="CK103" s="115"/>
      <c r="CL103" s="115"/>
      <c r="CM103" s="115"/>
      <c r="CN103" s="115"/>
      <c r="CO103" s="115"/>
      <c r="CP103" s="115"/>
      <c r="CQ103" s="115"/>
      <c r="CR103" s="115"/>
      <c r="CS103" s="115"/>
      <c r="CT103" s="115"/>
      <c r="CU103" s="115"/>
      <c r="CV103" s="115"/>
      <c r="CW103" s="115"/>
      <c r="CX103" s="115"/>
      <c r="CY103" s="115"/>
      <c r="CZ103" s="115"/>
      <c r="DA103" s="115"/>
      <c r="DB103" s="115"/>
      <c r="DC103" s="115"/>
      <c r="DD103" s="115"/>
      <c r="DE103" s="115"/>
      <c r="DF103" s="115"/>
      <c r="DG103" s="115"/>
      <c r="DH103" s="115"/>
      <c r="DI103" s="115"/>
      <c r="DJ103" s="115"/>
      <c r="DK103" s="115"/>
      <c r="DL103" s="115"/>
      <c r="DM103" s="115"/>
      <c r="DN103" s="115"/>
      <c r="DO103" s="115"/>
      <c r="DP103" s="115"/>
      <c r="DQ103" s="115"/>
      <c r="DR103" s="115"/>
      <c r="DS103" s="115"/>
      <c r="DT103" s="115"/>
      <c r="DU103" s="115"/>
      <c r="DV103" s="115"/>
      <c r="DW103" s="115"/>
      <c r="DX103" s="115"/>
      <c r="DY103" s="115"/>
      <c r="DZ103" s="115"/>
      <c r="EA103" s="115"/>
      <c r="EB103" s="115"/>
      <c r="EC103" s="115"/>
      <c r="ED103" s="115"/>
      <c r="EE103" s="115"/>
      <c r="EF103" s="115"/>
      <c r="EG103" s="115"/>
      <c r="EH103" s="115"/>
      <c r="EI103" s="115"/>
      <c r="EJ103" s="115"/>
      <c r="EK103" s="115"/>
      <c r="EL103" s="115"/>
      <c r="EM103" s="115"/>
      <c r="EN103" s="115"/>
      <c r="EO103" s="115"/>
      <c r="EP103" s="115"/>
      <c r="EQ103" s="115"/>
      <c r="ER103" s="115"/>
      <c r="ES103" s="115"/>
      <c r="ET103" s="115"/>
      <c r="EU103" s="115"/>
      <c r="EV103" s="115"/>
      <c r="EW103" s="115"/>
      <c r="EX103" s="115"/>
      <c r="EY103" s="115"/>
      <c r="EZ103" s="115"/>
      <c r="FA103" s="115"/>
      <c r="FB103" s="115"/>
      <c r="FC103" s="115"/>
      <c r="FD103" s="115"/>
      <c r="FE103" s="115"/>
      <c r="FF103" s="115"/>
      <c r="FG103" s="115"/>
      <c r="FH103" s="115"/>
      <c r="FI103" s="115"/>
      <c r="FJ103" s="115"/>
      <c r="FK103" s="115"/>
      <c r="FL103" s="115"/>
      <c r="FM103" s="115"/>
      <c r="FN103" s="115"/>
      <c r="FO103" s="115"/>
      <c r="FP103" s="115"/>
      <c r="FQ103" s="115"/>
      <c r="FR103" s="115"/>
      <c r="FS103" s="115"/>
      <c r="FT103" s="115"/>
      <c r="FU103" s="115"/>
      <c r="FV103" s="115"/>
      <c r="FW103" s="115"/>
      <c r="FX103" s="115"/>
      <c r="FY103" s="115"/>
      <c r="FZ103" s="115"/>
      <c r="GA103" s="115"/>
      <c r="GB103" s="115"/>
      <c r="GC103" s="115"/>
      <c r="GD103" s="115"/>
      <c r="GE103" s="115"/>
      <c r="GF103" s="115"/>
      <c r="GG103" s="115"/>
      <c r="GH103" s="115"/>
      <c r="GI103" s="115"/>
      <c r="GJ103" s="115"/>
      <c r="GK103" s="115"/>
      <c r="GL103" s="115"/>
      <c r="GM103" s="115"/>
      <c r="GN103" s="115"/>
      <c r="GO103" s="115"/>
      <c r="GP103" s="115"/>
      <c r="GQ103" s="115"/>
      <c r="GR103" s="115"/>
      <c r="GS103" s="115"/>
      <c r="GT103" s="115"/>
      <c r="GU103" s="115"/>
      <c r="GV103" s="115"/>
      <c r="GW103" s="115"/>
      <c r="GX103" s="115"/>
      <c r="GY103" s="115"/>
      <c r="GZ103" s="115"/>
      <c r="HA103" s="115"/>
      <c r="HB103" s="115"/>
      <c r="HC103" s="115"/>
      <c r="HD103" s="115"/>
      <c r="HE103" s="115"/>
      <c r="HF103" s="115"/>
      <c r="HG103" s="115"/>
      <c r="HH103" s="115"/>
      <c r="HI103" s="115"/>
      <c r="HJ103" s="115"/>
      <c r="HK103" s="115"/>
      <c r="HL103" s="115"/>
      <c r="HM103" s="115"/>
      <c r="HN103" s="115"/>
      <c r="HO103" s="115"/>
      <c r="HP103" s="115"/>
      <c r="HQ103" s="115"/>
      <c r="HR103" s="115"/>
      <c r="HS103" s="115"/>
      <c r="HT103" s="115"/>
      <c r="HU103" s="115"/>
      <c r="HV103" s="115"/>
      <c r="HW103" s="115"/>
      <c r="HX103" s="115"/>
      <c r="HY103" s="115"/>
      <c r="HZ103" s="115"/>
      <c r="IA103" s="115"/>
      <c r="IB103" s="115"/>
      <c r="IC103" s="115"/>
      <c r="ID103" s="115"/>
      <c r="IE103" s="115"/>
      <c r="IF103" s="115"/>
      <c r="IG103" s="115"/>
      <c r="IH103" s="115"/>
      <c r="II103" s="115"/>
      <c r="IJ103" s="115"/>
      <c r="IK103" s="115"/>
      <c r="IL103" s="115"/>
      <c r="IM103" s="115"/>
      <c r="IN103" s="115"/>
      <c r="IO103" s="115"/>
      <c r="IP103" s="115"/>
      <c r="IQ103" s="115"/>
      <c r="IR103" s="115"/>
      <c r="IS103" s="115"/>
      <c r="IT103" s="115"/>
      <c r="IU103" s="115"/>
      <c r="IV103" s="115"/>
    </row>
    <row r="104" spans="1:256" x14ac:dyDescent="0.25">
      <c r="A104" s="123"/>
      <c r="B104" s="93" t="s">
        <v>282</v>
      </c>
      <c r="C104" s="130">
        <f>D104+E104</f>
        <v>0</v>
      </c>
      <c r="D104" s="128"/>
      <c r="E104" s="128"/>
      <c r="F104" s="128"/>
      <c r="G104" s="128"/>
      <c r="H104" s="128"/>
      <c r="I104" s="128"/>
      <c r="J104" s="130">
        <f>K104+L104</f>
        <v>0</v>
      </c>
      <c r="K104" s="130">
        <f t="shared" ref="K104:L107" si="27">D104+H104</f>
        <v>0</v>
      </c>
      <c r="L104" s="130">
        <f t="shared" si="27"/>
        <v>0</v>
      </c>
      <c r="M104" s="137"/>
    </row>
    <row r="105" spans="1:256" s="73" customFormat="1" x14ac:dyDescent="0.25">
      <c r="A105" s="123"/>
      <c r="B105" s="93"/>
      <c r="C105" s="130"/>
      <c r="D105" s="130"/>
      <c r="E105" s="130">
        <v>0</v>
      </c>
      <c r="F105" s="128"/>
      <c r="G105" s="128"/>
      <c r="H105" s="130">
        <v>0</v>
      </c>
      <c r="I105" s="130">
        <v>0</v>
      </c>
      <c r="J105" s="130">
        <f>K105+L105</f>
        <v>0</v>
      </c>
      <c r="K105" s="130">
        <f t="shared" si="27"/>
        <v>0</v>
      </c>
      <c r="L105" s="130">
        <f t="shared" si="27"/>
        <v>0</v>
      </c>
      <c r="M105" s="137"/>
      <c r="N105" s="146"/>
      <c r="O105" s="115"/>
      <c r="P105" s="115"/>
      <c r="Q105" s="115"/>
      <c r="R105" s="115"/>
      <c r="S105" s="115"/>
      <c r="T105" s="115"/>
      <c r="U105" s="115"/>
      <c r="V105" s="115"/>
      <c r="W105" s="115"/>
      <c r="X105" s="115"/>
      <c r="Y105" s="115"/>
      <c r="Z105" s="115"/>
      <c r="AA105" s="115"/>
      <c r="AB105" s="115"/>
      <c r="AC105" s="115"/>
      <c r="AD105" s="115"/>
      <c r="AE105" s="115"/>
      <c r="AF105" s="115"/>
      <c r="AG105" s="115"/>
      <c r="AH105" s="115"/>
      <c r="AI105" s="115"/>
      <c r="AJ105" s="115"/>
      <c r="AK105" s="115"/>
      <c r="AL105" s="115"/>
      <c r="AM105" s="115"/>
      <c r="AN105" s="115"/>
      <c r="AO105" s="115"/>
      <c r="AP105" s="115"/>
      <c r="AQ105" s="115"/>
      <c r="AR105" s="115"/>
      <c r="AS105" s="115"/>
      <c r="AT105" s="115"/>
      <c r="AU105" s="115"/>
      <c r="AV105" s="115"/>
      <c r="AW105" s="115"/>
      <c r="AX105" s="115"/>
      <c r="AY105" s="115"/>
      <c r="AZ105" s="115"/>
      <c r="BA105" s="115"/>
      <c r="BB105" s="115"/>
      <c r="BC105" s="115"/>
      <c r="BD105" s="115"/>
      <c r="BE105" s="115"/>
      <c r="BF105" s="115"/>
      <c r="BG105" s="115"/>
      <c r="BH105" s="115"/>
      <c r="BI105" s="115"/>
      <c r="BJ105" s="115"/>
      <c r="BK105" s="115"/>
      <c r="BL105" s="115"/>
      <c r="BM105" s="115"/>
      <c r="BN105" s="115"/>
      <c r="BO105" s="115"/>
      <c r="BP105" s="115"/>
      <c r="BQ105" s="115"/>
      <c r="BR105" s="115"/>
      <c r="BS105" s="115"/>
      <c r="BT105" s="115"/>
      <c r="BU105" s="115"/>
      <c r="BV105" s="115"/>
      <c r="BW105" s="115"/>
      <c r="BX105" s="115"/>
      <c r="BY105" s="115"/>
      <c r="BZ105" s="115"/>
      <c r="CA105" s="115"/>
      <c r="CB105" s="115"/>
      <c r="CC105" s="115"/>
      <c r="CD105" s="115"/>
      <c r="CE105" s="115"/>
      <c r="CF105" s="115"/>
      <c r="CG105" s="115"/>
      <c r="CH105" s="115"/>
      <c r="CI105" s="115"/>
      <c r="CJ105" s="115"/>
      <c r="CK105" s="115"/>
      <c r="CL105" s="115"/>
      <c r="CM105" s="115"/>
      <c r="CN105" s="115"/>
      <c r="CO105" s="115"/>
      <c r="CP105" s="115"/>
      <c r="CQ105" s="115"/>
      <c r="CR105" s="115"/>
      <c r="CS105" s="115"/>
      <c r="CT105" s="115"/>
      <c r="CU105" s="115"/>
      <c r="CV105" s="115"/>
      <c r="CW105" s="115"/>
      <c r="CX105" s="115"/>
      <c r="CY105" s="115"/>
      <c r="CZ105" s="115"/>
      <c r="DA105" s="115"/>
      <c r="DB105" s="115"/>
      <c r="DC105" s="115"/>
      <c r="DD105" s="115"/>
      <c r="DE105" s="115"/>
      <c r="DF105" s="115"/>
      <c r="DG105" s="115"/>
      <c r="DH105" s="115"/>
      <c r="DI105" s="115"/>
      <c r="DJ105" s="115"/>
      <c r="DK105" s="115"/>
      <c r="DL105" s="115"/>
      <c r="DM105" s="115"/>
      <c r="DN105" s="115"/>
      <c r="DO105" s="115"/>
      <c r="DP105" s="115"/>
      <c r="DQ105" s="115"/>
      <c r="DR105" s="115"/>
      <c r="DS105" s="115"/>
      <c r="DT105" s="115"/>
      <c r="DU105" s="115"/>
      <c r="DV105" s="115"/>
      <c r="DW105" s="115"/>
      <c r="DX105" s="115"/>
      <c r="DY105" s="115"/>
      <c r="DZ105" s="115"/>
      <c r="EA105" s="115"/>
      <c r="EB105" s="115"/>
      <c r="EC105" s="115"/>
      <c r="ED105" s="115"/>
      <c r="EE105" s="115"/>
      <c r="EF105" s="115"/>
      <c r="EG105" s="115"/>
      <c r="EH105" s="115"/>
      <c r="EI105" s="115"/>
      <c r="EJ105" s="115"/>
      <c r="EK105" s="115"/>
      <c r="EL105" s="115"/>
      <c r="EM105" s="115"/>
      <c r="EN105" s="115"/>
      <c r="EO105" s="115"/>
      <c r="EP105" s="115"/>
      <c r="EQ105" s="115"/>
      <c r="ER105" s="115"/>
      <c r="ES105" s="115"/>
      <c r="ET105" s="115"/>
      <c r="EU105" s="115"/>
      <c r="EV105" s="115"/>
      <c r="EW105" s="115"/>
      <c r="EX105" s="115"/>
      <c r="EY105" s="115"/>
      <c r="EZ105" s="115"/>
      <c r="FA105" s="115"/>
      <c r="FB105" s="115"/>
      <c r="FC105" s="115"/>
      <c r="FD105" s="115"/>
      <c r="FE105" s="115"/>
      <c r="FF105" s="115"/>
      <c r="FG105" s="115"/>
      <c r="FH105" s="115"/>
      <c r="FI105" s="115"/>
      <c r="FJ105" s="115"/>
      <c r="FK105" s="115"/>
      <c r="FL105" s="115"/>
      <c r="FM105" s="115"/>
      <c r="FN105" s="115"/>
      <c r="FO105" s="115"/>
      <c r="FP105" s="115"/>
      <c r="FQ105" s="115"/>
      <c r="FR105" s="115"/>
      <c r="FS105" s="115"/>
      <c r="FT105" s="115"/>
      <c r="FU105" s="115"/>
      <c r="FV105" s="115"/>
      <c r="FW105" s="115"/>
      <c r="FX105" s="115"/>
      <c r="FY105" s="115"/>
      <c r="FZ105" s="115"/>
      <c r="GA105" s="115"/>
      <c r="GB105" s="115"/>
      <c r="GC105" s="115"/>
      <c r="GD105" s="115"/>
      <c r="GE105" s="115"/>
      <c r="GF105" s="115"/>
      <c r="GG105" s="115"/>
      <c r="GH105" s="115"/>
      <c r="GI105" s="115"/>
      <c r="GJ105" s="115"/>
      <c r="GK105" s="115"/>
      <c r="GL105" s="115"/>
      <c r="GM105" s="115"/>
      <c r="GN105" s="115"/>
      <c r="GO105" s="115"/>
      <c r="GP105" s="115"/>
      <c r="GQ105" s="115"/>
      <c r="GR105" s="115"/>
      <c r="GS105" s="115"/>
      <c r="GT105" s="115"/>
      <c r="GU105" s="115"/>
      <c r="GV105" s="115"/>
      <c r="GW105" s="115"/>
      <c r="GX105" s="115"/>
      <c r="GY105" s="115"/>
      <c r="GZ105" s="115"/>
      <c r="HA105" s="115"/>
      <c r="HB105" s="115"/>
      <c r="HC105" s="115"/>
      <c r="HD105" s="115"/>
      <c r="HE105" s="115"/>
      <c r="HF105" s="115"/>
      <c r="HG105" s="115"/>
      <c r="HH105" s="115"/>
      <c r="HI105" s="115"/>
      <c r="HJ105" s="115"/>
      <c r="HK105" s="115"/>
      <c r="HL105" s="115"/>
      <c r="HM105" s="115"/>
      <c r="HN105" s="115"/>
      <c r="HO105" s="115"/>
      <c r="HP105" s="115"/>
      <c r="HQ105" s="115"/>
      <c r="HR105" s="115"/>
      <c r="HS105" s="115"/>
      <c r="HT105" s="115"/>
      <c r="HU105" s="115"/>
      <c r="HV105" s="115"/>
      <c r="HW105" s="115"/>
      <c r="HX105" s="115"/>
      <c r="HY105" s="115"/>
      <c r="HZ105" s="115"/>
      <c r="IA105" s="115"/>
      <c r="IB105" s="115"/>
      <c r="IC105" s="115"/>
      <c r="ID105" s="115"/>
      <c r="IE105" s="115"/>
      <c r="IF105" s="115"/>
      <c r="IG105" s="115"/>
      <c r="IH105" s="115"/>
      <c r="II105" s="115"/>
      <c r="IJ105" s="115"/>
      <c r="IK105" s="115"/>
      <c r="IL105" s="115"/>
      <c r="IM105" s="115"/>
      <c r="IN105" s="115"/>
      <c r="IO105" s="115"/>
      <c r="IP105" s="115"/>
      <c r="IQ105" s="115"/>
      <c r="IR105" s="115"/>
      <c r="IS105" s="115"/>
      <c r="IT105" s="115"/>
      <c r="IU105" s="115"/>
      <c r="IV105" s="115"/>
    </row>
    <row r="106" spans="1:256" s="73" customFormat="1" x14ac:dyDescent="0.25">
      <c r="A106" s="123"/>
      <c r="B106" s="93"/>
      <c r="C106" s="130"/>
      <c r="D106" s="130"/>
      <c r="E106" s="130">
        <v>0</v>
      </c>
      <c r="F106" s="128"/>
      <c r="G106" s="128"/>
      <c r="H106" s="130">
        <v>0</v>
      </c>
      <c r="I106" s="130">
        <v>0</v>
      </c>
      <c r="J106" s="130">
        <f>K106+L106</f>
        <v>0</v>
      </c>
      <c r="K106" s="130">
        <f t="shared" si="27"/>
        <v>0</v>
      </c>
      <c r="L106" s="130">
        <f t="shared" si="27"/>
        <v>0</v>
      </c>
      <c r="M106" s="137"/>
      <c r="N106" s="133"/>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5"/>
      <c r="AL106" s="115"/>
      <c r="AM106" s="115"/>
      <c r="AN106" s="115"/>
      <c r="AO106" s="115"/>
      <c r="AP106" s="115"/>
      <c r="AQ106" s="115"/>
      <c r="AR106" s="115"/>
      <c r="AS106" s="115"/>
      <c r="AT106" s="115"/>
      <c r="AU106" s="115"/>
      <c r="AV106" s="115"/>
      <c r="AW106" s="115"/>
      <c r="AX106" s="115"/>
      <c r="AY106" s="115"/>
      <c r="AZ106" s="115"/>
      <c r="BA106" s="115"/>
      <c r="BB106" s="115"/>
      <c r="BC106" s="115"/>
      <c r="BD106" s="115"/>
      <c r="BE106" s="115"/>
      <c r="BF106" s="115"/>
      <c r="BG106" s="115"/>
      <c r="BH106" s="115"/>
      <c r="BI106" s="115"/>
      <c r="BJ106" s="115"/>
      <c r="BK106" s="115"/>
      <c r="BL106" s="115"/>
      <c r="BM106" s="115"/>
      <c r="BN106" s="115"/>
      <c r="BO106" s="115"/>
      <c r="BP106" s="115"/>
      <c r="BQ106" s="115"/>
      <c r="BR106" s="115"/>
      <c r="BS106" s="115"/>
      <c r="BT106" s="115"/>
      <c r="BU106" s="115"/>
      <c r="BV106" s="115"/>
      <c r="BW106" s="115"/>
      <c r="BX106" s="115"/>
      <c r="BY106" s="115"/>
      <c r="BZ106" s="115"/>
      <c r="CA106" s="115"/>
      <c r="CB106" s="115"/>
      <c r="CC106" s="115"/>
      <c r="CD106" s="115"/>
      <c r="CE106" s="115"/>
      <c r="CF106" s="115"/>
      <c r="CG106" s="115"/>
      <c r="CH106" s="115"/>
      <c r="CI106" s="115"/>
      <c r="CJ106" s="115"/>
      <c r="CK106" s="115"/>
      <c r="CL106" s="115"/>
      <c r="CM106" s="115"/>
      <c r="CN106" s="115"/>
      <c r="CO106" s="115"/>
      <c r="CP106" s="115"/>
      <c r="CQ106" s="115"/>
      <c r="CR106" s="115"/>
      <c r="CS106" s="115"/>
      <c r="CT106" s="115"/>
      <c r="CU106" s="115"/>
      <c r="CV106" s="115"/>
      <c r="CW106" s="115"/>
      <c r="CX106" s="115"/>
      <c r="CY106" s="115"/>
      <c r="CZ106" s="115"/>
      <c r="DA106" s="115"/>
      <c r="DB106" s="115"/>
      <c r="DC106" s="115"/>
      <c r="DD106" s="115"/>
      <c r="DE106" s="115"/>
      <c r="DF106" s="115"/>
      <c r="DG106" s="115"/>
      <c r="DH106" s="115"/>
      <c r="DI106" s="115"/>
      <c r="DJ106" s="115"/>
      <c r="DK106" s="115"/>
      <c r="DL106" s="115"/>
      <c r="DM106" s="115"/>
      <c r="DN106" s="115"/>
      <c r="DO106" s="115"/>
      <c r="DP106" s="115"/>
      <c r="DQ106" s="115"/>
      <c r="DR106" s="115"/>
      <c r="DS106" s="115"/>
      <c r="DT106" s="115"/>
      <c r="DU106" s="115"/>
      <c r="DV106" s="115"/>
      <c r="DW106" s="115"/>
      <c r="DX106" s="115"/>
      <c r="DY106" s="115"/>
      <c r="DZ106" s="115"/>
      <c r="EA106" s="115"/>
      <c r="EB106" s="115"/>
      <c r="EC106" s="115"/>
      <c r="ED106" s="115"/>
      <c r="EE106" s="115"/>
      <c r="EF106" s="115"/>
      <c r="EG106" s="115"/>
      <c r="EH106" s="115"/>
      <c r="EI106" s="115"/>
      <c r="EJ106" s="115"/>
      <c r="EK106" s="115"/>
      <c r="EL106" s="115"/>
      <c r="EM106" s="115"/>
      <c r="EN106" s="115"/>
      <c r="EO106" s="115"/>
      <c r="EP106" s="115"/>
      <c r="EQ106" s="115"/>
      <c r="ER106" s="115"/>
      <c r="ES106" s="115"/>
      <c r="ET106" s="115"/>
      <c r="EU106" s="115"/>
      <c r="EV106" s="115"/>
      <c r="EW106" s="115"/>
      <c r="EX106" s="115"/>
      <c r="EY106" s="115"/>
      <c r="EZ106" s="115"/>
      <c r="FA106" s="115"/>
      <c r="FB106" s="115"/>
      <c r="FC106" s="115"/>
      <c r="FD106" s="115"/>
      <c r="FE106" s="115"/>
      <c r="FF106" s="115"/>
      <c r="FG106" s="115"/>
      <c r="FH106" s="115"/>
      <c r="FI106" s="115"/>
      <c r="FJ106" s="115"/>
      <c r="FK106" s="115"/>
      <c r="FL106" s="115"/>
      <c r="FM106" s="115"/>
      <c r="FN106" s="115"/>
      <c r="FO106" s="115"/>
      <c r="FP106" s="115"/>
      <c r="FQ106" s="115"/>
      <c r="FR106" s="115"/>
      <c r="FS106" s="115"/>
      <c r="FT106" s="115"/>
      <c r="FU106" s="115"/>
      <c r="FV106" s="115"/>
      <c r="FW106" s="115"/>
      <c r="FX106" s="115"/>
      <c r="FY106" s="115"/>
      <c r="FZ106" s="115"/>
      <c r="GA106" s="115"/>
      <c r="GB106" s="115"/>
      <c r="GC106" s="115"/>
      <c r="GD106" s="115"/>
      <c r="GE106" s="115"/>
      <c r="GF106" s="115"/>
      <c r="GG106" s="115"/>
      <c r="GH106" s="115"/>
      <c r="GI106" s="115"/>
      <c r="GJ106" s="115"/>
      <c r="GK106" s="115"/>
      <c r="GL106" s="115"/>
      <c r="GM106" s="115"/>
      <c r="GN106" s="115"/>
      <c r="GO106" s="115"/>
      <c r="GP106" s="115"/>
      <c r="GQ106" s="115"/>
      <c r="GR106" s="115"/>
      <c r="GS106" s="115"/>
      <c r="GT106" s="115"/>
      <c r="GU106" s="115"/>
      <c r="GV106" s="115"/>
      <c r="GW106" s="115"/>
      <c r="GX106" s="115"/>
      <c r="GY106" s="115"/>
      <c r="GZ106" s="115"/>
      <c r="HA106" s="115"/>
      <c r="HB106" s="115"/>
      <c r="HC106" s="115"/>
      <c r="HD106" s="115"/>
      <c r="HE106" s="115"/>
      <c r="HF106" s="115"/>
      <c r="HG106" s="115"/>
      <c r="HH106" s="115"/>
      <c r="HI106" s="115"/>
      <c r="HJ106" s="115"/>
      <c r="HK106" s="115"/>
      <c r="HL106" s="115"/>
      <c r="HM106" s="115"/>
      <c r="HN106" s="115"/>
      <c r="HO106" s="115"/>
      <c r="HP106" s="115"/>
      <c r="HQ106" s="115"/>
      <c r="HR106" s="115"/>
      <c r="HS106" s="115"/>
      <c r="HT106" s="115"/>
      <c r="HU106" s="115"/>
      <c r="HV106" s="115"/>
      <c r="HW106" s="115"/>
      <c r="HX106" s="115"/>
      <c r="HY106" s="115"/>
      <c r="HZ106" s="115"/>
      <c r="IA106" s="115"/>
      <c r="IB106" s="115"/>
      <c r="IC106" s="115"/>
      <c r="ID106" s="115"/>
      <c r="IE106" s="115"/>
      <c r="IF106" s="115"/>
      <c r="IG106" s="115"/>
      <c r="IH106" s="115"/>
      <c r="II106" s="115"/>
      <c r="IJ106" s="115"/>
      <c r="IK106" s="115"/>
      <c r="IL106" s="115"/>
      <c r="IM106" s="115"/>
      <c r="IN106" s="115"/>
      <c r="IO106" s="115"/>
      <c r="IP106" s="115"/>
      <c r="IQ106" s="115"/>
      <c r="IR106" s="115"/>
      <c r="IS106" s="115"/>
      <c r="IT106" s="115"/>
      <c r="IU106" s="115"/>
      <c r="IV106" s="115"/>
    </row>
    <row r="107" spans="1:256" x14ac:dyDescent="0.25">
      <c r="A107" s="145"/>
      <c r="B107" s="93"/>
      <c r="C107" s="130"/>
      <c r="D107" s="130"/>
      <c r="E107" s="130">
        <v>0</v>
      </c>
      <c r="F107" s="128"/>
      <c r="G107" s="128"/>
      <c r="H107" s="130">
        <v>0</v>
      </c>
      <c r="I107" s="130">
        <v>0</v>
      </c>
      <c r="J107" s="130">
        <f>K107+L107</f>
        <v>0</v>
      </c>
      <c r="K107" s="130">
        <f t="shared" si="27"/>
        <v>0</v>
      </c>
      <c r="L107" s="130">
        <f t="shared" si="27"/>
        <v>0</v>
      </c>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c r="CN107" s="137"/>
      <c r="CO107" s="137"/>
      <c r="CP107" s="137"/>
      <c r="CQ107" s="137"/>
      <c r="CR107" s="137"/>
      <c r="CS107" s="137"/>
      <c r="CT107" s="137"/>
      <c r="CU107" s="137"/>
      <c r="CV107" s="137"/>
      <c r="CW107" s="137"/>
      <c r="CX107" s="137"/>
      <c r="CY107" s="137"/>
      <c r="CZ107" s="137"/>
      <c r="DA107" s="137"/>
      <c r="DB107" s="137"/>
      <c r="DC107" s="137"/>
      <c r="DD107" s="137"/>
      <c r="DE107" s="137"/>
      <c r="DF107" s="137"/>
      <c r="DG107" s="137"/>
      <c r="DH107" s="137"/>
      <c r="DI107" s="137"/>
      <c r="DJ107" s="137"/>
      <c r="DK107" s="137"/>
      <c r="DL107" s="137"/>
      <c r="DM107" s="137"/>
      <c r="DN107" s="137"/>
      <c r="DO107" s="137"/>
      <c r="DP107" s="137"/>
      <c r="DQ107" s="137"/>
      <c r="DR107" s="137"/>
      <c r="DS107" s="137"/>
      <c r="DT107" s="137"/>
      <c r="DU107" s="137"/>
      <c r="DV107" s="137"/>
      <c r="DW107" s="137"/>
      <c r="DX107" s="137"/>
      <c r="DY107" s="137"/>
      <c r="DZ107" s="137"/>
      <c r="EA107" s="137"/>
      <c r="EB107" s="137"/>
      <c r="EC107" s="137"/>
      <c r="ED107" s="137"/>
      <c r="EE107" s="137"/>
      <c r="EF107" s="137"/>
      <c r="EG107" s="137"/>
      <c r="EH107" s="137"/>
      <c r="EI107" s="137"/>
      <c r="EJ107" s="137"/>
      <c r="EK107" s="137"/>
      <c r="EL107" s="137"/>
      <c r="EM107" s="137"/>
      <c r="EN107" s="137"/>
      <c r="EO107" s="137"/>
      <c r="EP107" s="137"/>
      <c r="EQ107" s="137"/>
      <c r="ER107" s="137"/>
      <c r="ES107" s="137"/>
      <c r="ET107" s="137"/>
      <c r="EU107" s="137"/>
      <c r="EV107" s="137"/>
      <c r="EW107" s="137"/>
      <c r="EX107" s="137"/>
      <c r="EY107" s="137"/>
      <c r="EZ107" s="137"/>
      <c r="FA107" s="137"/>
      <c r="FB107" s="137"/>
      <c r="FC107" s="137"/>
      <c r="FD107" s="137"/>
      <c r="FE107" s="137"/>
      <c r="FF107" s="137"/>
      <c r="FG107" s="137"/>
      <c r="FH107" s="137"/>
      <c r="FI107" s="137"/>
      <c r="FJ107" s="137"/>
      <c r="FK107" s="137"/>
      <c r="FL107" s="137"/>
      <c r="FM107" s="137"/>
      <c r="FN107" s="137"/>
      <c r="FO107" s="137"/>
      <c r="FP107" s="137"/>
      <c r="FQ107" s="137"/>
      <c r="FR107" s="137"/>
      <c r="FS107" s="137"/>
      <c r="FT107" s="137"/>
      <c r="FU107" s="137"/>
      <c r="FV107" s="137"/>
      <c r="FW107" s="137"/>
      <c r="FX107" s="137"/>
      <c r="FY107" s="137"/>
      <c r="FZ107" s="137"/>
      <c r="GA107" s="137"/>
      <c r="GB107" s="137"/>
      <c r="GC107" s="137"/>
      <c r="GD107" s="137"/>
      <c r="GE107" s="137"/>
      <c r="GF107" s="137"/>
      <c r="GG107" s="137"/>
      <c r="GH107" s="137"/>
      <c r="GI107" s="137"/>
      <c r="GJ107" s="137"/>
      <c r="GK107" s="137"/>
      <c r="GL107" s="137"/>
      <c r="GM107" s="137"/>
      <c r="GN107" s="137"/>
      <c r="GO107" s="137"/>
      <c r="GP107" s="137"/>
      <c r="GQ107" s="137"/>
      <c r="GR107" s="137"/>
      <c r="GS107" s="137"/>
      <c r="GT107" s="137"/>
      <c r="GU107" s="137"/>
      <c r="GV107" s="137"/>
      <c r="GW107" s="137"/>
      <c r="GX107" s="137"/>
      <c r="GY107" s="137"/>
      <c r="GZ107" s="137"/>
      <c r="HA107" s="137"/>
      <c r="HB107" s="137"/>
      <c r="HC107" s="137"/>
      <c r="HD107" s="137"/>
      <c r="HE107" s="137"/>
      <c r="HF107" s="137"/>
      <c r="HG107" s="137"/>
      <c r="HH107" s="137"/>
      <c r="HI107" s="137"/>
      <c r="HJ107" s="137"/>
      <c r="HK107" s="137"/>
      <c r="HL107" s="137"/>
      <c r="HM107" s="137"/>
      <c r="HN107" s="137"/>
      <c r="HO107" s="137"/>
      <c r="HP107" s="137"/>
      <c r="HQ107" s="137"/>
      <c r="HR107" s="137"/>
      <c r="HS107" s="137"/>
      <c r="HT107" s="137"/>
      <c r="HU107" s="137"/>
      <c r="HV107" s="137"/>
      <c r="HW107" s="137"/>
      <c r="HX107" s="137"/>
      <c r="HY107" s="137"/>
      <c r="HZ107" s="137"/>
      <c r="IA107" s="137"/>
      <c r="IB107" s="137"/>
      <c r="IC107" s="137"/>
      <c r="ID107" s="137"/>
      <c r="IE107" s="137"/>
      <c r="IF107" s="137"/>
      <c r="IG107" s="137"/>
      <c r="IH107" s="137"/>
      <c r="II107" s="137"/>
      <c r="IJ107" s="137"/>
      <c r="IK107" s="137"/>
      <c r="IL107" s="137"/>
      <c r="IM107" s="137"/>
      <c r="IN107" s="137"/>
      <c r="IO107" s="137"/>
      <c r="IP107" s="137"/>
      <c r="IQ107" s="137"/>
      <c r="IR107" s="137"/>
      <c r="IS107" s="137"/>
      <c r="IT107" s="137"/>
      <c r="IU107" s="137"/>
      <c r="IV107" s="137"/>
    </row>
    <row r="108" spans="1:256" x14ac:dyDescent="0.25">
      <c r="A108" s="123" t="s">
        <v>6</v>
      </c>
      <c r="B108" s="138" t="s">
        <v>226</v>
      </c>
      <c r="C108" s="120">
        <f t="shared" ref="C108:I108" si="28">C109+C114+C117</f>
        <v>12100</v>
      </c>
      <c r="D108" s="128">
        <f t="shared" si="28"/>
        <v>12100</v>
      </c>
      <c r="E108" s="128">
        <f t="shared" si="28"/>
        <v>0</v>
      </c>
      <c r="F108" s="128">
        <f t="shared" si="28"/>
        <v>0</v>
      </c>
      <c r="G108" s="128">
        <f t="shared" si="28"/>
        <v>0</v>
      </c>
      <c r="H108" s="128">
        <f t="shared" si="28"/>
        <v>0</v>
      </c>
      <c r="I108" s="128">
        <f t="shared" si="28"/>
        <v>0</v>
      </c>
      <c r="J108" s="128">
        <f>J109+J114+J117</f>
        <v>12100</v>
      </c>
      <c r="K108" s="128">
        <f>K109+K114+K117</f>
        <v>12100</v>
      </c>
      <c r="L108" s="128">
        <f>L109+L114+L117</f>
        <v>0</v>
      </c>
      <c r="N108" s="146"/>
    </row>
    <row r="109" spans="1:256" x14ac:dyDescent="0.25">
      <c r="A109" s="139"/>
      <c r="B109" s="138" t="s">
        <v>9</v>
      </c>
      <c r="C109" s="122">
        <f t="shared" ref="C109:L109" si="29">SUM(C110:C113)</f>
        <v>0</v>
      </c>
      <c r="D109" s="125">
        <f t="shared" si="29"/>
        <v>0</v>
      </c>
      <c r="E109" s="125">
        <f t="shared" si="29"/>
        <v>0</v>
      </c>
      <c r="F109" s="125">
        <f t="shared" si="29"/>
        <v>0</v>
      </c>
      <c r="G109" s="125">
        <f t="shared" si="29"/>
        <v>0</v>
      </c>
      <c r="H109" s="125">
        <f t="shared" si="29"/>
        <v>0</v>
      </c>
      <c r="I109" s="125">
        <f t="shared" si="29"/>
        <v>0</v>
      </c>
      <c r="J109" s="125">
        <f t="shared" si="29"/>
        <v>0</v>
      </c>
      <c r="K109" s="125">
        <f t="shared" si="29"/>
        <v>0</v>
      </c>
      <c r="L109" s="125">
        <f t="shared" si="29"/>
        <v>0</v>
      </c>
    </row>
    <row r="110" spans="1:256" x14ac:dyDescent="0.25">
      <c r="A110" s="134"/>
      <c r="B110" s="93" t="s">
        <v>250</v>
      </c>
      <c r="C110" s="130">
        <f>D110+E110</f>
        <v>0</v>
      </c>
      <c r="D110" s="130">
        <v>0</v>
      </c>
      <c r="E110" s="130">
        <v>0</v>
      </c>
      <c r="F110" s="128"/>
      <c r="G110" s="129"/>
      <c r="H110" s="130">
        <v>0</v>
      </c>
      <c r="I110" s="130">
        <v>0</v>
      </c>
      <c r="J110" s="130">
        <f t="shared" ref="J110:J116" si="30">K110+L110</f>
        <v>0</v>
      </c>
      <c r="K110" s="130">
        <f>D110+H110</f>
        <v>0</v>
      </c>
      <c r="L110" s="130">
        <f>E110+I110</f>
        <v>0</v>
      </c>
      <c r="M110" s="137"/>
      <c r="N110" s="137"/>
      <c r="O110" s="137"/>
      <c r="P110" s="137"/>
      <c r="Q110" s="137"/>
      <c r="R110" s="137"/>
      <c r="S110" s="137"/>
      <c r="T110" s="137"/>
      <c r="U110" s="137"/>
      <c r="V110" s="137"/>
      <c r="W110" s="137"/>
      <c r="X110" s="137"/>
      <c r="Y110" s="137"/>
      <c r="Z110" s="13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c r="CN110" s="137"/>
      <c r="CO110" s="137"/>
      <c r="CP110" s="137"/>
      <c r="CQ110" s="137"/>
      <c r="CR110" s="137"/>
      <c r="CS110" s="137"/>
      <c r="CT110" s="137"/>
      <c r="CU110" s="137"/>
      <c r="CV110" s="137"/>
      <c r="CW110" s="137"/>
      <c r="CX110" s="137"/>
      <c r="CY110" s="137"/>
      <c r="CZ110" s="137"/>
      <c r="DA110" s="137"/>
      <c r="DB110" s="137"/>
      <c r="DC110" s="137"/>
      <c r="DD110" s="137"/>
      <c r="DE110" s="137"/>
      <c r="DF110" s="137"/>
      <c r="DG110" s="137"/>
      <c r="DH110" s="137"/>
      <c r="DI110" s="137"/>
      <c r="DJ110" s="137"/>
      <c r="DK110" s="137"/>
      <c r="DL110" s="137"/>
      <c r="DM110" s="137"/>
      <c r="DN110" s="137"/>
      <c r="DO110" s="137"/>
      <c r="DP110" s="137"/>
      <c r="DQ110" s="137"/>
      <c r="DR110" s="137"/>
      <c r="DS110" s="137"/>
      <c r="DT110" s="137"/>
      <c r="DU110" s="137"/>
      <c r="DV110" s="137"/>
      <c r="DW110" s="137"/>
      <c r="DX110" s="137"/>
      <c r="DY110" s="137"/>
      <c r="DZ110" s="137"/>
      <c r="EA110" s="137"/>
      <c r="EB110" s="137"/>
      <c r="EC110" s="137"/>
      <c r="ED110" s="137"/>
      <c r="EE110" s="137"/>
      <c r="EF110" s="137"/>
      <c r="EG110" s="137"/>
      <c r="EH110" s="137"/>
      <c r="EI110" s="137"/>
      <c r="EJ110" s="137"/>
      <c r="EK110" s="137"/>
      <c r="EL110" s="137"/>
      <c r="EM110" s="137"/>
      <c r="EN110" s="137"/>
      <c r="EO110" s="137"/>
      <c r="EP110" s="137"/>
      <c r="EQ110" s="137"/>
      <c r="ER110" s="137"/>
      <c r="ES110" s="137"/>
      <c r="ET110" s="137"/>
      <c r="EU110" s="137"/>
      <c r="EV110" s="137"/>
      <c r="EW110" s="137"/>
      <c r="EX110" s="137"/>
      <c r="EY110" s="137"/>
      <c r="EZ110" s="137"/>
      <c r="FA110" s="137"/>
      <c r="FB110" s="137"/>
      <c r="FC110" s="137"/>
      <c r="FD110" s="137"/>
      <c r="FE110" s="137"/>
      <c r="FF110" s="137"/>
      <c r="FG110" s="137"/>
      <c r="FH110" s="137"/>
      <c r="FI110" s="137"/>
      <c r="FJ110" s="137"/>
      <c r="FK110" s="137"/>
      <c r="FL110" s="137"/>
      <c r="FM110" s="137"/>
      <c r="FN110" s="137"/>
      <c r="FO110" s="137"/>
      <c r="FP110" s="137"/>
      <c r="FQ110" s="137"/>
      <c r="FR110" s="137"/>
      <c r="FS110" s="137"/>
      <c r="FT110" s="137"/>
      <c r="FU110" s="137"/>
      <c r="FV110" s="137"/>
      <c r="FW110" s="137"/>
      <c r="FX110" s="137"/>
      <c r="FY110" s="137"/>
      <c r="FZ110" s="137"/>
      <c r="GA110" s="137"/>
      <c r="GB110" s="137"/>
      <c r="GC110" s="137"/>
      <c r="GD110" s="137"/>
      <c r="GE110" s="137"/>
      <c r="GF110" s="137"/>
      <c r="GG110" s="137"/>
      <c r="GH110" s="137"/>
      <c r="GI110" s="137"/>
      <c r="GJ110" s="137"/>
      <c r="GK110" s="137"/>
      <c r="GL110" s="137"/>
      <c r="GM110" s="137"/>
      <c r="GN110" s="137"/>
      <c r="GO110" s="137"/>
      <c r="GP110" s="137"/>
      <c r="GQ110" s="137"/>
      <c r="GR110" s="137"/>
      <c r="GS110" s="137"/>
      <c r="GT110" s="137"/>
      <c r="GU110" s="137"/>
      <c r="GV110" s="137"/>
      <c r="GW110" s="137"/>
      <c r="GX110" s="137"/>
      <c r="GY110" s="137"/>
      <c r="GZ110" s="137"/>
      <c r="HA110" s="137"/>
      <c r="HB110" s="137"/>
      <c r="HC110" s="137"/>
      <c r="HD110" s="137"/>
      <c r="HE110" s="137"/>
      <c r="HF110" s="137"/>
      <c r="HG110" s="137"/>
      <c r="HH110" s="137"/>
      <c r="HI110" s="137"/>
      <c r="HJ110" s="137"/>
      <c r="HK110" s="137"/>
      <c r="HL110" s="137"/>
      <c r="HM110" s="137"/>
      <c r="HN110" s="137"/>
      <c r="HO110" s="137"/>
      <c r="HP110" s="137"/>
      <c r="HQ110" s="137"/>
      <c r="HR110" s="137"/>
      <c r="HS110" s="137"/>
      <c r="HT110" s="137"/>
      <c r="HU110" s="137"/>
      <c r="HV110" s="137"/>
      <c r="HW110" s="137"/>
      <c r="HX110" s="137"/>
      <c r="HY110" s="137"/>
      <c r="HZ110" s="137"/>
      <c r="IA110" s="137"/>
      <c r="IB110" s="137"/>
      <c r="IC110" s="137"/>
      <c r="ID110" s="137"/>
      <c r="IE110" s="137"/>
      <c r="IF110" s="137"/>
      <c r="IG110" s="137"/>
      <c r="IH110" s="137"/>
      <c r="II110" s="137"/>
      <c r="IJ110" s="137"/>
      <c r="IK110" s="137"/>
      <c r="IL110" s="137"/>
      <c r="IM110" s="137"/>
      <c r="IN110" s="137"/>
      <c r="IO110" s="137"/>
      <c r="IP110" s="137"/>
      <c r="IQ110" s="137"/>
      <c r="IR110" s="137"/>
      <c r="IS110" s="137"/>
      <c r="IT110" s="137"/>
      <c r="IU110" s="137"/>
      <c r="IV110" s="137"/>
    </row>
    <row r="111" spans="1:256" x14ac:dyDescent="0.25">
      <c r="A111" s="134"/>
      <c r="B111" s="93"/>
      <c r="C111" s="130"/>
      <c r="D111" s="130"/>
      <c r="E111" s="130"/>
      <c r="F111" s="128"/>
      <c r="G111" s="129"/>
      <c r="H111" s="130"/>
      <c r="I111" s="130"/>
      <c r="J111" s="130"/>
      <c r="K111" s="130"/>
      <c r="L111" s="130"/>
      <c r="M111" s="137"/>
      <c r="N111" s="151"/>
      <c r="O111" s="137"/>
      <c r="P111" s="137"/>
      <c r="Q111" s="137"/>
      <c r="R111" s="137"/>
      <c r="S111" s="137"/>
      <c r="T111" s="137"/>
      <c r="U111" s="137"/>
      <c r="V111" s="137"/>
      <c r="W111" s="137"/>
      <c r="X111" s="137"/>
      <c r="Y111" s="137"/>
      <c r="Z111" s="13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c r="CN111" s="137"/>
      <c r="CO111" s="137"/>
      <c r="CP111" s="137"/>
      <c r="CQ111" s="137"/>
      <c r="CR111" s="137"/>
      <c r="CS111" s="137"/>
      <c r="CT111" s="137"/>
      <c r="CU111" s="137"/>
      <c r="CV111" s="137"/>
      <c r="CW111" s="137"/>
      <c r="CX111" s="137"/>
      <c r="CY111" s="137"/>
      <c r="CZ111" s="137"/>
      <c r="DA111" s="137"/>
      <c r="DB111" s="137"/>
      <c r="DC111" s="137"/>
      <c r="DD111" s="137"/>
      <c r="DE111" s="137"/>
      <c r="DF111" s="137"/>
      <c r="DG111" s="137"/>
      <c r="DH111" s="137"/>
      <c r="DI111" s="137"/>
      <c r="DJ111" s="137"/>
      <c r="DK111" s="137"/>
      <c r="DL111" s="137"/>
      <c r="DM111" s="137"/>
      <c r="DN111" s="137"/>
      <c r="DO111" s="137"/>
      <c r="DP111" s="137"/>
      <c r="DQ111" s="137"/>
      <c r="DR111" s="137"/>
      <c r="DS111" s="137"/>
      <c r="DT111" s="137"/>
      <c r="DU111" s="137"/>
      <c r="DV111" s="137"/>
      <c r="DW111" s="137"/>
      <c r="DX111" s="137"/>
      <c r="DY111" s="137"/>
      <c r="DZ111" s="137"/>
      <c r="EA111" s="137"/>
      <c r="EB111" s="137"/>
      <c r="EC111" s="137"/>
      <c r="ED111" s="137"/>
      <c r="EE111" s="137"/>
      <c r="EF111" s="137"/>
      <c r="EG111" s="137"/>
      <c r="EH111" s="137"/>
      <c r="EI111" s="137"/>
      <c r="EJ111" s="137"/>
      <c r="EK111" s="137"/>
      <c r="EL111" s="137"/>
      <c r="EM111" s="137"/>
      <c r="EN111" s="137"/>
      <c r="EO111" s="137"/>
      <c r="EP111" s="137"/>
      <c r="EQ111" s="137"/>
      <c r="ER111" s="137"/>
      <c r="ES111" s="137"/>
      <c r="ET111" s="137"/>
      <c r="EU111" s="137"/>
      <c r="EV111" s="137"/>
      <c r="EW111" s="137"/>
      <c r="EX111" s="137"/>
      <c r="EY111" s="137"/>
      <c r="EZ111" s="137"/>
      <c r="FA111" s="137"/>
      <c r="FB111" s="137"/>
      <c r="FC111" s="137"/>
      <c r="FD111" s="137"/>
      <c r="FE111" s="137"/>
      <c r="FF111" s="137"/>
      <c r="FG111" s="137"/>
      <c r="FH111" s="137"/>
      <c r="FI111" s="137"/>
      <c r="FJ111" s="137"/>
      <c r="FK111" s="137"/>
      <c r="FL111" s="137"/>
      <c r="FM111" s="137"/>
      <c r="FN111" s="137"/>
      <c r="FO111" s="137"/>
      <c r="FP111" s="137"/>
      <c r="FQ111" s="137"/>
      <c r="FR111" s="137"/>
      <c r="FS111" s="137"/>
      <c r="FT111" s="137"/>
      <c r="FU111" s="137"/>
      <c r="FV111" s="137"/>
      <c r="FW111" s="137"/>
      <c r="FX111" s="137"/>
      <c r="FY111" s="137"/>
      <c r="FZ111" s="137"/>
      <c r="GA111" s="137"/>
      <c r="GB111" s="137"/>
      <c r="GC111" s="137"/>
      <c r="GD111" s="137"/>
      <c r="GE111" s="137"/>
      <c r="GF111" s="137"/>
      <c r="GG111" s="137"/>
      <c r="GH111" s="137"/>
      <c r="GI111" s="137"/>
      <c r="GJ111" s="137"/>
      <c r="GK111" s="137"/>
      <c r="GL111" s="137"/>
      <c r="GM111" s="137"/>
      <c r="GN111" s="137"/>
      <c r="GO111" s="137"/>
      <c r="GP111" s="137"/>
      <c r="GQ111" s="137"/>
      <c r="GR111" s="137"/>
      <c r="GS111" s="137"/>
      <c r="GT111" s="137"/>
      <c r="GU111" s="137"/>
      <c r="GV111" s="137"/>
      <c r="GW111" s="137"/>
      <c r="GX111" s="137"/>
      <c r="GY111" s="137"/>
      <c r="GZ111" s="137"/>
      <c r="HA111" s="137"/>
      <c r="HB111" s="137"/>
      <c r="HC111" s="137"/>
      <c r="HD111" s="137"/>
      <c r="HE111" s="137"/>
      <c r="HF111" s="137"/>
      <c r="HG111" s="137"/>
      <c r="HH111" s="137"/>
      <c r="HI111" s="137"/>
      <c r="HJ111" s="137"/>
      <c r="HK111" s="137"/>
      <c r="HL111" s="137"/>
      <c r="HM111" s="137"/>
      <c r="HN111" s="137"/>
      <c r="HO111" s="137"/>
      <c r="HP111" s="137"/>
      <c r="HQ111" s="137"/>
      <c r="HR111" s="137"/>
      <c r="HS111" s="137"/>
      <c r="HT111" s="137"/>
      <c r="HU111" s="137"/>
      <c r="HV111" s="137"/>
      <c r="HW111" s="137"/>
      <c r="HX111" s="137"/>
      <c r="HY111" s="137"/>
      <c r="HZ111" s="137"/>
      <c r="IA111" s="137"/>
      <c r="IB111" s="137"/>
      <c r="IC111" s="137"/>
      <c r="ID111" s="137"/>
      <c r="IE111" s="137"/>
      <c r="IF111" s="137"/>
      <c r="IG111" s="137"/>
      <c r="IH111" s="137"/>
      <c r="II111" s="137"/>
      <c r="IJ111" s="137"/>
      <c r="IK111" s="137"/>
      <c r="IL111" s="137"/>
      <c r="IM111" s="137"/>
      <c r="IN111" s="137"/>
      <c r="IO111" s="137"/>
      <c r="IP111" s="137"/>
      <c r="IQ111" s="137"/>
      <c r="IR111" s="137"/>
      <c r="IS111" s="137"/>
      <c r="IT111" s="137"/>
      <c r="IU111" s="137"/>
      <c r="IV111" s="137"/>
    </row>
    <row r="112" spans="1:256" x14ac:dyDescent="0.2">
      <c r="A112" s="134"/>
      <c r="B112" s="150"/>
      <c r="C112" s="130"/>
      <c r="D112" s="130"/>
      <c r="E112" s="130"/>
      <c r="F112" s="128"/>
      <c r="G112" s="129"/>
      <c r="H112" s="130"/>
      <c r="I112" s="130"/>
      <c r="J112" s="130"/>
      <c r="K112" s="130"/>
      <c r="L112" s="130"/>
      <c r="M112" s="137"/>
      <c r="N112" s="137"/>
      <c r="O112" s="137"/>
      <c r="P112" s="137"/>
      <c r="Q112" s="137"/>
      <c r="R112" s="137"/>
      <c r="S112" s="137"/>
      <c r="T112" s="137"/>
      <c r="U112" s="137"/>
      <c r="V112" s="137"/>
      <c r="W112" s="137"/>
      <c r="X112" s="137"/>
      <c r="Y112" s="137"/>
      <c r="Z112" s="13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c r="CN112" s="137"/>
      <c r="CO112" s="137"/>
      <c r="CP112" s="137"/>
      <c r="CQ112" s="137"/>
      <c r="CR112" s="137"/>
      <c r="CS112" s="137"/>
      <c r="CT112" s="137"/>
      <c r="CU112" s="137"/>
      <c r="CV112" s="137"/>
      <c r="CW112" s="137"/>
      <c r="CX112" s="137"/>
      <c r="CY112" s="137"/>
      <c r="CZ112" s="137"/>
      <c r="DA112" s="137"/>
      <c r="DB112" s="137"/>
      <c r="DC112" s="137"/>
      <c r="DD112" s="137"/>
      <c r="DE112" s="137"/>
      <c r="DF112" s="137"/>
      <c r="DG112" s="137"/>
      <c r="DH112" s="137"/>
      <c r="DI112" s="137"/>
      <c r="DJ112" s="137"/>
      <c r="DK112" s="137"/>
      <c r="DL112" s="137"/>
      <c r="DM112" s="137"/>
      <c r="DN112" s="137"/>
      <c r="DO112" s="137"/>
      <c r="DP112" s="137"/>
      <c r="DQ112" s="137"/>
      <c r="DR112" s="137"/>
      <c r="DS112" s="137"/>
      <c r="DT112" s="137"/>
      <c r="DU112" s="137"/>
      <c r="DV112" s="137"/>
      <c r="DW112" s="137"/>
      <c r="DX112" s="137"/>
      <c r="DY112" s="137"/>
      <c r="DZ112" s="137"/>
      <c r="EA112" s="137"/>
      <c r="EB112" s="137"/>
      <c r="EC112" s="137"/>
      <c r="ED112" s="137"/>
      <c r="EE112" s="137"/>
      <c r="EF112" s="137"/>
      <c r="EG112" s="137"/>
      <c r="EH112" s="137"/>
      <c r="EI112" s="137"/>
      <c r="EJ112" s="137"/>
      <c r="EK112" s="137"/>
      <c r="EL112" s="137"/>
      <c r="EM112" s="137"/>
      <c r="EN112" s="137"/>
      <c r="EO112" s="137"/>
      <c r="EP112" s="137"/>
      <c r="EQ112" s="137"/>
      <c r="ER112" s="137"/>
      <c r="ES112" s="137"/>
      <c r="ET112" s="137"/>
      <c r="EU112" s="137"/>
      <c r="EV112" s="137"/>
      <c r="EW112" s="137"/>
      <c r="EX112" s="137"/>
      <c r="EY112" s="137"/>
      <c r="EZ112" s="137"/>
      <c r="FA112" s="137"/>
      <c r="FB112" s="137"/>
      <c r="FC112" s="137"/>
      <c r="FD112" s="137"/>
      <c r="FE112" s="137"/>
      <c r="FF112" s="137"/>
      <c r="FG112" s="137"/>
      <c r="FH112" s="137"/>
      <c r="FI112" s="137"/>
      <c r="FJ112" s="137"/>
      <c r="FK112" s="137"/>
      <c r="FL112" s="137"/>
      <c r="FM112" s="137"/>
      <c r="FN112" s="137"/>
      <c r="FO112" s="137"/>
      <c r="FP112" s="137"/>
      <c r="FQ112" s="137"/>
      <c r="FR112" s="137"/>
      <c r="FS112" s="137"/>
      <c r="FT112" s="137"/>
      <c r="FU112" s="137"/>
      <c r="FV112" s="137"/>
      <c r="FW112" s="137"/>
      <c r="FX112" s="137"/>
      <c r="FY112" s="137"/>
      <c r="FZ112" s="137"/>
      <c r="GA112" s="137"/>
      <c r="GB112" s="137"/>
      <c r="GC112" s="137"/>
      <c r="GD112" s="137"/>
      <c r="GE112" s="137"/>
      <c r="GF112" s="137"/>
      <c r="GG112" s="137"/>
      <c r="GH112" s="137"/>
      <c r="GI112" s="137"/>
      <c r="GJ112" s="137"/>
      <c r="GK112" s="137"/>
      <c r="GL112" s="137"/>
      <c r="GM112" s="137"/>
      <c r="GN112" s="137"/>
      <c r="GO112" s="137"/>
      <c r="GP112" s="137"/>
      <c r="GQ112" s="137"/>
      <c r="GR112" s="137"/>
      <c r="GS112" s="137"/>
      <c r="GT112" s="137"/>
      <c r="GU112" s="137"/>
      <c r="GV112" s="137"/>
      <c r="GW112" s="137"/>
      <c r="GX112" s="137"/>
      <c r="GY112" s="137"/>
      <c r="GZ112" s="137"/>
      <c r="HA112" s="137"/>
      <c r="HB112" s="137"/>
      <c r="HC112" s="137"/>
      <c r="HD112" s="137"/>
      <c r="HE112" s="137"/>
      <c r="HF112" s="137"/>
      <c r="HG112" s="137"/>
      <c r="HH112" s="137"/>
      <c r="HI112" s="137"/>
      <c r="HJ112" s="137"/>
      <c r="HK112" s="137"/>
      <c r="HL112" s="137"/>
      <c r="HM112" s="137"/>
      <c r="HN112" s="137"/>
      <c r="HO112" s="137"/>
      <c r="HP112" s="137"/>
      <c r="HQ112" s="137"/>
      <c r="HR112" s="137"/>
      <c r="HS112" s="137"/>
      <c r="HT112" s="137"/>
      <c r="HU112" s="137"/>
      <c r="HV112" s="137"/>
      <c r="HW112" s="137"/>
      <c r="HX112" s="137"/>
      <c r="HY112" s="137"/>
      <c r="HZ112" s="137"/>
      <c r="IA112" s="137"/>
      <c r="IB112" s="137"/>
      <c r="IC112" s="137"/>
      <c r="ID112" s="137"/>
      <c r="IE112" s="137"/>
      <c r="IF112" s="137"/>
      <c r="IG112" s="137"/>
      <c r="IH112" s="137"/>
      <c r="II112" s="137"/>
      <c r="IJ112" s="137"/>
      <c r="IK112" s="137"/>
      <c r="IL112" s="137"/>
      <c r="IM112" s="137"/>
      <c r="IN112" s="137"/>
      <c r="IO112" s="137"/>
      <c r="IP112" s="137"/>
      <c r="IQ112" s="137"/>
      <c r="IR112" s="137"/>
      <c r="IS112" s="137"/>
      <c r="IT112" s="137"/>
      <c r="IU112" s="137"/>
      <c r="IV112" s="137"/>
    </row>
    <row r="113" spans="1:256" x14ac:dyDescent="0.25">
      <c r="A113" s="139"/>
      <c r="B113" s="92"/>
      <c r="C113" s="131"/>
      <c r="D113" s="130"/>
      <c r="E113" s="130"/>
      <c r="F113" s="128"/>
      <c r="G113" s="129"/>
      <c r="H113" s="130"/>
      <c r="I113" s="130"/>
      <c r="J113" s="130"/>
      <c r="K113" s="130"/>
      <c r="L113" s="130"/>
    </row>
    <row r="114" spans="1:256" x14ac:dyDescent="0.25">
      <c r="A114" s="123"/>
      <c r="B114" s="138" t="s">
        <v>7</v>
      </c>
      <c r="C114" s="122">
        <f t="shared" ref="C114:I114" si="31">SUM(C115:C116)</f>
        <v>12100</v>
      </c>
      <c r="D114" s="125">
        <f t="shared" si="31"/>
        <v>12100</v>
      </c>
      <c r="E114" s="125">
        <f t="shared" si="31"/>
        <v>0</v>
      </c>
      <c r="F114" s="125">
        <f t="shared" si="31"/>
        <v>0</v>
      </c>
      <c r="G114" s="125">
        <f t="shared" si="31"/>
        <v>0</v>
      </c>
      <c r="H114" s="125">
        <f t="shared" si="31"/>
        <v>0</v>
      </c>
      <c r="I114" s="125">
        <f t="shared" si="31"/>
        <v>0</v>
      </c>
      <c r="J114" s="125">
        <f>SUM(J115:J116)</f>
        <v>12100</v>
      </c>
      <c r="K114" s="125">
        <f>SUM(K115:K116)</f>
        <v>12100</v>
      </c>
      <c r="L114" s="125">
        <f>E114+I114</f>
        <v>0</v>
      </c>
      <c r="M114" s="152"/>
      <c r="N114" s="152"/>
      <c r="O114" s="152"/>
      <c r="P114" s="152"/>
      <c r="Q114" s="152"/>
      <c r="R114" s="152"/>
      <c r="S114" s="152"/>
      <c r="T114" s="152"/>
      <c r="U114" s="152"/>
      <c r="V114" s="152"/>
      <c r="W114" s="152"/>
      <c r="X114" s="152"/>
      <c r="Y114" s="152"/>
      <c r="Z114" s="152"/>
      <c r="AA114" s="152"/>
      <c r="AB114" s="152"/>
      <c r="AC114" s="152"/>
      <c r="AD114" s="152"/>
      <c r="AE114" s="152"/>
      <c r="AF114" s="152"/>
      <c r="AG114" s="152"/>
      <c r="AH114" s="152"/>
      <c r="AI114" s="152"/>
      <c r="AJ114" s="152"/>
      <c r="AK114" s="152"/>
      <c r="AL114" s="152"/>
      <c r="AM114" s="152"/>
      <c r="AN114" s="152"/>
      <c r="AO114" s="152"/>
      <c r="AP114" s="152"/>
      <c r="AQ114" s="152"/>
      <c r="AR114" s="152"/>
      <c r="AS114" s="152"/>
      <c r="AT114" s="152"/>
      <c r="AU114" s="152"/>
      <c r="AV114" s="152"/>
      <c r="AW114" s="152"/>
      <c r="AX114" s="152"/>
      <c r="AY114" s="152"/>
      <c r="AZ114" s="152"/>
      <c r="BA114" s="152"/>
      <c r="BB114" s="152"/>
      <c r="BC114" s="152"/>
      <c r="BD114" s="152"/>
      <c r="BE114" s="152"/>
      <c r="BF114" s="152"/>
      <c r="BG114" s="152"/>
      <c r="BH114" s="152"/>
      <c r="BI114" s="152"/>
      <c r="BJ114" s="152"/>
      <c r="BK114" s="152"/>
      <c r="BL114" s="152"/>
      <c r="BM114" s="152"/>
      <c r="BN114" s="152"/>
      <c r="BO114" s="152"/>
      <c r="BP114" s="152"/>
      <c r="BQ114" s="152"/>
      <c r="BR114" s="152"/>
      <c r="BS114" s="152"/>
      <c r="BT114" s="152"/>
      <c r="BU114" s="152"/>
      <c r="BV114" s="152"/>
      <c r="BW114" s="152"/>
      <c r="BX114" s="152"/>
      <c r="BY114" s="152"/>
      <c r="BZ114" s="152"/>
      <c r="CA114" s="152"/>
      <c r="CB114" s="152"/>
      <c r="CC114" s="152"/>
      <c r="CD114" s="152"/>
      <c r="CE114" s="152"/>
      <c r="CF114" s="152"/>
      <c r="CG114" s="152"/>
      <c r="CH114" s="152"/>
      <c r="CI114" s="152"/>
      <c r="CJ114" s="152"/>
      <c r="CK114" s="152"/>
      <c r="CL114" s="152"/>
      <c r="CM114" s="152"/>
      <c r="CN114" s="152"/>
      <c r="CO114" s="152"/>
      <c r="CP114" s="152"/>
      <c r="CQ114" s="152"/>
      <c r="CR114" s="152"/>
      <c r="CS114" s="152"/>
      <c r="CT114" s="152"/>
      <c r="CU114" s="152"/>
      <c r="CV114" s="152"/>
      <c r="CW114" s="152"/>
      <c r="CX114" s="152"/>
      <c r="CY114" s="152"/>
      <c r="CZ114" s="152"/>
      <c r="DA114" s="152"/>
      <c r="DB114" s="152"/>
      <c r="DC114" s="152"/>
      <c r="DD114" s="152"/>
      <c r="DE114" s="152"/>
      <c r="DF114" s="152"/>
      <c r="DG114" s="152"/>
      <c r="DH114" s="152"/>
      <c r="DI114" s="152"/>
      <c r="DJ114" s="152"/>
      <c r="DK114" s="152"/>
      <c r="DL114" s="152"/>
      <c r="DM114" s="152"/>
      <c r="DN114" s="152"/>
      <c r="DO114" s="152"/>
      <c r="DP114" s="152"/>
      <c r="DQ114" s="152"/>
      <c r="DR114" s="152"/>
      <c r="DS114" s="152"/>
      <c r="DT114" s="152"/>
      <c r="DU114" s="152"/>
      <c r="DV114" s="152"/>
      <c r="DW114" s="152"/>
      <c r="DX114" s="152"/>
      <c r="DY114" s="152"/>
      <c r="DZ114" s="152"/>
      <c r="EA114" s="152"/>
      <c r="EB114" s="152"/>
      <c r="EC114" s="152"/>
      <c r="ED114" s="152"/>
      <c r="EE114" s="152"/>
      <c r="EF114" s="152"/>
      <c r="EG114" s="152"/>
      <c r="EH114" s="152"/>
      <c r="EI114" s="152"/>
      <c r="EJ114" s="152"/>
      <c r="EK114" s="152"/>
      <c r="EL114" s="152"/>
      <c r="EM114" s="152"/>
      <c r="EN114" s="152"/>
      <c r="EO114" s="152"/>
      <c r="EP114" s="152"/>
      <c r="EQ114" s="152"/>
      <c r="ER114" s="152"/>
      <c r="ES114" s="152"/>
      <c r="ET114" s="152"/>
      <c r="EU114" s="152"/>
      <c r="EV114" s="152"/>
      <c r="EW114" s="152"/>
      <c r="EX114" s="152"/>
      <c r="EY114" s="152"/>
      <c r="EZ114" s="152"/>
      <c r="FA114" s="152"/>
      <c r="FB114" s="152"/>
      <c r="FC114" s="152"/>
      <c r="FD114" s="152"/>
      <c r="FE114" s="152"/>
      <c r="FF114" s="152"/>
      <c r="FG114" s="152"/>
      <c r="FH114" s="152"/>
      <c r="FI114" s="152"/>
      <c r="FJ114" s="152"/>
      <c r="FK114" s="152"/>
      <c r="FL114" s="152"/>
      <c r="FM114" s="152"/>
      <c r="FN114" s="152"/>
      <c r="FO114" s="152"/>
      <c r="FP114" s="152"/>
      <c r="FQ114" s="152"/>
      <c r="FR114" s="152"/>
      <c r="FS114" s="152"/>
      <c r="FT114" s="152"/>
      <c r="FU114" s="152"/>
      <c r="FV114" s="152"/>
      <c r="FW114" s="152"/>
      <c r="FX114" s="152"/>
      <c r="FY114" s="152"/>
      <c r="FZ114" s="152"/>
      <c r="GA114" s="152"/>
      <c r="GB114" s="152"/>
      <c r="GC114" s="152"/>
      <c r="GD114" s="152"/>
      <c r="GE114" s="152"/>
      <c r="GF114" s="152"/>
      <c r="GG114" s="152"/>
      <c r="GH114" s="152"/>
      <c r="GI114" s="152"/>
      <c r="GJ114" s="152"/>
      <c r="GK114" s="152"/>
      <c r="GL114" s="152"/>
      <c r="GM114" s="152"/>
      <c r="GN114" s="152"/>
      <c r="GO114" s="152"/>
      <c r="GP114" s="152"/>
      <c r="GQ114" s="152"/>
      <c r="GR114" s="152"/>
      <c r="GS114" s="152"/>
      <c r="GT114" s="152"/>
      <c r="GU114" s="152"/>
      <c r="GV114" s="152"/>
      <c r="GW114" s="152"/>
      <c r="GX114" s="152"/>
      <c r="GY114" s="152"/>
      <c r="GZ114" s="152"/>
      <c r="HA114" s="152"/>
      <c r="HB114" s="152"/>
      <c r="HC114" s="152"/>
      <c r="HD114" s="152"/>
      <c r="HE114" s="152"/>
      <c r="HF114" s="152"/>
      <c r="HG114" s="152"/>
      <c r="HH114" s="152"/>
      <c r="HI114" s="152"/>
      <c r="HJ114" s="152"/>
      <c r="HK114" s="152"/>
      <c r="HL114" s="152"/>
      <c r="HM114" s="152"/>
      <c r="HN114" s="152"/>
      <c r="HO114" s="152"/>
      <c r="HP114" s="152"/>
      <c r="HQ114" s="152"/>
      <c r="HR114" s="152"/>
      <c r="HS114" s="152"/>
      <c r="HT114" s="152"/>
      <c r="HU114" s="152"/>
      <c r="HV114" s="152"/>
      <c r="HW114" s="152"/>
      <c r="HX114" s="152"/>
      <c r="HY114" s="152"/>
      <c r="HZ114" s="152"/>
      <c r="IA114" s="152"/>
      <c r="IB114" s="152"/>
      <c r="IC114" s="152"/>
      <c r="ID114" s="152"/>
      <c r="IE114" s="152"/>
      <c r="IF114" s="152"/>
      <c r="IG114" s="152"/>
      <c r="IH114" s="152"/>
      <c r="II114" s="152"/>
      <c r="IJ114" s="152"/>
      <c r="IK114" s="152"/>
      <c r="IL114" s="152"/>
      <c r="IM114" s="152"/>
      <c r="IN114" s="152"/>
      <c r="IO114" s="152"/>
      <c r="IP114" s="152"/>
      <c r="IQ114" s="152"/>
      <c r="IR114" s="152"/>
      <c r="IS114" s="152"/>
      <c r="IT114" s="152"/>
      <c r="IU114" s="152"/>
      <c r="IV114" s="152"/>
    </row>
    <row r="115" spans="1:256" ht="48" x14ac:dyDescent="0.25">
      <c r="A115" s="123"/>
      <c r="B115" s="93" t="s">
        <v>438</v>
      </c>
      <c r="C115" s="126">
        <f>D115+E115</f>
        <v>12100</v>
      </c>
      <c r="D115" s="127">
        <v>12100</v>
      </c>
      <c r="E115" s="127">
        <v>0</v>
      </c>
      <c r="F115" s="128">
        <v>0</v>
      </c>
      <c r="G115" s="145">
        <v>0</v>
      </c>
      <c r="H115" s="130">
        <v>0</v>
      </c>
      <c r="I115" s="130">
        <v>0</v>
      </c>
      <c r="J115" s="130">
        <f t="shared" si="30"/>
        <v>12100</v>
      </c>
      <c r="K115" s="130">
        <f>D115+H115</f>
        <v>12100</v>
      </c>
      <c r="L115" s="130">
        <f>E115+I115</f>
        <v>0</v>
      </c>
      <c r="M115" s="137"/>
      <c r="N115" s="137" t="s">
        <v>439</v>
      </c>
      <c r="O115" s="152"/>
      <c r="P115" s="152"/>
      <c r="Q115" s="152"/>
      <c r="R115" s="152"/>
      <c r="S115" s="152"/>
      <c r="T115" s="152"/>
      <c r="U115" s="152"/>
      <c r="V115" s="152"/>
      <c r="W115" s="152"/>
      <c r="X115" s="152"/>
      <c r="Y115" s="152"/>
      <c r="Z115" s="152"/>
      <c r="AA115" s="152"/>
      <c r="AB115" s="152"/>
      <c r="AC115" s="152"/>
      <c r="AD115" s="152"/>
      <c r="AE115" s="152"/>
      <c r="AF115" s="152"/>
      <c r="AG115" s="152"/>
      <c r="AH115" s="152"/>
      <c r="AI115" s="152"/>
      <c r="AJ115" s="152"/>
      <c r="AK115" s="152"/>
      <c r="AL115" s="152"/>
      <c r="AM115" s="152"/>
      <c r="AN115" s="152"/>
      <c r="AO115" s="152"/>
      <c r="AP115" s="152"/>
      <c r="AQ115" s="152"/>
      <c r="AR115" s="152"/>
      <c r="AS115" s="152"/>
      <c r="AT115" s="152"/>
      <c r="AU115" s="152"/>
      <c r="AV115" s="152"/>
      <c r="AW115" s="152"/>
      <c r="AX115" s="152"/>
      <c r="AY115" s="152"/>
      <c r="AZ115" s="152"/>
      <c r="BA115" s="152"/>
      <c r="BB115" s="152"/>
      <c r="BC115" s="152"/>
      <c r="BD115" s="152"/>
      <c r="BE115" s="152"/>
      <c r="BF115" s="152"/>
      <c r="BG115" s="152"/>
      <c r="BH115" s="152"/>
      <c r="BI115" s="152"/>
      <c r="BJ115" s="152"/>
      <c r="BK115" s="152"/>
      <c r="BL115" s="152"/>
      <c r="BM115" s="152"/>
      <c r="BN115" s="152"/>
      <c r="BO115" s="152"/>
      <c r="BP115" s="152"/>
      <c r="BQ115" s="152"/>
      <c r="BR115" s="152"/>
      <c r="BS115" s="152"/>
      <c r="BT115" s="152"/>
      <c r="BU115" s="152"/>
      <c r="BV115" s="152"/>
      <c r="BW115" s="152"/>
      <c r="BX115" s="152"/>
      <c r="BY115" s="152"/>
      <c r="BZ115" s="152"/>
      <c r="CA115" s="152"/>
      <c r="CB115" s="152"/>
      <c r="CC115" s="152"/>
      <c r="CD115" s="152"/>
      <c r="CE115" s="152"/>
      <c r="CF115" s="152"/>
      <c r="CG115" s="152"/>
      <c r="CH115" s="152"/>
      <c r="CI115" s="152"/>
      <c r="CJ115" s="152"/>
      <c r="CK115" s="152"/>
      <c r="CL115" s="152"/>
      <c r="CM115" s="152"/>
      <c r="CN115" s="152"/>
      <c r="CO115" s="152"/>
      <c r="CP115" s="152"/>
      <c r="CQ115" s="152"/>
      <c r="CR115" s="152"/>
      <c r="CS115" s="152"/>
      <c r="CT115" s="152"/>
      <c r="CU115" s="152"/>
      <c r="CV115" s="152"/>
      <c r="CW115" s="152"/>
      <c r="CX115" s="152"/>
      <c r="CY115" s="152"/>
      <c r="CZ115" s="152"/>
      <c r="DA115" s="152"/>
      <c r="DB115" s="152"/>
      <c r="DC115" s="152"/>
      <c r="DD115" s="152"/>
      <c r="DE115" s="152"/>
      <c r="DF115" s="152"/>
      <c r="DG115" s="152"/>
      <c r="DH115" s="152"/>
      <c r="DI115" s="152"/>
      <c r="DJ115" s="152"/>
      <c r="DK115" s="152"/>
      <c r="DL115" s="152"/>
      <c r="DM115" s="152"/>
      <c r="DN115" s="152"/>
      <c r="DO115" s="152"/>
      <c r="DP115" s="152"/>
      <c r="DQ115" s="152"/>
      <c r="DR115" s="152"/>
      <c r="DS115" s="152"/>
      <c r="DT115" s="152"/>
      <c r="DU115" s="152"/>
      <c r="DV115" s="152"/>
      <c r="DW115" s="152"/>
      <c r="DX115" s="152"/>
      <c r="DY115" s="152"/>
      <c r="DZ115" s="152"/>
      <c r="EA115" s="152"/>
      <c r="EB115" s="152"/>
      <c r="EC115" s="152"/>
      <c r="ED115" s="152"/>
      <c r="EE115" s="152"/>
      <c r="EF115" s="152"/>
      <c r="EG115" s="152"/>
      <c r="EH115" s="152"/>
      <c r="EI115" s="152"/>
      <c r="EJ115" s="152"/>
      <c r="EK115" s="152"/>
      <c r="EL115" s="152"/>
      <c r="EM115" s="152"/>
      <c r="EN115" s="152"/>
      <c r="EO115" s="152"/>
      <c r="EP115" s="152"/>
      <c r="EQ115" s="152"/>
      <c r="ER115" s="152"/>
      <c r="ES115" s="152"/>
      <c r="ET115" s="152"/>
      <c r="EU115" s="152"/>
      <c r="EV115" s="152"/>
      <c r="EW115" s="152"/>
      <c r="EX115" s="152"/>
      <c r="EY115" s="152"/>
      <c r="EZ115" s="152"/>
      <c r="FA115" s="152"/>
      <c r="FB115" s="152"/>
      <c r="FC115" s="152"/>
      <c r="FD115" s="152"/>
      <c r="FE115" s="152"/>
      <c r="FF115" s="152"/>
      <c r="FG115" s="152"/>
      <c r="FH115" s="152"/>
      <c r="FI115" s="152"/>
      <c r="FJ115" s="152"/>
      <c r="FK115" s="152"/>
      <c r="FL115" s="152"/>
      <c r="FM115" s="152"/>
      <c r="FN115" s="152"/>
      <c r="FO115" s="152"/>
      <c r="FP115" s="152"/>
      <c r="FQ115" s="152"/>
      <c r="FR115" s="152"/>
      <c r="FS115" s="152"/>
      <c r="FT115" s="152"/>
      <c r="FU115" s="152"/>
      <c r="FV115" s="152"/>
      <c r="FW115" s="152"/>
      <c r="FX115" s="152"/>
      <c r="FY115" s="152"/>
      <c r="FZ115" s="152"/>
      <c r="GA115" s="152"/>
      <c r="GB115" s="152"/>
      <c r="GC115" s="152"/>
      <c r="GD115" s="152"/>
      <c r="GE115" s="152"/>
      <c r="GF115" s="152"/>
      <c r="GG115" s="152"/>
      <c r="GH115" s="152"/>
      <c r="GI115" s="152"/>
      <c r="GJ115" s="152"/>
      <c r="GK115" s="152"/>
      <c r="GL115" s="152"/>
      <c r="GM115" s="152"/>
      <c r="GN115" s="152"/>
      <c r="GO115" s="152"/>
      <c r="GP115" s="152"/>
      <c r="GQ115" s="152"/>
      <c r="GR115" s="152"/>
      <c r="GS115" s="152"/>
      <c r="GT115" s="152"/>
      <c r="GU115" s="152"/>
      <c r="GV115" s="152"/>
      <c r="GW115" s="152"/>
      <c r="GX115" s="152"/>
      <c r="GY115" s="152"/>
      <c r="GZ115" s="152"/>
      <c r="HA115" s="152"/>
      <c r="HB115" s="152"/>
      <c r="HC115" s="152"/>
      <c r="HD115" s="152"/>
      <c r="HE115" s="152"/>
      <c r="HF115" s="152"/>
      <c r="HG115" s="152"/>
      <c r="HH115" s="152"/>
      <c r="HI115" s="152"/>
      <c r="HJ115" s="152"/>
      <c r="HK115" s="152"/>
      <c r="HL115" s="152"/>
      <c r="HM115" s="152"/>
      <c r="HN115" s="152"/>
      <c r="HO115" s="152"/>
      <c r="HP115" s="152"/>
      <c r="HQ115" s="152"/>
      <c r="HR115" s="152"/>
      <c r="HS115" s="152"/>
      <c r="HT115" s="152"/>
      <c r="HU115" s="152"/>
      <c r="HV115" s="152"/>
      <c r="HW115" s="152"/>
      <c r="HX115" s="152"/>
      <c r="HY115" s="152"/>
      <c r="HZ115" s="152"/>
      <c r="IA115" s="152"/>
      <c r="IB115" s="152"/>
      <c r="IC115" s="152"/>
      <c r="ID115" s="152"/>
      <c r="IE115" s="152"/>
      <c r="IF115" s="152"/>
      <c r="IG115" s="152"/>
      <c r="IH115" s="152"/>
      <c r="II115" s="152"/>
      <c r="IJ115" s="152"/>
      <c r="IK115" s="152"/>
      <c r="IL115" s="152"/>
      <c r="IM115" s="152"/>
      <c r="IN115" s="152"/>
      <c r="IO115" s="152"/>
      <c r="IP115" s="152"/>
      <c r="IQ115" s="152"/>
      <c r="IR115" s="152"/>
      <c r="IS115" s="152"/>
      <c r="IT115" s="152"/>
      <c r="IU115" s="152"/>
      <c r="IV115" s="152"/>
    </row>
    <row r="116" spans="1:256" x14ac:dyDescent="0.25">
      <c r="A116" s="123"/>
      <c r="B116" s="92"/>
      <c r="C116" s="126">
        <f>D116+E116</f>
        <v>0</v>
      </c>
      <c r="D116" s="127">
        <v>0</v>
      </c>
      <c r="E116" s="127">
        <v>0</v>
      </c>
      <c r="F116" s="128"/>
      <c r="G116" s="153"/>
      <c r="H116" s="130">
        <v>0</v>
      </c>
      <c r="I116" s="130">
        <v>0</v>
      </c>
      <c r="J116" s="130">
        <f t="shared" si="30"/>
        <v>0</v>
      </c>
      <c r="K116" s="130">
        <f>D116+H116</f>
        <v>0</v>
      </c>
      <c r="L116" s="130">
        <f>E116+I116</f>
        <v>0</v>
      </c>
      <c r="M116" s="137"/>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2"/>
      <c r="AP116" s="152"/>
      <c r="AQ116" s="152"/>
      <c r="AR116" s="152"/>
      <c r="AS116" s="152"/>
      <c r="AT116" s="152"/>
      <c r="AU116" s="152"/>
      <c r="AV116" s="152"/>
      <c r="AW116" s="152"/>
      <c r="AX116" s="152"/>
      <c r="AY116" s="152"/>
      <c r="AZ116" s="152"/>
      <c r="BA116" s="152"/>
      <c r="BB116" s="152"/>
      <c r="BC116" s="152"/>
      <c r="BD116" s="152"/>
      <c r="BE116" s="152"/>
      <c r="BF116" s="152"/>
      <c r="BG116" s="152"/>
      <c r="BH116" s="152"/>
      <c r="BI116" s="152"/>
      <c r="BJ116" s="152"/>
      <c r="BK116" s="152"/>
      <c r="BL116" s="152"/>
      <c r="BM116" s="152"/>
      <c r="BN116" s="152"/>
      <c r="BO116" s="152"/>
      <c r="BP116" s="152"/>
      <c r="BQ116" s="152"/>
      <c r="BR116" s="152"/>
      <c r="BS116" s="152"/>
      <c r="BT116" s="152"/>
      <c r="BU116" s="152"/>
      <c r="BV116" s="152"/>
      <c r="BW116" s="152"/>
      <c r="BX116" s="152"/>
      <c r="BY116" s="152"/>
      <c r="BZ116" s="152"/>
      <c r="CA116" s="152"/>
      <c r="CB116" s="152"/>
      <c r="CC116" s="152"/>
      <c r="CD116" s="152"/>
      <c r="CE116" s="152"/>
      <c r="CF116" s="152"/>
      <c r="CG116" s="152"/>
      <c r="CH116" s="152"/>
      <c r="CI116" s="152"/>
      <c r="CJ116" s="152"/>
      <c r="CK116" s="152"/>
      <c r="CL116" s="152"/>
      <c r="CM116" s="152"/>
      <c r="CN116" s="152"/>
      <c r="CO116" s="152"/>
      <c r="CP116" s="152"/>
      <c r="CQ116" s="152"/>
      <c r="CR116" s="152"/>
      <c r="CS116" s="152"/>
      <c r="CT116" s="152"/>
      <c r="CU116" s="152"/>
      <c r="CV116" s="152"/>
      <c r="CW116" s="152"/>
      <c r="CX116" s="152"/>
      <c r="CY116" s="152"/>
      <c r="CZ116" s="152"/>
      <c r="DA116" s="152"/>
      <c r="DB116" s="152"/>
      <c r="DC116" s="152"/>
      <c r="DD116" s="152"/>
      <c r="DE116" s="152"/>
      <c r="DF116" s="152"/>
      <c r="DG116" s="152"/>
      <c r="DH116" s="152"/>
      <c r="DI116" s="152"/>
      <c r="DJ116" s="152"/>
      <c r="DK116" s="152"/>
      <c r="DL116" s="152"/>
      <c r="DM116" s="152"/>
      <c r="DN116" s="152"/>
      <c r="DO116" s="152"/>
      <c r="DP116" s="152"/>
      <c r="DQ116" s="152"/>
      <c r="DR116" s="152"/>
      <c r="DS116" s="152"/>
      <c r="DT116" s="152"/>
      <c r="DU116" s="152"/>
      <c r="DV116" s="152"/>
      <c r="DW116" s="152"/>
      <c r="DX116" s="152"/>
      <c r="DY116" s="152"/>
      <c r="DZ116" s="152"/>
      <c r="EA116" s="152"/>
      <c r="EB116" s="152"/>
      <c r="EC116" s="152"/>
      <c r="ED116" s="152"/>
      <c r="EE116" s="152"/>
      <c r="EF116" s="152"/>
      <c r="EG116" s="152"/>
      <c r="EH116" s="152"/>
      <c r="EI116" s="152"/>
      <c r="EJ116" s="152"/>
      <c r="EK116" s="152"/>
      <c r="EL116" s="152"/>
      <c r="EM116" s="152"/>
      <c r="EN116" s="152"/>
      <c r="EO116" s="152"/>
      <c r="EP116" s="152"/>
      <c r="EQ116" s="152"/>
      <c r="ER116" s="152"/>
      <c r="ES116" s="152"/>
      <c r="ET116" s="152"/>
      <c r="EU116" s="152"/>
      <c r="EV116" s="152"/>
      <c r="EW116" s="152"/>
      <c r="EX116" s="152"/>
      <c r="EY116" s="152"/>
      <c r="EZ116" s="152"/>
      <c r="FA116" s="152"/>
      <c r="FB116" s="152"/>
      <c r="FC116" s="152"/>
      <c r="FD116" s="152"/>
      <c r="FE116" s="152"/>
      <c r="FF116" s="152"/>
      <c r="FG116" s="152"/>
      <c r="FH116" s="152"/>
      <c r="FI116" s="152"/>
      <c r="FJ116" s="152"/>
      <c r="FK116" s="152"/>
      <c r="FL116" s="152"/>
      <c r="FM116" s="152"/>
      <c r="FN116" s="152"/>
      <c r="FO116" s="152"/>
      <c r="FP116" s="152"/>
      <c r="FQ116" s="152"/>
      <c r="FR116" s="152"/>
      <c r="FS116" s="152"/>
      <c r="FT116" s="152"/>
      <c r="FU116" s="152"/>
      <c r="FV116" s="152"/>
      <c r="FW116" s="152"/>
      <c r="FX116" s="152"/>
      <c r="FY116" s="152"/>
      <c r="FZ116" s="152"/>
      <c r="GA116" s="152"/>
      <c r="GB116" s="152"/>
      <c r="GC116" s="152"/>
      <c r="GD116" s="152"/>
      <c r="GE116" s="152"/>
      <c r="GF116" s="152"/>
      <c r="GG116" s="152"/>
      <c r="GH116" s="152"/>
      <c r="GI116" s="152"/>
      <c r="GJ116" s="152"/>
      <c r="GK116" s="152"/>
      <c r="GL116" s="152"/>
      <c r="GM116" s="152"/>
      <c r="GN116" s="152"/>
      <c r="GO116" s="152"/>
      <c r="GP116" s="152"/>
      <c r="GQ116" s="152"/>
      <c r="GR116" s="152"/>
      <c r="GS116" s="152"/>
      <c r="GT116" s="152"/>
      <c r="GU116" s="152"/>
      <c r="GV116" s="152"/>
      <c r="GW116" s="152"/>
      <c r="GX116" s="152"/>
      <c r="GY116" s="152"/>
      <c r="GZ116" s="152"/>
      <c r="HA116" s="152"/>
      <c r="HB116" s="152"/>
      <c r="HC116" s="152"/>
      <c r="HD116" s="152"/>
      <c r="HE116" s="152"/>
      <c r="HF116" s="152"/>
      <c r="HG116" s="152"/>
      <c r="HH116" s="152"/>
      <c r="HI116" s="152"/>
      <c r="HJ116" s="152"/>
      <c r="HK116" s="152"/>
      <c r="HL116" s="152"/>
      <c r="HM116" s="152"/>
      <c r="HN116" s="152"/>
      <c r="HO116" s="152"/>
      <c r="HP116" s="152"/>
      <c r="HQ116" s="152"/>
      <c r="HR116" s="152"/>
      <c r="HS116" s="152"/>
      <c r="HT116" s="152"/>
      <c r="HU116" s="152"/>
      <c r="HV116" s="152"/>
      <c r="HW116" s="152"/>
      <c r="HX116" s="152"/>
      <c r="HY116" s="152"/>
      <c r="HZ116" s="152"/>
      <c r="IA116" s="152"/>
      <c r="IB116" s="152"/>
      <c r="IC116" s="152"/>
      <c r="ID116" s="152"/>
      <c r="IE116" s="152"/>
      <c r="IF116" s="152"/>
      <c r="IG116" s="152"/>
      <c r="IH116" s="152"/>
      <c r="II116" s="152"/>
      <c r="IJ116" s="152"/>
      <c r="IK116" s="152"/>
      <c r="IL116" s="152"/>
      <c r="IM116" s="152"/>
      <c r="IN116" s="152"/>
      <c r="IO116" s="152"/>
      <c r="IP116" s="152"/>
      <c r="IQ116" s="152"/>
      <c r="IR116" s="152"/>
      <c r="IS116" s="152"/>
      <c r="IT116" s="152"/>
      <c r="IU116" s="152"/>
      <c r="IV116" s="152"/>
    </row>
    <row r="117" spans="1:256" x14ac:dyDescent="0.25">
      <c r="A117" s="139"/>
      <c r="B117" s="138" t="s">
        <v>229</v>
      </c>
      <c r="C117" s="122">
        <f>D117+E117</f>
        <v>0</v>
      </c>
      <c r="D117" s="125">
        <f t="shared" ref="D117:I117" si="32">SUM(D118:D127)</f>
        <v>0</v>
      </c>
      <c r="E117" s="125">
        <f t="shared" si="32"/>
        <v>0</v>
      </c>
      <c r="F117" s="125">
        <f t="shared" si="32"/>
        <v>0</v>
      </c>
      <c r="G117" s="125">
        <f t="shared" si="32"/>
        <v>0</v>
      </c>
      <c r="H117" s="125">
        <f t="shared" si="32"/>
        <v>0</v>
      </c>
      <c r="I117" s="125">
        <f t="shared" si="32"/>
        <v>0</v>
      </c>
      <c r="J117" s="125">
        <f>K117+L117</f>
        <v>0</v>
      </c>
      <c r="K117" s="125">
        <f>D117+H117</f>
        <v>0</v>
      </c>
      <c r="L117" s="125">
        <f>E117+I117</f>
        <v>0</v>
      </c>
    </row>
    <row r="118" spans="1:256" x14ac:dyDescent="0.25">
      <c r="A118" s="139"/>
      <c r="B118" s="92"/>
      <c r="C118" s="127"/>
      <c r="D118" s="127"/>
      <c r="E118" s="127">
        <v>0</v>
      </c>
      <c r="F118" s="125"/>
      <c r="G118" s="125"/>
      <c r="H118" s="127">
        <v>0</v>
      </c>
      <c r="I118" s="127">
        <v>0</v>
      </c>
      <c r="J118" s="130">
        <f t="shared" ref="J118:J127" si="33">K118+L118</f>
        <v>0</v>
      </c>
      <c r="K118" s="127">
        <f t="shared" ref="K118:L126" si="34">D118+H118</f>
        <v>0</v>
      </c>
      <c r="L118" s="127">
        <f t="shared" si="34"/>
        <v>0</v>
      </c>
      <c r="N118" s="146"/>
    </row>
    <row r="119" spans="1:256" x14ac:dyDescent="0.25">
      <c r="A119" s="134"/>
      <c r="B119" s="93"/>
      <c r="C119" s="127"/>
      <c r="D119" s="127"/>
      <c r="E119" s="127">
        <v>0</v>
      </c>
      <c r="F119" s="125"/>
      <c r="G119" s="125"/>
      <c r="H119" s="127">
        <v>0</v>
      </c>
      <c r="I119" s="127">
        <v>0</v>
      </c>
      <c r="J119" s="130">
        <f t="shared" si="33"/>
        <v>0</v>
      </c>
      <c r="K119" s="127">
        <f t="shared" si="34"/>
        <v>0</v>
      </c>
      <c r="L119" s="127">
        <f t="shared" si="34"/>
        <v>0</v>
      </c>
      <c r="M119" s="137"/>
      <c r="N119" s="137"/>
      <c r="O119" s="137"/>
      <c r="P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c r="CN119" s="137"/>
      <c r="CO119" s="137"/>
      <c r="CP119" s="137"/>
      <c r="CQ119" s="137"/>
      <c r="CR119" s="137"/>
      <c r="CS119" s="137"/>
      <c r="CT119" s="137"/>
      <c r="CU119" s="137"/>
      <c r="CV119" s="137"/>
      <c r="CW119" s="137"/>
      <c r="CX119" s="137"/>
      <c r="CY119" s="137"/>
      <c r="CZ119" s="137"/>
      <c r="DA119" s="137"/>
      <c r="DB119" s="137"/>
      <c r="DC119" s="137"/>
      <c r="DD119" s="137"/>
      <c r="DE119" s="137"/>
      <c r="DF119" s="137"/>
      <c r="DG119" s="137"/>
      <c r="DH119" s="137"/>
      <c r="DI119" s="137"/>
      <c r="DJ119" s="137"/>
      <c r="DK119" s="137"/>
      <c r="DL119" s="137"/>
      <c r="DM119" s="137"/>
      <c r="DN119" s="137"/>
      <c r="DO119" s="137"/>
      <c r="DP119" s="137"/>
      <c r="DQ119" s="137"/>
      <c r="DR119" s="137"/>
      <c r="DS119" s="137"/>
      <c r="DT119" s="137"/>
      <c r="DU119" s="137"/>
      <c r="DV119" s="137"/>
      <c r="DW119" s="137"/>
      <c r="DX119" s="137"/>
      <c r="DY119" s="137"/>
      <c r="DZ119" s="137"/>
      <c r="EA119" s="137"/>
      <c r="EB119" s="137"/>
      <c r="EC119" s="137"/>
      <c r="ED119" s="137"/>
      <c r="EE119" s="137"/>
      <c r="EF119" s="137"/>
      <c r="EG119" s="137"/>
      <c r="EH119" s="137"/>
      <c r="EI119" s="137"/>
      <c r="EJ119" s="137"/>
      <c r="EK119" s="137"/>
      <c r="EL119" s="137"/>
      <c r="EM119" s="137"/>
      <c r="EN119" s="137"/>
      <c r="EO119" s="137"/>
      <c r="EP119" s="137"/>
      <c r="EQ119" s="137"/>
      <c r="ER119" s="137"/>
      <c r="ES119" s="137"/>
      <c r="ET119" s="137"/>
      <c r="EU119" s="137"/>
      <c r="EV119" s="137"/>
      <c r="EW119" s="137"/>
      <c r="EX119" s="137"/>
      <c r="EY119" s="137"/>
      <c r="EZ119" s="137"/>
      <c r="FA119" s="137"/>
      <c r="FB119" s="137"/>
      <c r="FC119" s="137"/>
      <c r="FD119" s="137"/>
      <c r="FE119" s="137"/>
      <c r="FF119" s="137"/>
      <c r="FG119" s="137"/>
      <c r="FH119" s="137"/>
      <c r="FI119" s="137"/>
      <c r="FJ119" s="137"/>
      <c r="FK119" s="137"/>
      <c r="FL119" s="137"/>
      <c r="FM119" s="137"/>
      <c r="FN119" s="137"/>
      <c r="FO119" s="137"/>
      <c r="FP119" s="137"/>
      <c r="FQ119" s="137"/>
      <c r="FR119" s="137"/>
      <c r="FS119" s="137"/>
      <c r="FT119" s="137"/>
      <c r="FU119" s="137"/>
      <c r="FV119" s="137"/>
      <c r="FW119" s="137"/>
      <c r="FX119" s="137"/>
      <c r="FY119" s="137"/>
      <c r="FZ119" s="137"/>
      <c r="GA119" s="137"/>
      <c r="GB119" s="137"/>
      <c r="GC119" s="137"/>
      <c r="GD119" s="137"/>
      <c r="GE119" s="137"/>
      <c r="GF119" s="137"/>
      <c r="GG119" s="137"/>
      <c r="GH119" s="137"/>
      <c r="GI119" s="137"/>
      <c r="GJ119" s="137"/>
      <c r="GK119" s="137"/>
      <c r="GL119" s="137"/>
      <c r="GM119" s="137"/>
      <c r="GN119" s="137"/>
      <c r="GO119" s="137"/>
      <c r="GP119" s="137"/>
      <c r="GQ119" s="137"/>
      <c r="GR119" s="137"/>
      <c r="GS119" s="137"/>
      <c r="GT119" s="137"/>
      <c r="GU119" s="137"/>
      <c r="GV119" s="137"/>
      <c r="GW119" s="137"/>
      <c r="GX119" s="137"/>
      <c r="GY119" s="137"/>
      <c r="GZ119" s="137"/>
      <c r="HA119" s="137"/>
      <c r="HB119" s="137"/>
      <c r="HC119" s="137"/>
      <c r="HD119" s="137"/>
      <c r="HE119" s="137"/>
      <c r="HF119" s="137"/>
      <c r="HG119" s="137"/>
      <c r="HH119" s="137"/>
      <c r="HI119" s="137"/>
      <c r="HJ119" s="137"/>
      <c r="HK119" s="137"/>
      <c r="HL119" s="137"/>
      <c r="HM119" s="137"/>
      <c r="HN119" s="137"/>
      <c r="HO119" s="137"/>
      <c r="HP119" s="137"/>
      <c r="HQ119" s="137"/>
      <c r="HR119" s="137"/>
      <c r="HS119" s="137"/>
      <c r="HT119" s="137"/>
      <c r="HU119" s="137"/>
      <c r="HV119" s="137"/>
      <c r="HW119" s="137"/>
      <c r="HX119" s="137"/>
      <c r="HY119" s="137"/>
      <c r="HZ119" s="137"/>
      <c r="IA119" s="137"/>
      <c r="IB119" s="137"/>
      <c r="IC119" s="137"/>
      <c r="ID119" s="137"/>
      <c r="IE119" s="137"/>
      <c r="IF119" s="137"/>
      <c r="IG119" s="137"/>
      <c r="IH119" s="137"/>
      <c r="II119" s="137"/>
      <c r="IJ119" s="137"/>
      <c r="IK119" s="137"/>
      <c r="IL119" s="137"/>
      <c r="IM119" s="137"/>
      <c r="IN119" s="137"/>
      <c r="IO119" s="137"/>
      <c r="IP119" s="137"/>
      <c r="IQ119" s="137"/>
      <c r="IR119" s="137"/>
      <c r="IS119" s="137"/>
      <c r="IT119" s="137"/>
      <c r="IU119" s="137"/>
      <c r="IV119" s="137"/>
    </row>
    <row r="120" spans="1:256" x14ac:dyDescent="0.25">
      <c r="A120" s="134"/>
      <c r="B120" s="93"/>
      <c r="C120" s="127"/>
      <c r="D120" s="127"/>
      <c r="E120" s="127">
        <v>0</v>
      </c>
      <c r="F120" s="125"/>
      <c r="G120" s="125"/>
      <c r="H120" s="127">
        <v>0</v>
      </c>
      <c r="I120" s="127">
        <v>0</v>
      </c>
      <c r="J120" s="130">
        <f t="shared" si="33"/>
        <v>0</v>
      </c>
      <c r="K120" s="127">
        <f t="shared" si="34"/>
        <v>0</v>
      </c>
      <c r="L120" s="127">
        <f t="shared" si="34"/>
        <v>0</v>
      </c>
      <c r="M120" s="137"/>
      <c r="N120" s="137"/>
      <c r="O120" s="137"/>
      <c r="P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c r="CN120" s="137"/>
      <c r="CO120" s="137"/>
      <c r="CP120" s="137"/>
      <c r="CQ120" s="137"/>
      <c r="CR120" s="137"/>
      <c r="CS120" s="137"/>
      <c r="CT120" s="137"/>
      <c r="CU120" s="137"/>
      <c r="CV120" s="137"/>
      <c r="CW120" s="137"/>
      <c r="CX120" s="137"/>
      <c r="CY120" s="137"/>
      <c r="CZ120" s="137"/>
      <c r="DA120" s="137"/>
      <c r="DB120" s="137"/>
      <c r="DC120" s="137"/>
      <c r="DD120" s="137"/>
      <c r="DE120" s="137"/>
      <c r="DF120" s="137"/>
      <c r="DG120" s="137"/>
      <c r="DH120" s="137"/>
      <c r="DI120" s="137"/>
      <c r="DJ120" s="137"/>
      <c r="DK120" s="137"/>
      <c r="DL120" s="137"/>
      <c r="DM120" s="137"/>
      <c r="DN120" s="137"/>
      <c r="DO120" s="137"/>
      <c r="DP120" s="137"/>
      <c r="DQ120" s="137"/>
      <c r="DR120" s="137"/>
      <c r="DS120" s="137"/>
      <c r="DT120" s="137"/>
      <c r="DU120" s="137"/>
      <c r="DV120" s="137"/>
      <c r="DW120" s="137"/>
      <c r="DX120" s="137"/>
      <c r="DY120" s="137"/>
      <c r="DZ120" s="137"/>
      <c r="EA120" s="137"/>
      <c r="EB120" s="137"/>
      <c r="EC120" s="137"/>
      <c r="ED120" s="137"/>
      <c r="EE120" s="137"/>
      <c r="EF120" s="137"/>
      <c r="EG120" s="137"/>
      <c r="EH120" s="137"/>
      <c r="EI120" s="137"/>
      <c r="EJ120" s="137"/>
      <c r="EK120" s="137"/>
      <c r="EL120" s="137"/>
      <c r="EM120" s="137"/>
      <c r="EN120" s="137"/>
      <c r="EO120" s="137"/>
      <c r="EP120" s="137"/>
      <c r="EQ120" s="137"/>
      <c r="ER120" s="137"/>
      <c r="ES120" s="137"/>
      <c r="ET120" s="137"/>
      <c r="EU120" s="137"/>
      <c r="EV120" s="137"/>
      <c r="EW120" s="137"/>
      <c r="EX120" s="137"/>
      <c r="EY120" s="137"/>
      <c r="EZ120" s="137"/>
      <c r="FA120" s="137"/>
      <c r="FB120" s="137"/>
      <c r="FC120" s="137"/>
      <c r="FD120" s="137"/>
      <c r="FE120" s="137"/>
      <c r="FF120" s="137"/>
      <c r="FG120" s="137"/>
      <c r="FH120" s="137"/>
      <c r="FI120" s="137"/>
      <c r="FJ120" s="137"/>
      <c r="FK120" s="137"/>
      <c r="FL120" s="137"/>
      <c r="FM120" s="137"/>
      <c r="FN120" s="137"/>
      <c r="FO120" s="137"/>
      <c r="FP120" s="137"/>
      <c r="FQ120" s="137"/>
      <c r="FR120" s="137"/>
      <c r="FS120" s="137"/>
      <c r="FT120" s="137"/>
      <c r="FU120" s="137"/>
      <c r="FV120" s="137"/>
      <c r="FW120" s="137"/>
      <c r="FX120" s="137"/>
      <c r="FY120" s="137"/>
      <c r="FZ120" s="137"/>
      <c r="GA120" s="137"/>
      <c r="GB120" s="137"/>
      <c r="GC120" s="137"/>
      <c r="GD120" s="137"/>
      <c r="GE120" s="137"/>
      <c r="GF120" s="137"/>
      <c r="GG120" s="137"/>
      <c r="GH120" s="137"/>
      <c r="GI120" s="137"/>
      <c r="GJ120" s="137"/>
      <c r="GK120" s="137"/>
      <c r="GL120" s="137"/>
      <c r="GM120" s="137"/>
      <c r="GN120" s="137"/>
      <c r="GO120" s="137"/>
      <c r="GP120" s="137"/>
      <c r="GQ120" s="137"/>
      <c r="GR120" s="137"/>
      <c r="GS120" s="137"/>
      <c r="GT120" s="137"/>
      <c r="GU120" s="137"/>
      <c r="GV120" s="137"/>
      <c r="GW120" s="137"/>
      <c r="GX120" s="137"/>
      <c r="GY120" s="137"/>
      <c r="GZ120" s="137"/>
      <c r="HA120" s="137"/>
      <c r="HB120" s="137"/>
      <c r="HC120" s="137"/>
      <c r="HD120" s="137"/>
      <c r="HE120" s="137"/>
      <c r="HF120" s="137"/>
      <c r="HG120" s="137"/>
      <c r="HH120" s="137"/>
      <c r="HI120" s="137"/>
      <c r="HJ120" s="137"/>
      <c r="HK120" s="137"/>
      <c r="HL120" s="137"/>
      <c r="HM120" s="137"/>
      <c r="HN120" s="137"/>
      <c r="HO120" s="137"/>
      <c r="HP120" s="137"/>
      <c r="HQ120" s="137"/>
      <c r="HR120" s="137"/>
      <c r="HS120" s="137"/>
      <c r="HT120" s="137"/>
      <c r="HU120" s="137"/>
      <c r="HV120" s="137"/>
      <c r="HW120" s="137"/>
      <c r="HX120" s="137"/>
      <c r="HY120" s="137"/>
      <c r="HZ120" s="137"/>
      <c r="IA120" s="137"/>
      <c r="IB120" s="137"/>
      <c r="IC120" s="137"/>
      <c r="ID120" s="137"/>
      <c r="IE120" s="137"/>
      <c r="IF120" s="137"/>
      <c r="IG120" s="137"/>
      <c r="IH120" s="137"/>
      <c r="II120" s="137"/>
      <c r="IJ120" s="137"/>
      <c r="IK120" s="137"/>
      <c r="IL120" s="137"/>
      <c r="IM120" s="137"/>
      <c r="IN120" s="137"/>
      <c r="IO120" s="137"/>
      <c r="IP120" s="137"/>
      <c r="IQ120" s="137"/>
      <c r="IR120" s="137"/>
      <c r="IS120" s="137"/>
      <c r="IT120" s="137"/>
      <c r="IU120" s="137"/>
      <c r="IV120" s="137"/>
    </row>
    <row r="121" spans="1:256" x14ac:dyDescent="0.25">
      <c r="A121" s="134"/>
      <c r="B121" s="93"/>
      <c r="C121" s="127"/>
      <c r="D121" s="127"/>
      <c r="E121" s="127">
        <v>0</v>
      </c>
      <c r="F121" s="125"/>
      <c r="G121" s="125"/>
      <c r="H121" s="127">
        <v>0</v>
      </c>
      <c r="I121" s="127">
        <v>0</v>
      </c>
      <c r="J121" s="130">
        <f t="shared" si="33"/>
        <v>0</v>
      </c>
      <c r="K121" s="127">
        <f t="shared" si="34"/>
        <v>0</v>
      </c>
      <c r="L121" s="127">
        <f t="shared" si="34"/>
        <v>0</v>
      </c>
      <c r="M121" s="137"/>
      <c r="N121" s="137"/>
      <c r="O121" s="137"/>
      <c r="P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c r="CN121" s="137"/>
      <c r="CO121" s="137"/>
      <c r="CP121" s="137"/>
      <c r="CQ121" s="137"/>
      <c r="CR121" s="137"/>
      <c r="CS121" s="137"/>
      <c r="CT121" s="137"/>
      <c r="CU121" s="137"/>
      <c r="CV121" s="137"/>
      <c r="CW121" s="137"/>
      <c r="CX121" s="137"/>
      <c r="CY121" s="137"/>
      <c r="CZ121" s="137"/>
      <c r="DA121" s="137"/>
      <c r="DB121" s="137"/>
      <c r="DC121" s="137"/>
      <c r="DD121" s="137"/>
      <c r="DE121" s="137"/>
      <c r="DF121" s="137"/>
      <c r="DG121" s="137"/>
      <c r="DH121" s="137"/>
      <c r="DI121" s="137"/>
      <c r="DJ121" s="137"/>
      <c r="DK121" s="137"/>
      <c r="DL121" s="137"/>
      <c r="DM121" s="137"/>
      <c r="DN121" s="137"/>
      <c r="DO121" s="137"/>
      <c r="DP121" s="137"/>
      <c r="DQ121" s="137"/>
      <c r="DR121" s="137"/>
      <c r="DS121" s="137"/>
      <c r="DT121" s="137"/>
      <c r="DU121" s="137"/>
      <c r="DV121" s="137"/>
      <c r="DW121" s="137"/>
      <c r="DX121" s="137"/>
      <c r="DY121" s="137"/>
      <c r="DZ121" s="137"/>
      <c r="EA121" s="137"/>
      <c r="EB121" s="137"/>
      <c r="EC121" s="137"/>
      <c r="ED121" s="137"/>
      <c r="EE121" s="137"/>
      <c r="EF121" s="137"/>
      <c r="EG121" s="137"/>
      <c r="EH121" s="137"/>
      <c r="EI121" s="137"/>
      <c r="EJ121" s="137"/>
      <c r="EK121" s="137"/>
      <c r="EL121" s="137"/>
      <c r="EM121" s="137"/>
      <c r="EN121" s="137"/>
      <c r="EO121" s="137"/>
      <c r="EP121" s="137"/>
      <c r="EQ121" s="137"/>
      <c r="ER121" s="137"/>
      <c r="ES121" s="137"/>
      <c r="ET121" s="137"/>
      <c r="EU121" s="137"/>
      <c r="EV121" s="137"/>
      <c r="EW121" s="137"/>
      <c r="EX121" s="137"/>
      <c r="EY121" s="137"/>
      <c r="EZ121" s="137"/>
      <c r="FA121" s="137"/>
      <c r="FB121" s="137"/>
      <c r="FC121" s="137"/>
      <c r="FD121" s="137"/>
      <c r="FE121" s="137"/>
      <c r="FF121" s="137"/>
      <c r="FG121" s="137"/>
      <c r="FH121" s="137"/>
      <c r="FI121" s="137"/>
      <c r="FJ121" s="137"/>
      <c r="FK121" s="137"/>
      <c r="FL121" s="137"/>
      <c r="FM121" s="137"/>
      <c r="FN121" s="137"/>
      <c r="FO121" s="137"/>
      <c r="FP121" s="137"/>
      <c r="FQ121" s="137"/>
      <c r="FR121" s="137"/>
      <c r="FS121" s="137"/>
      <c r="FT121" s="137"/>
      <c r="FU121" s="137"/>
      <c r="FV121" s="137"/>
      <c r="FW121" s="137"/>
      <c r="FX121" s="137"/>
      <c r="FY121" s="137"/>
      <c r="FZ121" s="137"/>
      <c r="GA121" s="137"/>
      <c r="GB121" s="137"/>
      <c r="GC121" s="137"/>
      <c r="GD121" s="137"/>
      <c r="GE121" s="137"/>
      <c r="GF121" s="137"/>
      <c r="GG121" s="137"/>
      <c r="GH121" s="137"/>
      <c r="GI121" s="137"/>
      <c r="GJ121" s="137"/>
      <c r="GK121" s="137"/>
      <c r="GL121" s="137"/>
      <c r="GM121" s="137"/>
      <c r="GN121" s="137"/>
      <c r="GO121" s="137"/>
      <c r="GP121" s="137"/>
      <c r="GQ121" s="137"/>
      <c r="GR121" s="137"/>
      <c r="GS121" s="137"/>
      <c r="GT121" s="137"/>
      <c r="GU121" s="137"/>
      <c r="GV121" s="137"/>
      <c r="GW121" s="137"/>
      <c r="GX121" s="137"/>
      <c r="GY121" s="137"/>
      <c r="GZ121" s="137"/>
      <c r="HA121" s="137"/>
      <c r="HB121" s="137"/>
      <c r="HC121" s="137"/>
      <c r="HD121" s="137"/>
      <c r="HE121" s="137"/>
      <c r="HF121" s="137"/>
      <c r="HG121" s="137"/>
      <c r="HH121" s="137"/>
      <c r="HI121" s="137"/>
      <c r="HJ121" s="137"/>
      <c r="HK121" s="137"/>
      <c r="HL121" s="137"/>
      <c r="HM121" s="137"/>
      <c r="HN121" s="137"/>
      <c r="HO121" s="137"/>
      <c r="HP121" s="137"/>
      <c r="HQ121" s="137"/>
      <c r="HR121" s="137"/>
      <c r="HS121" s="137"/>
      <c r="HT121" s="137"/>
      <c r="HU121" s="137"/>
      <c r="HV121" s="137"/>
      <c r="HW121" s="137"/>
      <c r="HX121" s="137"/>
      <c r="HY121" s="137"/>
      <c r="HZ121" s="137"/>
      <c r="IA121" s="137"/>
      <c r="IB121" s="137"/>
      <c r="IC121" s="137"/>
      <c r="ID121" s="137"/>
      <c r="IE121" s="137"/>
      <c r="IF121" s="137"/>
      <c r="IG121" s="137"/>
      <c r="IH121" s="137"/>
      <c r="II121" s="137"/>
      <c r="IJ121" s="137"/>
      <c r="IK121" s="137"/>
      <c r="IL121" s="137"/>
      <c r="IM121" s="137"/>
      <c r="IN121" s="137"/>
      <c r="IO121" s="137"/>
      <c r="IP121" s="137"/>
      <c r="IQ121" s="137"/>
      <c r="IR121" s="137"/>
      <c r="IS121" s="137"/>
      <c r="IT121" s="137"/>
      <c r="IU121" s="137"/>
      <c r="IV121" s="137"/>
    </row>
    <row r="122" spans="1:256" x14ac:dyDescent="0.25">
      <c r="A122" s="134"/>
      <c r="B122" s="154"/>
      <c r="C122" s="140"/>
      <c r="D122" s="140"/>
      <c r="E122" s="140">
        <v>0</v>
      </c>
      <c r="F122" s="155"/>
      <c r="G122" s="155"/>
      <c r="H122" s="140">
        <v>0</v>
      </c>
      <c r="I122" s="140">
        <v>0</v>
      </c>
      <c r="J122" s="141">
        <f t="shared" si="33"/>
        <v>0</v>
      </c>
      <c r="K122" s="140">
        <f t="shared" si="34"/>
        <v>0</v>
      </c>
      <c r="L122" s="140">
        <f t="shared" si="34"/>
        <v>0</v>
      </c>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c r="CN122" s="137"/>
      <c r="CO122" s="137"/>
      <c r="CP122" s="137"/>
      <c r="CQ122" s="137"/>
      <c r="CR122" s="137"/>
      <c r="CS122" s="137"/>
      <c r="CT122" s="137"/>
      <c r="CU122" s="137"/>
      <c r="CV122" s="137"/>
      <c r="CW122" s="137"/>
      <c r="CX122" s="137"/>
      <c r="CY122" s="137"/>
      <c r="CZ122" s="137"/>
      <c r="DA122" s="137"/>
      <c r="DB122" s="137"/>
      <c r="DC122" s="137"/>
      <c r="DD122" s="137"/>
      <c r="DE122" s="137"/>
      <c r="DF122" s="137"/>
      <c r="DG122" s="137"/>
      <c r="DH122" s="137"/>
      <c r="DI122" s="137"/>
      <c r="DJ122" s="137"/>
      <c r="DK122" s="137"/>
      <c r="DL122" s="137"/>
      <c r="DM122" s="137"/>
      <c r="DN122" s="137"/>
      <c r="DO122" s="137"/>
      <c r="DP122" s="137"/>
      <c r="DQ122" s="137"/>
      <c r="DR122" s="137"/>
      <c r="DS122" s="137"/>
      <c r="DT122" s="137"/>
      <c r="DU122" s="137"/>
      <c r="DV122" s="137"/>
      <c r="DW122" s="137"/>
      <c r="DX122" s="137"/>
      <c r="DY122" s="137"/>
      <c r="DZ122" s="137"/>
      <c r="EA122" s="137"/>
      <c r="EB122" s="137"/>
      <c r="EC122" s="137"/>
      <c r="ED122" s="137"/>
      <c r="EE122" s="137"/>
      <c r="EF122" s="137"/>
      <c r="EG122" s="137"/>
      <c r="EH122" s="137"/>
      <c r="EI122" s="137"/>
      <c r="EJ122" s="137"/>
      <c r="EK122" s="137"/>
      <c r="EL122" s="137"/>
      <c r="EM122" s="137"/>
      <c r="EN122" s="137"/>
      <c r="EO122" s="137"/>
      <c r="EP122" s="137"/>
      <c r="EQ122" s="137"/>
      <c r="ER122" s="137"/>
      <c r="ES122" s="137"/>
      <c r="ET122" s="137"/>
      <c r="EU122" s="137"/>
      <c r="EV122" s="137"/>
      <c r="EW122" s="137"/>
      <c r="EX122" s="137"/>
      <c r="EY122" s="137"/>
      <c r="EZ122" s="137"/>
      <c r="FA122" s="137"/>
      <c r="FB122" s="137"/>
      <c r="FC122" s="137"/>
      <c r="FD122" s="137"/>
      <c r="FE122" s="137"/>
      <c r="FF122" s="137"/>
      <c r="FG122" s="137"/>
      <c r="FH122" s="137"/>
      <c r="FI122" s="137"/>
      <c r="FJ122" s="137"/>
      <c r="FK122" s="137"/>
      <c r="FL122" s="137"/>
      <c r="FM122" s="137"/>
      <c r="FN122" s="137"/>
      <c r="FO122" s="137"/>
      <c r="FP122" s="137"/>
      <c r="FQ122" s="137"/>
      <c r="FR122" s="137"/>
      <c r="FS122" s="137"/>
      <c r="FT122" s="137"/>
      <c r="FU122" s="137"/>
      <c r="FV122" s="137"/>
      <c r="FW122" s="137"/>
      <c r="FX122" s="137"/>
      <c r="FY122" s="137"/>
      <c r="FZ122" s="137"/>
      <c r="GA122" s="137"/>
      <c r="GB122" s="137"/>
      <c r="GC122" s="137"/>
      <c r="GD122" s="137"/>
      <c r="GE122" s="137"/>
      <c r="GF122" s="137"/>
      <c r="GG122" s="137"/>
      <c r="GH122" s="137"/>
      <c r="GI122" s="137"/>
      <c r="GJ122" s="137"/>
      <c r="GK122" s="137"/>
      <c r="GL122" s="137"/>
      <c r="GM122" s="137"/>
      <c r="GN122" s="137"/>
      <c r="GO122" s="137"/>
      <c r="GP122" s="137"/>
      <c r="GQ122" s="137"/>
      <c r="GR122" s="137"/>
      <c r="GS122" s="137"/>
      <c r="GT122" s="137"/>
      <c r="GU122" s="137"/>
      <c r="GV122" s="137"/>
      <c r="GW122" s="137"/>
      <c r="GX122" s="137"/>
      <c r="GY122" s="137"/>
      <c r="GZ122" s="137"/>
      <c r="HA122" s="137"/>
      <c r="HB122" s="137"/>
      <c r="HC122" s="137"/>
      <c r="HD122" s="137"/>
      <c r="HE122" s="137"/>
      <c r="HF122" s="137"/>
      <c r="HG122" s="137"/>
      <c r="HH122" s="137"/>
      <c r="HI122" s="137"/>
      <c r="HJ122" s="137"/>
      <c r="HK122" s="137"/>
      <c r="HL122" s="137"/>
      <c r="HM122" s="137"/>
      <c r="HN122" s="137"/>
      <c r="HO122" s="137"/>
      <c r="HP122" s="137"/>
      <c r="HQ122" s="137"/>
      <c r="HR122" s="137"/>
      <c r="HS122" s="137"/>
      <c r="HT122" s="137"/>
      <c r="HU122" s="137"/>
      <c r="HV122" s="137"/>
      <c r="HW122" s="137"/>
      <c r="HX122" s="137"/>
      <c r="HY122" s="137"/>
      <c r="HZ122" s="137"/>
      <c r="IA122" s="137"/>
      <c r="IB122" s="137"/>
      <c r="IC122" s="137"/>
      <c r="ID122" s="137"/>
      <c r="IE122" s="137"/>
      <c r="IF122" s="137"/>
      <c r="IG122" s="137"/>
      <c r="IH122" s="137"/>
      <c r="II122" s="137"/>
      <c r="IJ122" s="137"/>
      <c r="IK122" s="137"/>
      <c r="IL122" s="137"/>
      <c r="IM122" s="137"/>
      <c r="IN122" s="137"/>
      <c r="IO122" s="137"/>
      <c r="IP122" s="137"/>
      <c r="IQ122" s="137"/>
      <c r="IR122" s="137"/>
      <c r="IS122" s="137"/>
      <c r="IT122" s="137"/>
      <c r="IU122" s="137"/>
      <c r="IV122" s="137"/>
    </row>
    <row r="123" spans="1:256" x14ac:dyDescent="0.25">
      <c r="A123" s="134"/>
      <c r="B123" s="93"/>
      <c r="C123" s="127"/>
      <c r="D123" s="127"/>
      <c r="E123" s="127">
        <v>0</v>
      </c>
      <c r="F123" s="125"/>
      <c r="G123" s="125"/>
      <c r="H123" s="127">
        <v>0</v>
      </c>
      <c r="I123" s="127">
        <v>0</v>
      </c>
      <c r="J123" s="130">
        <f>K123+L123</f>
        <v>0</v>
      </c>
      <c r="K123" s="127">
        <f>D123+H123</f>
        <v>0</v>
      </c>
      <c r="L123" s="127">
        <f>E123+I123</f>
        <v>0</v>
      </c>
      <c r="M123" s="137"/>
      <c r="N123" s="137"/>
      <c r="O123" s="137"/>
      <c r="P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c r="CN123" s="137"/>
      <c r="CO123" s="137"/>
      <c r="CP123" s="137"/>
      <c r="CQ123" s="137"/>
      <c r="CR123" s="137"/>
      <c r="CS123" s="137"/>
      <c r="CT123" s="137"/>
      <c r="CU123" s="137"/>
      <c r="CV123" s="137"/>
      <c r="CW123" s="137"/>
      <c r="CX123" s="137"/>
      <c r="CY123" s="137"/>
      <c r="CZ123" s="137"/>
      <c r="DA123" s="137"/>
      <c r="DB123" s="137"/>
      <c r="DC123" s="137"/>
      <c r="DD123" s="137"/>
      <c r="DE123" s="137"/>
      <c r="DF123" s="137"/>
      <c r="DG123" s="137"/>
      <c r="DH123" s="137"/>
      <c r="DI123" s="137"/>
      <c r="DJ123" s="137"/>
      <c r="DK123" s="137"/>
      <c r="DL123" s="137"/>
      <c r="DM123" s="137"/>
      <c r="DN123" s="137"/>
      <c r="DO123" s="137"/>
      <c r="DP123" s="137"/>
      <c r="DQ123" s="137"/>
      <c r="DR123" s="137"/>
      <c r="DS123" s="137"/>
      <c r="DT123" s="137"/>
      <c r="DU123" s="137"/>
      <c r="DV123" s="137"/>
      <c r="DW123" s="137"/>
      <c r="DX123" s="137"/>
      <c r="DY123" s="137"/>
      <c r="DZ123" s="137"/>
      <c r="EA123" s="137"/>
      <c r="EB123" s="137"/>
      <c r="EC123" s="137"/>
      <c r="ED123" s="137"/>
      <c r="EE123" s="137"/>
      <c r="EF123" s="137"/>
      <c r="EG123" s="137"/>
      <c r="EH123" s="137"/>
      <c r="EI123" s="137"/>
      <c r="EJ123" s="137"/>
      <c r="EK123" s="137"/>
      <c r="EL123" s="137"/>
      <c r="EM123" s="137"/>
      <c r="EN123" s="137"/>
      <c r="EO123" s="137"/>
      <c r="EP123" s="137"/>
      <c r="EQ123" s="137"/>
      <c r="ER123" s="137"/>
      <c r="ES123" s="137"/>
      <c r="ET123" s="137"/>
      <c r="EU123" s="137"/>
      <c r="EV123" s="137"/>
      <c r="EW123" s="137"/>
      <c r="EX123" s="137"/>
      <c r="EY123" s="137"/>
      <c r="EZ123" s="137"/>
      <c r="FA123" s="137"/>
      <c r="FB123" s="137"/>
      <c r="FC123" s="137"/>
      <c r="FD123" s="137"/>
      <c r="FE123" s="137"/>
      <c r="FF123" s="137"/>
      <c r="FG123" s="137"/>
      <c r="FH123" s="137"/>
      <c r="FI123" s="137"/>
      <c r="FJ123" s="137"/>
      <c r="FK123" s="137"/>
      <c r="FL123" s="137"/>
      <c r="FM123" s="137"/>
      <c r="FN123" s="137"/>
      <c r="FO123" s="137"/>
      <c r="FP123" s="137"/>
      <c r="FQ123" s="137"/>
      <c r="FR123" s="137"/>
      <c r="FS123" s="137"/>
      <c r="FT123" s="137"/>
      <c r="FU123" s="137"/>
      <c r="FV123" s="137"/>
      <c r="FW123" s="137"/>
      <c r="FX123" s="137"/>
      <c r="FY123" s="137"/>
      <c r="FZ123" s="137"/>
      <c r="GA123" s="137"/>
      <c r="GB123" s="137"/>
      <c r="GC123" s="137"/>
      <c r="GD123" s="137"/>
      <c r="GE123" s="137"/>
      <c r="GF123" s="137"/>
      <c r="GG123" s="137"/>
      <c r="GH123" s="137"/>
      <c r="GI123" s="137"/>
      <c r="GJ123" s="137"/>
      <c r="GK123" s="137"/>
      <c r="GL123" s="137"/>
      <c r="GM123" s="137"/>
      <c r="GN123" s="137"/>
      <c r="GO123" s="137"/>
      <c r="GP123" s="137"/>
      <c r="GQ123" s="137"/>
      <c r="GR123" s="137"/>
      <c r="GS123" s="137"/>
      <c r="GT123" s="137"/>
      <c r="GU123" s="137"/>
      <c r="GV123" s="137"/>
      <c r="GW123" s="137"/>
      <c r="GX123" s="137"/>
      <c r="GY123" s="137"/>
      <c r="GZ123" s="137"/>
      <c r="HA123" s="137"/>
      <c r="HB123" s="137"/>
      <c r="HC123" s="137"/>
      <c r="HD123" s="137"/>
      <c r="HE123" s="137"/>
      <c r="HF123" s="137"/>
      <c r="HG123" s="137"/>
      <c r="HH123" s="137"/>
      <c r="HI123" s="137"/>
      <c r="HJ123" s="137"/>
      <c r="HK123" s="137"/>
      <c r="HL123" s="137"/>
      <c r="HM123" s="137"/>
      <c r="HN123" s="137"/>
      <c r="HO123" s="137"/>
      <c r="HP123" s="137"/>
      <c r="HQ123" s="137"/>
      <c r="HR123" s="137"/>
      <c r="HS123" s="137"/>
      <c r="HT123" s="137"/>
      <c r="HU123" s="137"/>
      <c r="HV123" s="137"/>
      <c r="HW123" s="137"/>
      <c r="HX123" s="137"/>
      <c r="HY123" s="137"/>
      <c r="HZ123" s="137"/>
      <c r="IA123" s="137"/>
      <c r="IB123" s="137"/>
      <c r="IC123" s="137"/>
      <c r="ID123" s="137"/>
      <c r="IE123" s="137"/>
      <c r="IF123" s="137"/>
      <c r="IG123" s="137"/>
      <c r="IH123" s="137"/>
      <c r="II123" s="137"/>
      <c r="IJ123" s="137"/>
      <c r="IK123" s="137"/>
      <c r="IL123" s="137"/>
      <c r="IM123" s="137"/>
      <c r="IN123" s="137"/>
      <c r="IO123" s="137"/>
      <c r="IP123" s="137"/>
      <c r="IQ123" s="137"/>
      <c r="IR123" s="137"/>
      <c r="IS123" s="137"/>
      <c r="IT123" s="137"/>
      <c r="IU123" s="137"/>
      <c r="IV123" s="137"/>
    </row>
    <row r="124" spans="1:256" x14ac:dyDescent="0.25">
      <c r="A124" s="134"/>
      <c r="B124" s="92"/>
      <c r="C124" s="127"/>
      <c r="D124" s="127"/>
      <c r="E124" s="127">
        <v>0</v>
      </c>
      <c r="F124" s="125"/>
      <c r="G124" s="125"/>
      <c r="H124" s="127">
        <v>0</v>
      </c>
      <c r="I124" s="127">
        <v>0</v>
      </c>
      <c r="J124" s="130">
        <f t="shared" si="33"/>
        <v>0</v>
      </c>
      <c r="K124" s="127">
        <f t="shared" si="34"/>
        <v>0</v>
      </c>
      <c r="L124" s="127">
        <f t="shared" si="34"/>
        <v>0</v>
      </c>
      <c r="M124" s="137"/>
      <c r="N124" s="137"/>
      <c r="O124" s="137"/>
      <c r="P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c r="CN124" s="137"/>
      <c r="CO124" s="137"/>
      <c r="CP124" s="137"/>
      <c r="CQ124" s="137"/>
      <c r="CR124" s="137"/>
      <c r="CS124" s="137"/>
      <c r="CT124" s="137"/>
      <c r="CU124" s="137"/>
      <c r="CV124" s="137"/>
      <c r="CW124" s="137"/>
      <c r="CX124" s="137"/>
      <c r="CY124" s="137"/>
      <c r="CZ124" s="137"/>
      <c r="DA124" s="137"/>
      <c r="DB124" s="137"/>
      <c r="DC124" s="137"/>
      <c r="DD124" s="137"/>
      <c r="DE124" s="137"/>
      <c r="DF124" s="137"/>
      <c r="DG124" s="137"/>
      <c r="DH124" s="137"/>
      <c r="DI124" s="137"/>
      <c r="DJ124" s="137"/>
      <c r="DK124" s="137"/>
      <c r="DL124" s="137"/>
      <c r="DM124" s="137"/>
      <c r="DN124" s="137"/>
      <c r="DO124" s="137"/>
      <c r="DP124" s="137"/>
      <c r="DQ124" s="137"/>
      <c r="DR124" s="137"/>
      <c r="DS124" s="137"/>
      <c r="DT124" s="137"/>
      <c r="DU124" s="137"/>
      <c r="DV124" s="137"/>
      <c r="DW124" s="137"/>
      <c r="DX124" s="137"/>
      <c r="DY124" s="137"/>
      <c r="DZ124" s="137"/>
      <c r="EA124" s="137"/>
      <c r="EB124" s="137"/>
      <c r="EC124" s="137"/>
      <c r="ED124" s="137"/>
      <c r="EE124" s="137"/>
      <c r="EF124" s="137"/>
      <c r="EG124" s="137"/>
      <c r="EH124" s="137"/>
      <c r="EI124" s="137"/>
      <c r="EJ124" s="137"/>
      <c r="EK124" s="137"/>
      <c r="EL124" s="137"/>
      <c r="EM124" s="137"/>
      <c r="EN124" s="137"/>
      <c r="EO124" s="137"/>
      <c r="EP124" s="137"/>
      <c r="EQ124" s="137"/>
      <c r="ER124" s="137"/>
      <c r="ES124" s="137"/>
      <c r="ET124" s="137"/>
      <c r="EU124" s="137"/>
      <c r="EV124" s="137"/>
      <c r="EW124" s="137"/>
      <c r="EX124" s="137"/>
      <c r="EY124" s="137"/>
      <c r="EZ124" s="137"/>
      <c r="FA124" s="137"/>
      <c r="FB124" s="137"/>
      <c r="FC124" s="137"/>
      <c r="FD124" s="137"/>
      <c r="FE124" s="137"/>
      <c r="FF124" s="137"/>
      <c r="FG124" s="137"/>
      <c r="FH124" s="137"/>
      <c r="FI124" s="137"/>
      <c r="FJ124" s="137"/>
      <c r="FK124" s="137"/>
      <c r="FL124" s="137"/>
      <c r="FM124" s="137"/>
      <c r="FN124" s="137"/>
      <c r="FO124" s="137"/>
      <c r="FP124" s="137"/>
      <c r="FQ124" s="137"/>
      <c r="FR124" s="137"/>
      <c r="FS124" s="137"/>
      <c r="FT124" s="137"/>
      <c r="FU124" s="137"/>
      <c r="FV124" s="137"/>
      <c r="FW124" s="137"/>
      <c r="FX124" s="137"/>
      <c r="FY124" s="137"/>
      <c r="FZ124" s="137"/>
      <c r="GA124" s="137"/>
      <c r="GB124" s="137"/>
      <c r="GC124" s="137"/>
      <c r="GD124" s="137"/>
      <c r="GE124" s="137"/>
      <c r="GF124" s="137"/>
      <c r="GG124" s="137"/>
      <c r="GH124" s="137"/>
      <c r="GI124" s="137"/>
      <c r="GJ124" s="137"/>
      <c r="GK124" s="137"/>
      <c r="GL124" s="137"/>
      <c r="GM124" s="137"/>
      <c r="GN124" s="137"/>
      <c r="GO124" s="137"/>
      <c r="GP124" s="137"/>
      <c r="GQ124" s="137"/>
      <c r="GR124" s="137"/>
      <c r="GS124" s="137"/>
      <c r="GT124" s="137"/>
      <c r="GU124" s="137"/>
      <c r="GV124" s="137"/>
      <c r="GW124" s="137"/>
      <c r="GX124" s="137"/>
      <c r="GY124" s="137"/>
      <c r="GZ124" s="137"/>
      <c r="HA124" s="137"/>
      <c r="HB124" s="137"/>
      <c r="HC124" s="137"/>
      <c r="HD124" s="137"/>
      <c r="HE124" s="137"/>
      <c r="HF124" s="137"/>
      <c r="HG124" s="137"/>
      <c r="HH124" s="137"/>
      <c r="HI124" s="137"/>
      <c r="HJ124" s="137"/>
      <c r="HK124" s="137"/>
      <c r="HL124" s="137"/>
      <c r="HM124" s="137"/>
      <c r="HN124" s="137"/>
      <c r="HO124" s="137"/>
      <c r="HP124" s="137"/>
      <c r="HQ124" s="137"/>
      <c r="HR124" s="137"/>
      <c r="HS124" s="137"/>
      <c r="HT124" s="137"/>
      <c r="HU124" s="137"/>
      <c r="HV124" s="137"/>
      <c r="HW124" s="137"/>
      <c r="HX124" s="137"/>
      <c r="HY124" s="137"/>
      <c r="HZ124" s="137"/>
      <c r="IA124" s="137"/>
      <c r="IB124" s="137"/>
      <c r="IC124" s="137"/>
      <c r="ID124" s="137"/>
      <c r="IE124" s="137"/>
      <c r="IF124" s="137"/>
      <c r="IG124" s="137"/>
      <c r="IH124" s="137"/>
      <c r="II124" s="137"/>
      <c r="IJ124" s="137"/>
      <c r="IK124" s="137"/>
      <c r="IL124" s="137"/>
      <c r="IM124" s="137"/>
      <c r="IN124" s="137"/>
      <c r="IO124" s="137"/>
      <c r="IP124" s="137"/>
      <c r="IQ124" s="137"/>
      <c r="IR124" s="137"/>
      <c r="IS124" s="137"/>
      <c r="IT124" s="137"/>
      <c r="IU124" s="137"/>
      <c r="IV124" s="137"/>
    </row>
    <row r="125" spans="1:256" s="73" customFormat="1" x14ac:dyDescent="0.25">
      <c r="A125" s="134"/>
      <c r="B125" s="92"/>
      <c r="C125" s="127"/>
      <c r="D125" s="127"/>
      <c r="E125" s="127">
        <v>0</v>
      </c>
      <c r="F125" s="125"/>
      <c r="G125" s="125"/>
      <c r="H125" s="127">
        <v>0</v>
      </c>
      <c r="I125" s="127">
        <v>0</v>
      </c>
      <c r="J125" s="130">
        <f t="shared" si="33"/>
        <v>0</v>
      </c>
      <c r="K125" s="127">
        <f t="shared" si="34"/>
        <v>0</v>
      </c>
      <c r="L125" s="127">
        <f t="shared" si="34"/>
        <v>0</v>
      </c>
      <c r="M125" s="137"/>
      <c r="N125" s="137"/>
      <c r="O125" s="137"/>
      <c r="P125" s="137"/>
      <c r="Q125" s="115"/>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c r="CN125" s="137"/>
      <c r="CO125" s="137"/>
      <c r="CP125" s="137"/>
      <c r="CQ125" s="137"/>
      <c r="CR125" s="137"/>
      <c r="CS125" s="137"/>
      <c r="CT125" s="137"/>
      <c r="CU125" s="137"/>
      <c r="CV125" s="137"/>
      <c r="CW125" s="137"/>
      <c r="CX125" s="137"/>
      <c r="CY125" s="137"/>
      <c r="CZ125" s="137"/>
      <c r="DA125" s="137"/>
      <c r="DB125" s="137"/>
      <c r="DC125" s="137"/>
      <c r="DD125" s="137"/>
      <c r="DE125" s="137"/>
      <c r="DF125" s="137"/>
      <c r="DG125" s="137"/>
      <c r="DH125" s="137"/>
      <c r="DI125" s="137"/>
      <c r="DJ125" s="137"/>
      <c r="DK125" s="137"/>
      <c r="DL125" s="137"/>
      <c r="DM125" s="137"/>
      <c r="DN125" s="137"/>
      <c r="DO125" s="137"/>
      <c r="DP125" s="137"/>
      <c r="DQ125" s="137"/>
      <c r="DR125" s="137"/>
      <c r="DS125" s="137"/>
      <c r="DT125" s="137"/>
      <c r="DU125" s="137"/>
      <c r="DV125" s="137"/>
      <c r="DW125" s="137"/>
      <c r="DX125" s="137"/>
      <c r="DY125" s="137"/>
      <c r="DZ125" s="137"/>
      <c r="EA125" s="137"/>
      <c r="EB125" s="137"/>
      <c r="EC125" s="137"/>
      <c r="ED125" s="137"/>
      <c r="EE125" s="137"/>
      <c r="EF125" s="137"/>
      <c r="EG125" s="137"/>
      <c r="EH125" s="137"/>
      <c r="EI125" s="137"/>
      <c r="EJ125" s="137"/>
      <c r="EK125" s="137"/>
      <c r="EL125" s="137"/>
      <c r="EM125" s="137"/>
      <c r="EN125" s="137"/>
      <c r="EO125" s="137"/>
      <c r="EP125" s="137"/>
      <c r="EQ125" s="137"/>
      <c r="ER125" s="137"/>
      <c r="ES125" s="137"/>
      <c r="ET125" s="137"/>
      <c r="EU125" s="137"/>
      <c r="EV125" s="137"/>
      <c r="EW125" s="137"/>
      <c r="EX125" s="137"/>
      <c r="EY125" s="137"/>
      <c r="EZ125" s="137"/>
      <c r="FA125" s="137"/>
      <c r="FB125" s="137"/>
      <c r="FC125" s="137"/>
      <c r="FD125" s="137"/>
      <c r="FE125" s="137"/>
      <c r="FF125" s="137"/>
      <c r="FG125" s="137"/>
      <c r="FH125" s="137"/>
      <c r="FI125" s="137"/>
      <c r="FJ125" s="137"/>
      <c r="FK125" s="137"/>
      <c r="FL125" s="137"/>
      <c r="FM125" s="137"/>
      <c r="FN125" s="137"/>
      <c r="FO125" s="137"/>
      <c r="FP125" s="137"/>
      <c r="FQ125" s="137"/>
      <c r="FR125" s="137"/>
      <c r="FS125" s="137"/>
      <c r="FT125" s="137"/>
      <c r="FU125" s="137"/>
      <c r="FV125" s="137"/>
      <c r="FW125" s="137"/>
      <c r="FX125" s="137"/>
      <c r="FY125" s="137"/>
      <c r="FZ125" s="137"/>
      <c r="GA125" s="137"/>
      <c r="GB125" s="137"/>
      <c r="GC125" s="137"/>
      <c r="GD125" s="137"/>
      <c r="GE125" s="137"/>
      <c r="GF125" s="137"/>
      <c r="GG125" s="137"/>
      <c r="GH125" s="137"/>
      <c r="GI125" s="137"/>
      <c r="GJ125" s="137"/>
      <c r="GK125" s="137"/>
      <c r="GL125" s="137"/>
      <c r="GM125" s="137"/>
      <c r="GN125" s="137"/>
      <c r="GO125" s="137"/>
      <c r="GP125" s="137"/>
      <c r="GQ125" s="137"/>
      <c r="GR125" s="137"/>
      <c r="GS125" s="137"/>
      <c r="GT125" s="137"/>
      <c r="GU125" s="137"/>
      <c r="GV125" s="137"/>
      <c r="GW125" s="137"/>
      <c r="GX125" s="137"/>
      <c r="GY125" s="137"/>
      <c r="GZ125" s="137"/>
      <c r="HA125" s="137"/>
      <c r="HB125" s="137"/>
      <c r="HC125" s="137"/>
      <c r="HD125" s="137"/>
      <c r="HE125" s="137"/>
      <c r="HF125" s="137"/>
      <c r="HG125" s="137"/>
      <c r="HH125" s="137"/>
      <c r="HI125" s="137"/>
      <c r="HJ125" s="137"/>
      <c r="HK125" s="137"/>
      <c r="HL125" s="137"/>
      <c r="HM125" s="137"/>
      <c r="HN125" s="137"/>
      <c r="HO125" s="137"/>
      <c r="HP125" s="137"/>
      <c r="HQ125" s="137"/>
      <c r="HR125" s="137"/>
      <c r="HS125" s="137"/>
      <c r="HT125" s="137"/>
      <c r="HU125" s="137"/>
      <c r="HV125" s="137"/>
      <c r="HW125" s="137"/>
      <c r="HX125" s="137"/>
      <c r="HY125" s="137"/>
      <c r="HZ125" s="137"/>
      <c r="IA125" s="137"/>
      <c r="IB125" s="137"/>
      <c r="IC125" s="137"/>
      <c r="ID125" s="137"/>
      <c r="IE125" s="137"/>
      <c r="IF125" s="137"/>
      <c r="IG125" s="137"/>
      <c r="IH125" s="137"/>
      <c r="II125" s="137"/>
      <c r="IJ125" s="137"/>
      <c r="IK125" s="137"/>
      <c r="IL125" s="137"/>
      <c r="IM125" s="137"/>
      <c r="IN125" s="137"/>
      <c r="IO125" s="137"/>
      <c r="IP125" s="137"/>
      <c r="IQ125" s="137"/>
      <c r="IR125" s="137"/>
      <c r="IS125" s="137"/>
      <c r="IT125" s="137"/>
      <c r="IU125" s="137"/>
      <c r="IV125" s="137"/>
    </row>
    <row r="126" spans="1:256" s="73" customFormat="1" x14ac:dyDescent="0.25">
      <c r="A126" s="134"/>
      <c r="B126" s="92"/>
      <c r="C126" s="127"/>
      <c r="D126" s="127"/>
      <c r="E126" s="127">
        <v>0</v>
      </c>
      <c r="F126" s="125"/>
      <c r="G126" s="125"/>
      <c r="H126" s="127">
        <v>0</v>
      </c>
      <c r="I126" s="127">
        <v>0</v>
      </c>
      <c r="J126" s="130">
        <f t="shared" si="33"/>
        <v>0</v>
      </c>
      <c r="K126" s="127">
        <f t="shared" si="34"/>
        <v>0</v>
      </c>
      <c r="L126" s="127">
        <f t="shared" si="34"/>
        <v>0</v>
      </c>
      <c r="M126" s="137"/>
      <c r="N126" s="137"/>
      <c r="O126" s="137"/>
      <c r="P126" s="137"/>
      <c r="Q126" s="115"/>
      <c r="R126" s="137"/>
      <c r="S126" s="137"/>
      <c r="T126" s="137"/>
      <c r="U126" s="137"/>
      <c r="V126" s="137"/>
      <c r="W126" s="137"/>
      <c r="X126" s="137"/>
      <c r="Y126" s="137"/>
      <c r="Z126" s="13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c r="CN126" s="137"/>
      <c r="CO126" s="137"/>
      <c r="CP126" s="137"/>
      <c r="CQ126" s="137"/>
      <c r="CR126" s="137"/>
      <c r="CS126" s="137"/>
      <c r="CT126" s="137"/>
      <c r="CU126" s="137"/>
      <c r="CV126" s="137"/>
      <c r="CW126" s="137"/>
      <c r="CX126" s="137"/>
      <c r="CY126" s="137"/>
      <c r="CZ126" s="137"/>
      <c r="DA126" s="137"/>
      <c r="DB126" s="137"/>
      <c r="DC126" s="137"/>
      <c r="DD126" s="137"/>
      <c r="DE126" s="137"/>
      <c r="DF126" s="137"/>
      <c r="DG126" s="137"/>
      <c r="DH126" s="137"/>
      <c r="DI126" s="137"/>
      <c r="DJ126" s="137"/>
      <c r="DK126" s="137"/>
      <c r="DL126" s="137"/>
      <c r="DM126" s="137"/>
      <c r="DN126" s="137"/>
      <c r="DO126" s="137"/>
      <c r="DP126" s="137"/>
      <c r="DQ126" s="137"/>
      <c r="DR126" s="137"/>
      <c r="DS126" s="137"/>
      <c r="DT126" s="137"/>
      <c r="DU126" s="137"/>
      <c r="DV126" s="137"/>
      <c r="DW126" s="137"/>
      <c r="DX126" s="137"/>
      <c r="DY126" s="137"/>
      <c r="DZ126" s="137"/>
      <c r="EA126" s="137"/>
      <c r="EB126" s="137"/>
      <c r="EC126" s="137"/>
      <c r="ED126" s="137"/>
      <c r="EE126" s="137"/>
      <c r="EF126" s="137"/>
      <c r="EG126" s="137"/>
      <c r="EH126" s="137"/>
      <c r="EI126" s="137"/>
      <c r="EJ126" s="137"/>
      <c r="EK126" s="137"/>
      <c r="EL126" s="137"/>
      <c r="EM126" s="137"/>
      <c r="EN126" s="137"/>
      <c r="EO126" s="137"/>
      <c r="EP126" s="137"/>
      <c r="EQ126" s="137"/>
      <c r="ER126" s="137"/>
      <c r="ES126" s="137"/>
      <c r="ET126" s="137"/>
      <c r="EU126" s="137"/>
      <c r="EV126" s="137"/>
      <c r="EW126" s="137"/>
      <c r="EX126" s="137"/>
      <c r="EY126" s="137"/>
      <c r="EZ126" s="137"/>
      <c r="FA126" s="137"/>
      <c r="FB126" s="137"/>
      <c r="FC126" s="137"/>
      <c r="FD126" s="137"/>
      <c r="FE126" s="137"/>
      <c r="FF126" s="137"/>
      <c r="FG126" s="137"/>
      <c r="FH126" s="137"/>
      <c r="FI126" s="137"/>
      <c r="FJ126" s="137"/>
      <c r="FK126" s="137"/>
      <c r="FL126" s="137"/>
      <c r="FM126" s="137"/>
      <c r="FN126" s="137"/>
      <c r="FO126" s="137"/>
      <c r="FP126" s="137"/>
      <c r="FQ126" s="137"/>
      <c r="FR126" s="137"/>
      <c r="FS126" s="137"/>
      <c r="FT126" s="137"/>
      <c r="FU126" s="137"/>
      <c r="FV126" s="137"/>
      <c r="FW126" s="137"/>
      <c r="FX126" s="137"/>
      <c r="FY126" s="137"/>
      <c r="FZ126" s="137"/>
      <c r="GA126" s="137"/>
      <c r="GB126" s="137"/>
      <c r="GC126" s="137"/>
      <c r="GD126" s="137"/>
      <c r="GE126" s="137"/>
      <c r="GF126" s="137"/>
      <c r="GG126" s="137"/>
      <c r="GH126" s="137"/>
      <c r="GI126" s="137"/>
      <c r="GJ126" s="137"/>
      <c r="GK126" s="137"/>
      <c r="GL126" s="137"/>
      <c r="GM126" s="137"/>
      <c r="GN126" s="137"/>
      <c r="GO126" s="137"/>
      <c r="GP126" s="137"/>
      <c r="GQ126" s="137"/>
      <c r="GR126" s="137"/>
      <c r="GS126" s="137"/>
      <c r="GT126" s="137"/>
      <c r="GU126" s="137"/>
      <c r="GV126" s="137"/>
      <c r="GW126" s="137"/>
      <c r="GX126" s="137"/>
      <c r="GY126" s="137"/>
      <c r="GZ126" s="137"/>
      <c r="HA126" s="137"/>
      <c r="HB126" s="137"/>
      <c r="HC126" s="137"/>
      <c r="HD126" s="137"/>
      <c r="HE126" s="137"/>
      <c r="HF126" s="137"/>
      <c r="HG126" s="137"/>
      <c r="HH126" s="137"/>
      <c r="HI126" s="137"/>
      <c r="HJ126" s="137"/>
      <c r="HK126" s="137"/>
      <c r="HL126" s="137"/>
      <c r="HM126" s="137"/>
      <c r="HN126" s="137"/>
      <c r="HO126" s="137"/>
      <c r="HP126" s="137"/>
      <c r="HQ126" s="137"/>
      <c r="HR126" s="137"/>
      <c r="HS126" s="137"/>
      <c r="HT126" s="137"/>
      <c r="HU126" s="137"/>
      <c r="HV126" s="137"/>
      <c r="HW126" s="137"/>
      <c r="HX126" s="137"/>
      <c r="HY126" s="137"/>
      <c r="HZ126" s="137"/>
      <c r="IA126" s="137"/>
      <c r="IB126" s="137"/>
      <c r="IC126" s="137"/>
      <c r="ID126" s="137"/>
      <c r="IE126" s="137"/>
      <c r="IF126" s="137"/>
      <c r="IG126" s="137"/>
      <c r="IH126" s="137"/>
      <c r="II126" s="137"/>
      <c r="IJ126" s="137"/>
      <c r="IK126" s="137"/>
      <c r="IL126" s="137"/>
      <c r="IM126" s="137"/>
      <c r="IN126" s="137"/>
      <c r="IO126" s="137"/>
      <c r="IP126" s="137"/>
      <c r="IQ126" s="137"/>
      <c r="IR126" s="137"/>
      <c r="IS126" s="137"/>
      <c r="IT126" s="137"/>
      <c r="IU126" s="137"/>
      <c r="IV126" s="137"/>
    </row>
    <row r="127" spans="1:256" s="73" customFormat="1" ht="12" hidden="1" customHeight="1" x14ac:dyDescent="0.25">
      <c r="A127" s="139"/>
      <c r="B127" s="92"/>
      <c r="C127" s="126"/>
      <c r="D127" s="127"/>
      <c r="E127" s="127">
        <v>0</v>
      </c>
      <c r="F127" s="125"/>
      <c r="G127" s="125"/>
      <c r="H127" s="127">
        <v>0</v>
      </c>
      <c r="I127" s="127">
        <v>0</v>
      </c>
      <c r="J127" s="130">
        <f t="shared" si="33"/>
        <v>0</v>
      </c>
      <c r="K127" s="127">
        <f>D127+H127</f>
        <v>0</v>
      </c>
      <c r="L127" s="127">
        <v>0</v>
      </c>
      <c r="M127" s="115"/>
      <c r="N127" s="115"/>
      <c r="O127" s="115"/>
      <c r="P127" s="115"/>
      <c r="Q127" s="115"/>
      <c r="R127" s="115"/>
      <c r="S127" s="115"/>
      <c r="T127" s="115"/>
      <c r="U127" s="115"/>
      <c r="V127" s="115"/>
      <c r="W127" s="115"/>
      <c r="X127" s="115"/>
      <c r="Y127" s="115"/>
      <c r="Z127" s="115"/>
      <c r="AA127" s="115"/>
      <c r="AB127" s="115"/>
      <c r="AC127" s="115"/>
      <c r="AD127" s="115"/>
      <c r="AE127" s="115"/>
      <c r="AF127" s="115"/>
      <c r="AG127" s="115"/>
      <c r="AH127" s="115"/>
      <c r="AI127" s="115"/>
      <c r="AJ127" s="115"/>
      <c r="AK127" s="115"/>
      <c r="AL127" s="115"/>
      <c r="AM127" s="115"/>
      <c r="AN127" s="115"/>
      <c r="AO127" s="115"/>
      <c r="AP127" s="115"/>
      <c r="AQ127" s="115"/>
      <c r="AR127" s="115"/>
      <c r="AS127" s="115"/>
      <c r="AT127" s="115"/>
      <c r="AU127" s="115"/>
      <c r="AV127" s="115"/>
      <c r="AW127" s="115"/>
      <c r="AX127" s="115"/>
      <c r="AY127" s="115"/>
      <c r="AZ127" s="115"/>
      <c r="BA127" s="115"/>
      <c r="BB127" s="115"/>
      <c r="BC127" s="115"/>
      <c r="BD127" s="115"/>
      <c r="BE127" s="115"/>
      <c r="BF127" s="115"/>
      <c r="BG127" s="115"/>
      <c r="BH127" s="115"/>
      <c r="BI127" s="115"/>
      <c r="BJ127" s="115"/>
      <c r="BK127" s="115"/>
      <c r="BL127" s="115"/>
      <c r="BM127" s="115"/>
      <c r="BN127" s="115"/>
      <c r="BO127" s="115"/>
      <c r="BP127" s="115"/>
      <c r="BQ127" s="115"/>
      <c r="BR127" s="115"/>
      <c r="BS127" s="115"/>
      <c r="BT127" s="115"/>
      <c r="BU127" s="115"/>
      <c r="BV127" s="115"/>
      <c r="BW127" s="115"/>
      <c r="BX127" s="115"/>
      <c r="BY127" s="115"/>
      <c r="BZ127" s="115"/>
      <c r="CA127" s="115"/>
      <c r="CB127" s="115"/>
      <c r="CC127" s="115"/>
      <c r="CD127" s="115"/>
      <c r="CE127" s="115"/>
      <c r="CF127" s="115"/>
      <c r="CG127" s="115"/>
      <c r="CH127" s="115"/>
      <c r="CI127" s="115"/>
      <c r="CJ127" s="115"/>
      <c r="CK127" s="115"/>
      <c r="CL127" s="115"/>
      <c r="CM127" s="115"/>
      <c r="CN127" s="115"/>
      <c r="CO127" s="115"/>
      <c r="CP127" s="115"/>
      <c r="CQ127" s="115"/>
      <c r="CR127" s="115"/>
      <c r="CS127" s="115"/>
      <c r="CT127" s="115"/>
      <c r="CU127" s="115"/>
      <c r="CV127" s="115"/>
      <c r="CW127" s="115"/>
      <c r="CX127" s="115"/>
      <c r="CY127" s="115"/>
      <c r="CZ127" s="115"/>
      <c r="DA127" s="115"/>
      <c r="DB127" s="115"/>
      <c r="DC127" s="115"/>
      <c r="DD127" s="115"/>
      <c r="DE127" s="115"/>
      <c r="DF127" s="115"/>
      <c r="DG127" s="115"/>
      <c r="DH127" s="115"/>
      <c r="DI127" s="115"/>
      <c r="DJ127" s="115"/>
      <c r="DK127" s="115"/>
      <c r="DL127" s="115"/>
      <c r="DM127" s="115"/>
      <c r="DN127" s="115"/>
      <c r="DO127" s="115"/>
      <c r="DP127" s="115"/>
      <c r="DQ127" s="115"/>
      <c r="DR127" s="115"/>
      <c r="DS127" s="115"/>
      <c r="DT127" s="115"/>
      <c r="DU127" s="115"/>
      <c r="DV127" s="115"/>
      <c r="DW127" s="115"/>
      <c r="DX127" s="115"/>
      <c r="DY127" s="115"/>
      <c r="DZ127" s="115"/>
      <c r="EA127" s="115"/>
      <c r="EB127" s="115"/>
      <c r="EC127" s="115"/>
      <c r="ED127" s="115"/>
      <c r="EE127" s="115"/>
      <c r="EF127" s="115"/>
      <c r="EG127" s="115"/>
      <c r="EH127" s="115"/>
      <c r="EI127" s="115"/>
      <c r="EJ127" s="115"/>
      <c r="EK127" s="115"/>
      <c r="EL127" s="115"/>
      <c r="EM127" s="115"/>
      <c r="EN127" s="115"/>
      <c r="EO127" s="115"/>
      <c r="EP127" s="115"/>
      <c r="EQ127" s="115"/>
      <c r="ER127" s="115"/>
      <c r="ES127" s="115"/>
      <c r="ET127" s="115"/>
      <c r="EU127" s="115"/>
      <c r="EV127" s="115"/>
      <c r="EW127" s="115"/>
      <c r="EX127" s="115"/>
      <c r="EY127" s="115"/>
      <c r="EZ127" s="115"/>
      <c r="FA127" s="115"/>
      <c r="FB127" s="115"/>
      <c r="FC127" s="115"/>
      <c r="FD127" s="115"/>
      <c r="FE127" s="115"/>
      <c r="FF127" s="115"/>
      <c r="FG127" s="115"/>
      <c r="FH127" s="115"/>
      <c r="FI127" s="115"/>
      <c r="FJ127" s="115"/>
      <c r="FK127" s="115"/>
      <c r="FL127" s="115"/>
      <c r="FM127" s="115"/>
      <c r="FN127" s="115"/>
      <c r="FO127" s="115"/>
      <c r="FP127" s="115"/>
      <c r="FQ127" s="115"/>
      <c r="FR127" s="115"/>
      <c r="FS127" s="115"/>
      <c r="FT127" s="115"/>
      <c r="FU127" s="115"/>
      <c r="FV127" s="115"/>
      <c r="FW127" s="115"/>
      <c r="FX127" s="115"/>
      <c r="FY127" s="115"/>
      <c r="FZ127" s="115"/>
      <c r="GA127" s="115"/>
      <c r="GB127" s="115"/>
      <c r="GC127" s="115"/>
      <c r="GD127" s="115"/>
      <c r="GE127" s="115"/>
      <c r="GF127" s="115"/>
      <c r="GG127" s="115"/>
      <c r="GH127" s="115"/>
      <c r="GI127" s="115"/>
      <c r="GJ127" s="115"/>
      <c r="GK127" s="115"/>
      <c r="GL127" s="115"/>
      <c r="GM127" s="115"/>
      <c r="GN127" s="115"/>
      <c r="GO127" s="115"/>
      <c r="GP127" s="115"/>
      <c r="GQ127" s="115"/>
      <c r="GR127" s="115"/>
      <c r="GS127" s="115"/>
      <c r="GT127" s="115"/>
      <c r="GU127" s="115"/>
      <c r="GV127" s="115"/>
      <c r="GW127" s="115"/>
      <c r="GX127" s="115"/>
      <c r="GY127" s="115"/>
      <c r="GZ127" s="115"/>
      <c r="HA127" s="115"/>
      <c r="HB127" s="115"/>
      <c r="HC127" s="115"/>
      <c r="HD127" s="115"/>
      <c r="HE127" s="115"/>
      <c r="HF127" s="115"/>
      <c r="HG127" s="115"/>
      <c r="HH127" s="115"/>
      <c r="HI127" s="115"/>
      <c r="HJ127" s="115"/>
      <c r="HK127" s="115"/>
      <c r="HL127" s="115"/>
      <c r="HM127" s="115"/>
      <c r="HN127" s="115"/>
      <c r="HO127" s="115"/>
      <c r="HP127" s="115"/>
      <c r="HQ127" s="115"/>
      <c r="HR127" s="115"/>
      <c r="HS127" s="115"/>
      <c r="HT127" s="115"/>
      <c r="HU127" s="115"/>
      <c r="HV127" s="115"/>
      <c r="HW127" s="115"/>
      <c r="HX127" s="115"/>
      <c r="HY127" s="115"/>
      <c r="HZ127" s="115"/>
      <c r="IA127" s="115"/>
      <c r="IB127" s="115"/>
      <c r="IC127" s="115"/>
      <c r="ID127" s="115"/>
      <c r="IE127" s="115"/>
      <c r="IF127" s="115"/>
      <c r="IG127" s="115"/>
      <c r="IH127" s="115"/>
      <c r="II127" s="115"/>
      <c r="IJ127" s="115"/>
      <c r="IK127" s="115"/>
      <c r="IL127" s="115"/>
      <c r="IM127" s="115"/>
      <c r="IN127" s="115"/>
      <c r="IO127" s="115"/>
      <c r="IP127" s="115"/>
      <c r="IQ127" s="115"/>
      <c r="IR127" s="115"/>
      <c r="IS127" s="115"/>
      <c r="IT127" s="115"/>
      <c r="IU127" s="115"/>
      <c r="IV127" s="115"/>
    </row>
    <row r="128" spans="1:256" s="73" customFormat="1" x14ac:dyDescent="0.25">
      <c r="A128" s="123" t="s">
        <v>32</v>
      </c>
      <c r="B128" s="138" t="s">
        <v>242</v>
      </c>
      <c r="C128" s="120">
        <f>C129+C130+C131</f>
        <v>0</v>
      </c>
      <c r="D128" s="128">
        <f>D129+D130+D131</f>
        <v>0</v>
      </c>
      <c r="E128" s="128">
        <f>E129+E130+E131</f>
        <v>0</v>
      </c>
      <c r="F128" s="128">
        <f t="shared" ref="F128:L128" si="35">F129+F130+F131</f>
        <v>0</v>
      </c>
      <c r="G128" s="128">
        <f t="shared" si="35"/>
        <v>0</v>
      </c>
      <c r="H128" s="128">
        <f t="shared" si="35"/>
        <v>0</v>
      </c>
      <c r="I128" s="128">
        <f t="shared" si="35"/>
        <v>0</v>
      </c>
      <c r="J128" s="128">
        <f t="shared" si="35"/>
        <v>0</v>
      </c>
      <c r="K128" s="128">
        <f t="shared" si="35"/>
        <v>0</v>
      </c>
      <c r="L128" s="128">
        <f t="shared" si="35"/>
        <v>0</v>
      </c>
      <c r="M128" s="115"/>
      <c r="N128" s="115"/>
      <c r="O128" s="115"/>
      <c r="P128" s="115"/>
      <c r="Q128" s="115"/>
      <c r="R128" s="115"/>
      <c r="S128" s="115"/>
      <c r="T128" s="115"/>
      <c r="U128" s="115"/>
      <c r="V128" s="115"/>
      <c r="W128" s="115"/>
      <c r="X128" s="115"/>
      <c r="Y128" s="115"/>
      <c r="Z128" s="115"/>
      <c r="AA128" s="115"/>
      <c r="AB128" s="115"/>
      <c r="AC128" s="115"/>
      <c r="AD128" s="115"/>
      <c r="AE128" s="115"/>
      <c r="AF128" s="115"/>
      <c r="AG128" s="115"/>
      <c r="AH128" s="115"/>
      <c r="AI128" s="115"/>
      <c r="AJ128" s="115"/>
      <c r="AK128" s="115"/>
      <c r="AL128" s="115"/>
      <c r="AM128" s="115"/>
      <c r="AN128" s="115"/>
      <c r="AO128" s="115"/>
      <c r="AP128" s="115"/>
      <c r="AQ128" s="115"/>
      <c r="AR128" s="115"/>
      <c r="AS128" s="115"/>
      <c r="AT128" s="115"/>
      <c r="AU128" s="115"/>
      <c r="AV128" s="115"/>
      <c r="AW128" s="115"/>
      <c r="AX128" s="115"/>
      <c r="AY128" s="115"/>
      <c r="AZ128" s="115"/>
      <c r="BA128" s="115"/>
      <c r="BB128" s="115"/>
      <c r="BC128" s="115"/>
      <c r="BD128" s="115"/>
      <c r="BE128" s="115"/>
      <c r="BF128" s="115"/>
      <c r="BG128" s="115"/>
      <c r="BH128" s="115"/>
      <c r="BI128" s="115"/>
      <c r="BJ128" s="115"/>
      <c r="BK128" s="115"/>
      <c r="BL128" s="115"/>
      <c r="BM128" s="115"/>
      <c r="BN128" s="115"/>
      <c r="BO128" s="115"/>
      <c r="BP128" s="115"/>
      <c r="BQ128" s="115"/>
      <c r="BR128" s="115"/>
      <c r="BS128" s="115"/>
      <c r="BT128" s="115"/>
      <c r="BU128" s="115"/>
      <c r="BV128" s="115"/>
      <c r="BW128" s="115"/>
      <c r="BX128" s="115"/>
      <c r="BY128" s="115"/>
      <c r="BZ128" s="115"/>
      <c r="CA128" s="115"/>
      <c r="CB128" s="115"/>
      <c r="CC128" s="115"/>
      <c r="CD128" s="115"/>
      <c r="CE128" s="115"/>
      <c r="CF128" s="115"/>
      <c r="CG128" s="115"/>
      <c r="CH128" s="115"/>
      <c r="CI128" s="115"/>
      <c r="CJ128" s="115"/>
      <c r="CK128" s="115"/>
      <c r="CL128" s="115"/>
      <c r="CM128" s="115"/>
      <c r="CN128" s="115"/>
      <c r="CO128" s="115"/>
      <c r="CP128" s="115"/>
      <c r="CQ128" s="115"/>
      <c r="CR128" s="115"/>
      <c r="CS128" s="115"/>
      <c r="CT128" s="115"/>
      <c r="CU128" s="115"/>
      <c r="CV128" s="115"/>
      <c r="CW128" s="115"/>
      <c r="CX128" s="115"/>
      <c r="CY128" s="115"/>
      <c r="CZ128" s="115"/>
      <c r="DA128" s="115"/>
      <c r="DB128" s="115"/>
      <c r="DC128" s="115"/>
      <c r="DD128" s="115"/>
      <c r="DE128" s="115"/>
      <c r="DF128" s="115"/>
      <c r="DG128" s="115"/>
      <c r="DH128" s="115"/>
      <c r="DI128" s="115"/>
      <c r="DJ128" s="115"/>
      <c r="DK128" s="115"/>
      <c r="DL128" s="115"/>
      <c r="DM128" s="115"/>
      <c r="DN128" s="115"/>
      <c r="DO128" s="115"/>
      <c r="DP128" s="115"/>
      <c r="DQ128" s="115"/>
      <c r="DR128" s="115"/>
      <c r="DS128" s="115"/>
      <c r="DT128" s="115"/>
      <c r="DU128" s="115"/>
      <c r="DV128" s="115"/>
      <c r="DW128" s="115"/>
      <c r="DX128" s="115"/>
      <c r="DY128" s="115"/>
      <c r="DZ128" s="115"/>
      <c r="EA128" s="115"/>
      <c r="EB128" s="115"/>
      <c r="EC128" s="115"/>
      <c r="ED128" s="115"/>
      <c r="EE128" s="115"/>
      <c r="EF128" s="115"/>
      <c r="EG128" s="115"/>
      <c r="EH128" s="115"/>
      <c r="EI128" s="115"/>
      <c r="EJ128" s="115"/>
      <c r="EK128" s="115"/>
      <c r="EL128" s="115"/>
      <c r="EM128" s="115"/>
      <c r="EN128" s="115"/>
      <c r="EO128" s="115"/>
      <c r="EP128" s="115"/>
      <c r="EQ128" s="115"/>
      <c r="ER128" s="115"/>
      <c r="ES128" s="115"/>
      <c r="ET128" s="115"/>
      <c r="EU128" s="115"/>
      <c r="EV128" s="115"/>
      <c r="EW128" s="115"/>
      <c r="EX128" s="115"/>
      <c r="EY128" s="115"/>
      <c r="EZ128" s="115"/>
      <c r="FA128" s="115"/>
      <c r="FB128" s="115"/>
      <c r="FC128" s="115"/>
      <c r="FD128" s="115"/>
      <c r="FE128" s="115"/>
      <c r="FF128" s="115"/>
      <c r="FG128" s="115"/>
      <c r="FH128" s="115"/>
      <c r="FI128" s="115"/>
      <c r="FJ128" s="115"/>
      <c r="FK128" s="115"/>
      <c r="FL128" s="115"/>
      <c r="FM128" s="115"/>
      <c r="FN128" s="115"/>
      <c r="FO128" s="115"/>
      <c r="FP128" s="115"/>
      <c r="FQ128" s="115"/>
      <c r="FR128" s="115"/>
      <c r="FS128" s="115"/>
      <c r="FT128" s="115"/>
      <c r="FU128" s="115"/>
      <c r="FV128" s="115"/>
      <c r="FW128" s="115"/>
      <c r="FX128" s="115"/>
      <c r="FY128" s="115"/>
      <c r="FZ128" s="115"/>
      <c r="GA128" s="115"/>
      <c r="GB128" s="115"/>
      <c r="GC128" s="115"/>
      <c r="GD128" s="115"/>
      <c r="GE128" s="115"/>
      <c r="GF128" s="115"/>
      <c r="GG128" s="115"/>
      <c r="GH128" s="115"/>
      <c r="GI128" s="115"/>
      <c r="GJ128" s="115"/>
      <c r="GK128" s="115"/>
      <c r="GL128" s="115"/>
      <c r="GM128" s="115"/>
      <c r="GN128" s="115"/>
      <c r="GO128" s="115"/>
      <c r="GP128" s="115"/>
      <c r="GQ128" s="115"/>
      <c r="GR128" s="115"/>
      <c r="GS128" s="115"/>
      <c r="GT128" s="115"/>
      <c r="GU128" s="115"/>
      <c r="GV128" s="115"/>
      <c r="GW128" s="115"/>
      <c r="GX128" s="115"/>
      <c r="GY128" s="115"/>
      <c r="GZ128" s="115"/>
      <c r="HA128" s="115"/>
      <c r="HB128" s="115"/>
      <c r="HC128" s="115"/>
      <c r="HD128" s="115"/>
      <c r="HE128" s="115"/>
      <c r="HF128" s="115"/>
      <c r="HG128" s="115"/>
      <c r="HH128" s="115"/>
      <c r="HI128" s="115"/>
      <c r="HJ128" s="115"/>
      <c r="HK128" s="115"/>
      <c r="HL128" s="115"/>
      <c r="HM128" s="115"/>
      <c r="HN128" s="115"/>
      <c r="HO128" s="115"/>
      <c r="HP128" s="115"/>
      <c r="HQ128" s="115"/>
      <c r="HR128" s="115"/>
      <c r="HS128" s="115"/>
      <c r="HT128" s="115"/>
      <c r="HU128" s="115"/>
      <c r="HV128" s="115"/>
      <c r="HW128" s="115"/>
      <c r="HX128" s="115"/>
      <c r="HY128" s="115"/>
      <c r="HZ128" s="115"/>
      <c r="IA128" s="115"/>
      <c r="IB128" s="115"/>
      <c r="IC128" s="115"/>
      <c r="ID128" s="115"/>
      <c r="IE128" s="115"/>
      <c r="IF128" s="115"/>
      <c r="IG128" s="115"/>
      <c r="IH128" s="115"/>
      <c r="II128" s="115"/>
      <c r="IJ128" s="115"/>
      <c r="IK128" s="115"/>
      <c r="IL128" s="115"/>
      <c r="IM128" s="115"/>
      <c r="IN128" s="115"/>
      <c r="IO128" s="115"/>
      <c r="IP128" s="115"/>
      <c r="IQ128" s="115"/>
      <c r="IR128" s="115"/>
      <c r="IS128" s="115"/>
      <c r="IT128" s="115"/>
      <c r="IU128" s="115"/>
      <c r="IV128" s="115"/>
    </row>
    <row r="129" spans="1:256" s="73" customFormat="1" ht="24" customHeight="1" x14ac:dyDescent="0.25">
      <c r="A129" s="123" t="s">
        <v>11</v>
      </c>
      <c r="B129" s="138" t="s">
        <v>231</v>
      </c>
      <c r="C129" s="120">
        <v>0</v>
      </c>
      <c r="D129" s="128">
        <v>0</v>
      </c>
      <c r="E129" s="128">
        <v>0</v>
      </c>
      <c r="F129" s="128">
        <v>0</v>
      </c>
      <c r="G129" s="128">
        <v>0</v>
      </c>
      <c r="H129" s="128">
        <v>0</v>
      </c>
      <c r="I129" s="128">
        <v>0</v>
      </c>
      <c r="J129" s="128">
        <v>0</v>
      </c>
      <c r="K129" s="128">
        <v>0</v>
      </c>
      <c r="L129" s="128">
        <v>0</v>
      </c>
      <c r="M129" s="115"/>
      <c r="N129" s="115"/>
      <c r="O129" s="115"/>
      <c r="P129" s="115"/>
      <c r="Q129" s="115"/>
      <c r="R129" s="115"/>
      <c r="S129" s="115"/>
      <c r="T129" s="115"/>
      <c r="U129" s="115"/>
      <c r="V129" s="115"/>
      <c r="W129" s="115"/>
      <c r="X129" s="115"/>
      <c r="Y129" s="115"/>
      <c r="Z129" s="115"/>
      <c r="AA129" s="115"/>
      <c r="AB129" s="115"/>
      <c r="AC129" s="115"/>
      <c r="AD129" s="115"/>
      <c r="AE129" s="115"/>
      <c r="AF129" s="115"/>
      <c r="AG129" s="115"/>
      <c r="AH129" s="115"/>
      <c r="AI129" s="115"/>
      <c r="AJ129" s="115"/>
      <c r="AK129" s="115"/>
      <c r="AL129" s="115"/>
      <c r="AM129" s="115"/>
      <c r="AN129" s="115"/>
      <c r="AO129" s="115"/>
      <c r="AP129" s="115"/>
      <c r="AQ129" s="115"/>
      <c r="AR129" s="115"/>
      <c r="AS129" s="115"/>
      <c r="AT129" s="115"/>
      <c r="AU129" s="115"/>
      <c r="AV129" s="115"/>
      <c r="AW129" s="115"/>
      <c r="AX129" s="115"/>
      <c r="AY129" s="115"/>
      <c r="AZ129" s="115"/>
      <c r="BA129" s="115"/>
      <c r="BB129" s="115"/>
      <c r="BC129" s="115"/>
      <c r="BD129" s="115"/>
      <c r="BE129" s="115"/>
      <c r="BF129" s="115"/>
      <c r="BG129" s="115"/>
      <c r="BH129" s="115"/>
      <c r="BI129" s="115"/>
      <c r="BJ129" s="115"/>
      <c r="BK129" s="115"/>
      <c r="BL129" s="115"/>
      <c r="BM129" s="115"/>
      <c r="BN129" s="115"/>
      <c r="BO129" s="115"/>
      <c r="BP129" s="115"/>
      <c r="BQ129" s="115"/>
      <c r="BR129" s="115"/>
      <c r="BS129" s="115"/>
      <c r="BT129" s="115"/>
      <c r="BU129" s="115"/>
      <c r="BV129" s="115"/>
      <c r="BW129" s="115"/>
      <c r="BX129" s="115"/>
      <c r="BY129" s="115"/>
      <c r="BZ129" s="115"/>
      <c r="CA129" s="115"/>
      <c r="CB129" s="115"/>
      <c r="CC129" s="115"/>
      <c r="CD129" s="115"/>
      <c r="CE129" s="115"/>
      <c r="CF129" s="115"/>
      <c r="CG129" s="115"/>
      <c r="CH129" s="115"/>
      <c r="CI129" s="115"/>
      <c r="CJ129" s="115"/>
      <c r="CK129" s="115"/>
      <c r="CL129" s="115"/>
      <c r="CM129" s="115"/>
      <c r="CN129" s="115"/>
      <c r="CO129" s="115"/>
      <c r="CP129" s="115"/>
      <c r="CQ129" s="115"/>
      <c r="CR129" s="115"/>
      <c r="CS129" s="115"/>
      <c r="CT129" s="115"/>
      <c r="CU129" s="115"/>
      <c r="CV129" s="115"/>
      <c r="CW129" s="115"/>
      <c r="CX129" s="115"/>
      <c r="CY129" s="115"/>
      <c r="CZ129" s="115"/>
      <c r="DA129" s="115"/>
      <c r="DB129" s="115"/>
      <c r="DC129" s="115"/>
      <c r="DD129" s="115"/>
      <c r="DE129" s="115"/>
      <c r="DF129" s="115"/>
      <c r="DG129" s="115"/>
      <c r="DH129" s="115"/>
      <c r="DI129" s="115"/>
      <c r="DJ129" s="115"/>
      <c r="DK129" s="115"/>
      <c r="DL129" s="115"/>
      <c r="DM129" s="115"/>
      <c r="DN129" s="115"/>
      <c r="DO129" s="115"/>
      <c r="DP129" s="115"/>
      <c r="DQ129" s="115"/>
      <c r="DR129" s="115"/>
      <c r="DS129" s="115"/>
      <c r="DT129" s="115"/>
      <c r="DU129" s="115"/>
      <c r="DV129" s="115"/>
      <c r="DW129" s="115"/>
      <c r="DX129" s="115"/>
      <c r="DY129" s="115"/>
      <c r="DZ129" s="115"/>
      <c r="EA129" s="115"/>
      <c r="EB129" s="115"/>
      <c r="EC129" s="115"/>
      <c r="ED129" s="115"/>
      <c r="EE129" s="115"/>
      <c r="EF129" s="115"/>
      <c r="EG129" s="115"/>
      <c r="EH129" s="115"/>
      <c r="EI129" s="115"/>
      <c r="EJ129" s="115"/>
      <c r="EK129" s="115"/>
      <c r="EL129" s="115"/>
      <c r="EM129" s="115"/>
      <c r="EN129" s="115"/>
      <c r="EO129" s="115"/>
      <c r="EP129" s="115"/>
      <c r="EQ129" s="115"/>
      <c r="ER129" s="115"/>
      <c r="ES129" s="115"/>
      <c r="ET129" s="115"/>
      <c r="EU129" s="115"/>
      <c r="EV129" s="115"/>
      <c r="EW129" s="115"/>
      <c r="EX129" s="115"/>
      <c r="EY129" s="115"/>
      <c r="EZ129" s="115"/>
      <c r="FA129" s="115"/>
      <c r="FB129" s="115"/>
      <c r="FC129" s="115"/>
      <c r="FD129" s="115"/>
      <c r="FE129" s="115"/>
      <c r="FF129" s="115"/>
      <c r="FG129" s="115"/>
      <c r="FH129" s="115"/>
      <c r="FI129" s="115"/>
      <c r="FJ129" s="115"/>
      <c r="FK129" s="115"/>
      <c r="FL129" s="115"/>
      <c r="FM129" s="115"/>
      <c r="FN129" s="115"/>
      <c r="FO129" s="115"/>
      <c r="FP129" s="115"/>
      <c r="FQ129" s="115"/>
      <c r="FR129" s="115"/>
      <c r="FS129" s="115"/>
      <c r="FT129" s="115"/>
      <c r="FU129" s="115"/>
      <c r="FV129" s="115"/>
      <c r="FW129" s="115"/>
      <c r="FX129" s="115"/>
      <c r="FY129" s="115"/>
      <c r="FZ129" s="115"/>
      <c r="GA129" s="115"/>
      <c r="GB129" s="115"/>
      <c r="GC129" s="115"/>
      <c r="GD129" s="115"/>
      <c r="GE129" s="115"/>
      <c r="GF129" s="115"/>
      <c r="GG129" s="115"/>
      <c r="GH129" s="115"/>
      <c r="GI129" s="115"/>
      <c r="GJ129" s="115"/>
      <c r="GK129" s="115"/>
      <c r="GL129" s="115"/>
      <c r="GM129" s="115"/>
      <c r="GN129" s="115"/>
      <c r="GO129" s="115"/>
      <c r="GP129" s="115"/>
      <c r="GQ129" s="115"/>
      <c r="GR129" s="115"/>
      <c r="GS129" s="115"/>
      <c r="GT129" s="115"/>
      <c r="GU129" s="115"/>
      <c r="GV129" s="115"/>
      <c r="GW129" s="115"/>
      <c r="GX129" s="115"/>
      <c r="GY129" s="115"/>
      <c r="GZ129" s="115"/>
      <c r="HA129" s="115"/>
      <c r="HB129" s="115"/>
      <c r="HC129" s="115"/>
      <c r="HD129" s="115"/>
      <c r="HE129" s="115"/>
      <c r="HF129" s="115"/>
      <c r="HG129" s="115"/>
      <c r="HH129" s="115"/>
      <c r="HI129" s="115"/>
      <c r="HJ129" s="115"/>
      <c r="HK129" s="115"/>
      <c r="HL129" s="115"/>
      <c r="HM129" s="115"/>
      <c r="HN129" s="115"/>
      <c r="HO129" s="115"/>
      <c r="HP129" s="115"/>
      <c r="HQ129" s="115"/>
      <c r="HR129" s="115"/>
      <c r="HS129" s="115"/>
      <c r="HT129" s="115"/>
      <c r="HU129" s="115"/>
      <c r="HV129" s="115"/>
      <c r="HW129" s="115"/>
      <c r="HX129" s="115"/>
      <c r="HY129" s="115"/>
      <c r="HZ129" s="115"/>
      <c r="IA129" s="115"/>
      <c r="IB129" s="115"/>
      <c r="IC129" s="115"/>
      <c r="ID129" s="115"/>
      <c r="IE129" s="115"/>
      <c r="IF129" s="115"/>
      <c r="IG129" s="115"/>
      <c r="IH129" s="115"/>
      <c r="II129" s="115"/>
      <c r="IJ129" s="115"/>
      <c r="IK129" s="115"/>
      <c r="IL129" s="115"/>
      <c r="IM129" s="115"/>
      <c r="IN129" s="115"/>
      <c r="IO129" s="115"/>
      <c r="IP129" s="115"/>
      <c r="IQ129" s="115"/>
      <c r="IR129" s="115"/>
      <c r="IS129" s="115"/>
      <c r="IT129" s="115"/>
      <c r="IU129" s="115"/>
      <c r="IV129" s="115"/>
    </row>
    <row r="130" spans="1:256" s="73" customFormat="1" x14ac:dyDescent="0.25">
      <c r="A130" s="123" t="s">
        <v>3</v>
      </c>
      <c r="B130" s="138" t="s">
        <v>234</v>
      </c>
      <c r="C130" s="120">
        <v>0</v>
      </c>
      <c r="D130" s="128">
        <v>0</v>
      </c>
      <c r="E130" s="128">
        <v>0</v>
      </c>
      <c r="F130" s="128">
        <v>0</v>
      </c>
      <c r="G130" s="128">
        <v>0</v>
      </c>
      <c r="H130" s="128">
        <v>0</v>
      </c>
      <c r="I130" s="128">
        <v>0</v>
      </c>
      <c r="J130" s="128">
        <v>0</v>
      </c>
      <c r="K130" s="128">
        <v>0</v>
      </c>
      <c r="L130" s="128">
        <v>0</v>
      </c>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115"/>
      <c r="AM130" s="115"/>
      <c r="AN130" s="115"/>
      <c r="AO130" s="115"/>
      <c r="AP130" s="115"/>
      <c r="AQ130" s="115"/>
      <c r="AR130" s="115"/>
      <c r="AS130" s="115"/>
      <c r="AT130" s="115"/>
      <c r="AU130" s="115"/>
      <c r="AV130" s="115"/>
      <c r="AW130" s="115"/>
      <c r="AX130" s="115"/>
      <c r="AY130" s="115"/>
      <c r="AZ130" s="115"/>
      <c r="BA130" s="115"/>
      <c r="BB130" s="115"/>
      <c r="BC130" s="115"/>
      <c r="BD130" s="115"/>
      <c r="BE130" s="115"/>
      <c r="BF130" s="115"/>
      <c r="BG130" s="115"/>
      <c r="BH130" s="115"/>
      <c r="BI130" s="115"/>
      <c r="BJ130" s="115"/>
      <c r="BK130" s="115"/>
      <c r="BL130" s="115"/>
      <c r="BM130" s="115"/>
      <c r="BN130" s="115"/>
      <c r="BO130" s="115"/>
      <c r="BP130" s="115"/>
      <c r="BQ130" s="115"/>
      <c r="BR130" s="115"/>
      <c r="BS130" s="115"/>
      <c r="BT130" s="115"/>
      <c r="BU130" s="115"/>
      <c r="BV130" s="115"/>
      <c r="BW130" s="115"/>
      <c r="BX130" s="115"/>
      <c r="BY130" s="115"/>
      <c r="BZ130" s="115"/>
      <c r="CA130" s="115"/>
      <c r="CB130" s="115"/>
      <c r="CC130" s="115"/>
      <c r="CD130" s="115"/>
      <c r="CE130" s="115"/>
      <c r="CF130" s="115"/>
      <c r="CG130" s="115"/>
      <c r="CH130" s="115"/>
      <c r="CI130" s="115"/>
      <c r="CJ130" s="115"/>
      <c r="CK130" s="115"/>
      <c r="CL130" s="115"/>
      <c r="CM130" s="115"/>
      <c r="CN130" s="115"/>
      <c r="CO130" s="115"/>
      <c r="CP130" s="115"/>
      <c r="CQ130" s="115"/>
      <c r="CR130" s="115"/>
      <c r="CS130" s="115"/>
      <c r="CT130" s="115"/>
      <c r="CU130" s="115"/>
      <c r="CV130" s="115"/>
      <c r="CW130" s="115"/>
      <c r="CX130" s="115"/>
      <c r="CY130" s="115"/>
      <c r="CZ130" s="115"/>
      <c r="DA130" s="115"/>
      <c r="DB130" s="115"/>
      <c r="DC130" s="115"/>
      <c r="DD130" s="115"/>
      <c r="DE130" s="115"/>
      <c r="DF130" s="115"/>
      <c r="DG130" s="115"/>
      <c r="DH130" s="115"/>
      <c r="DI130" s="115"/>
      <c r="DJ130" s="115"/>
      <c r="DK130" s="115"/>
      <c r="DL130" s="115"/>
      <c r="DM130" s="115"/>
      <c r="DN130" s="115"/>
      <c r="DO130" s="115"/>
      <c r="DP130" s="115"/>
      <c r="DQ130" s="115"/>
      <c r="DR130" s="115"/>
      <c r="DS130" s="115"/>
      <c r="DT130" s="115"/>
      <c r="DU130" s="115"/>
      <c r="DV130" s="115"/>
      <c r="DW130" s="115"/>
      <c r="DX130" s="115"/>
      <c r="DY130" s="115"/>
      <c r="DZ130" s="115"/>
      <c r="EA130" s="115"/>
      <c r="EB130" s="115"/>
      <c r="EC130" s="115"/>
      <c r="ED130" s="115"/>
      <c r="EE130" s="115"/>
      <c r="EF130" s="115"/>
      <c r="EG130" s="115"/>
      <c r="EH130" s="115"/>
      <c r="EI130" s="115"/>
      <c r="EJ130" s="115"/>
      <c r="EK130" s="115"/>
      <c r="EL130" s="115"/>
      <c r="EM130" s="115"/>
      <c r="EN130" s="115"/>
      <c r="EO130" s="115"/>
      <c r="EP130" s="115"/>
      <c r="EQ130" s="115"/>
      <c r="ER130" s="115"/>
      <c r="ES130" s="115"/>
      <c r="ET130" s="115"/>
      <c r="EU130" s="115"/>
      <c r="EV130" s="115"/>
      <c r="EW130" s="115"/>
      <c r="EX130" s="115"/>
      <c r="EY130" s="115"/>
      <c r="EZ130" s="115"/>
      <c r="FA130" s="115"/>
      <c r="FB130" s="115"/>
      <c r="FC130" s="115"/>
      <c r="FD130" s="115"/>
      <c r="FE130" s="115"/>
      <c r="FF130" s="115"/>
      <c r="FG130" s="115"/>
      <c r="FH130" s="115"/>
      <c r="FI130" s="115"/>
      <c r="FJ130" s="115"/>
      <c r="FK130" s="115"/>
      <c r="FL130" s="115"/>
      <c r="FM130" s="115"/>
      <c r="FN130" s="115"/>
      <c r="FO130" s="115"/>
      <c r="FP130" s="115"/>
      <c r="FQ130" s="115"/>
      <c r="FR130" s="115"/>
      <c r="FS130" s="115"/>
      <c r="FT130" s="115"/>
      <c r="FU130" s="115"/>
      <c r="FV130" s="115"/>
      <c r="FW130" s="115"/>
      <c r="FX130" s="115"/>
      <c r="FY130" s="115"/>
      <c r="FZ130" s="115"/>
      <c r="GA130" s="115"/>
      <c r="GB130" s="115"/>
      <c r="GC130" s="115"/>
      <c r="GD130" s="115"/>
      <c r="GE130" s="115"/>
      <c r="GF130" s="115"/>
      <c r="GG130" s="115"/>
      <c r="GH130" s="115"/>
      <c r="GI130" s="115"/>
      <c r="GJ130" s="115"/>
      <c r="GK130" s="115"/>
      <c r="GL130" s="115"/>
      <c r="GM130" s="115"/>
      <c r="GN130" s="115"/>
      <c r="GO130" s="115"/>
      <c r="GP130" s="115"/>
      <c r="GQ130" s="115"/>
      <c r="GR130" s="115"/>
      <c r="GS130" s="115"/>
      <c r="GT130" s="115"/>
      <c r="GU130" s="115"/>
      <c r="GV130" s="115"/>
      <c r="GW130" s="115"/>
      <c r="GX130" s="115"/>
      <c r="GY130" s="115"/>
      <c r="GZ130" s="115"/>
      <c r="HA130" s="115"/>
      <c r="HB130" s="115"/>
      <c r="HC130" s="115"/>
      <c r="HD130" s="115"/>
      <c r="HE130" s="115"/>
      <c r="HF130" s="115"/>
      <c r="HG130" s="115"/>
      <c r="HH130" s="115"/>
      <c r="HI130" s="115"/>
      <c r="HJ130" s="115"/>
      <c r="HK130" s="115"/>
      <c r="HL130" s="115"/>
      <c r="HM130" s="115"/>
      <c r="HN130" s="115"/>
      <c r="HO130" s="115"/>
      <c r="HP130" s="115"/>
      <c r="HQ130" s="115"/>
      <c r="HR130" s="115"/>
      <c r="HS130" s="115"/>
      <c r="HT130" s="115"/>
      <c r="HU130" s="115"/>
      <c r="HV130" s="115"/>
      <c r="HW130" s="115"/>
      <c r="HX130" s="115"/>
      <c r="HY130" s="115"/>
      <c r="HZ130" s="115"/>
      <c r="IA130" s="115"/>
      <c r="IB130" s="115"/>
      <c r="IC130" s="115"/>
      <c r="ID130" s="115"/>
      <c r="IE130" s="115"/>
      <c r="IF130" s="115"/>
      <c r="IG130" s="115"/>
      <c r="IH130" s="115"/>
      <c r="II130" s="115"/>
      <c r="IJ130" s="115"/>
      <c r="IK130" s="115"/>
      <c r="IL130" s="115"/>
      <c r="IM130" s="115"/>
      <c r="IN130" s="115"/>
      <c r="IO130" s="115"/>
      <c r="IP130" s="115"/>
      <c r="IQ130" s="115"/>
      <c r="IR130" s="115"/>
      <c r="IS130" s="115"/>
      <c r="IT130" s="115"/>
      <c r="IU130" s="115"/>
      <c r="IV130" s="115"/>
    </row>
    <row r="131" spans="1:256" s="73" customFormat="1" x14ac:dyDescent="0.25">
      <c r="A131" s="123" t="s">
        <v>6</v>
      </c>
      <c r="B131" s="138" t="s">
        <v>226</v>
      </c>
      <c r="C131" s="122">
        <f>C132+C133+C134</f>
        <v>0</v>
      </c>
      <c r="D131" s="125">
        <f>D132+D133+D134</f>
        <v>0</v>
      </c>
      <c r="E131" s="125">
        <f>E132+E133+E134</f>
        <v>0</v>
      </c>
      <c r="F131" s="125">
        <f t="shared" ref="F131:L131" si="36">F132+F133+F134</f>
        <v>0</v>
      </c>
      <c r="G131" s="125">
        <f t="shared" si="36"/>
        <v>0</v>
      </c>
      <c r="H131" s="125">
        <f t="shared" si="36"/>
        <v>0</v>
      </c>
      <c r="I131" s="125">
        <f t="shared" si="36"/>
        <v>0</v>
      </c>
      <c r="J131" s="125">
        <f t="shared" si="36"/>
        <v>0</v>
      </c>
      <c r="K131" s="125">
        <f t="shared" si="36"/>
        <v>0</v>
      </c>
      <c r="L131" s="125">
        <f t="shared" si="36"/>
        <v>0</v>
      </c>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5"/>
      <c r="AV131" s="115"/>
      <c r="AW131" s="115"/>
      <c r="AX131" s="115"/>
      <c r="AY131" s="115"/>
      <c r="AZ131" s="115"/>
      <c r="BA131" s="115"/>
      <c r="BB131" s="115"/>
      <c r="BC131" s="115"/>
      <c r="BD131" s="115"/>
      <c r="BE131" s="115"/>
      <c r="BF131" s="115"/>
      <c r="BG131" s="115"/>
      <c r="BH131" s="115"/>
      <c r="BI131" s="115"/>
      <c r="BJ131" s="115"/>
      <c r="BK131" s="115"/>
      <c r="BL131" s="115"/>
      <c r="BM131" s="115"/>
      <c r="BN131" s="115"/>
      <c r="BO131" s="115"/>
      <c r="BP131" s="115"/>
      <c r="BQ131" s="115"/>
      <c r="BR131" s="115"/>
      <c r="BS131" s="115"/>
      <c r="BT131" s="115"/>
      <c r="BU131" s="115"/>
      <c r="BV131" s="115"/>
      <c r="BW131" s="115"/>
      <c r="BX131" s="115"/>
      <c r="BY131" s="115"/>
      <c r="BZ131" s="115"/>
      <c r="CA131" s="115"/>
      <c r="CB131" s="115"/>
      <c r="CC131" s="115"/>
      <c r="CD131" s="115"/>
      <c r="CE131" s="115"/>
      <c r="CF131" s="115"/>
      <c r="CG131" s="115"/>
      <c r="CH131" s="115"/>
      <c r="CI131" s="115"/>
      <c r="CJ131" s="115"/>
      <c r="CK131" s="115"/>
      <c r="CL131" s="115"/>
      <c r="CM131" s="115"/>
      <c r="CN131" s="115"/>
      <c r="CO131" s="115"/>
      <c r="CP131" s="115"/>
      <c r="CQ131" s="115"/>
      <c r="CR131" s="115"/>
      <c r="CS131" s="115"/>
      <c r="CT131" s="115"/>
      <c r="CU131" s="115"/>
      <c r="CV131" s="115"/>
      <c r="CW131" s="115"/>
      <c r="CX131" s="115"/>
      <c r="CY131" s="115"/>
      <c r="CZ131" s="115"/>
      <c r="DA131" s="115"/>
      <c r="DB131" s="115"/>
      <c r="DC131" s="115"/>
      <c r="DD131" s="115"/>
      <c r="DE131" s="115"/>
      <c r="DF131" s="115"/>
      <c r="DG131" s="115"/>
      <c r="DH131" s="115"/>
      <c r="DI131" s="115"/>
      <c r="DJ131" s="115"/>
      <c r="DK131" s="115"/>
      <c r="DL131" s="115"/>
      <c r="DM131" s="115"/>
      <c r="DN131" s="115"/>
      <c r="DO131" s="115"/>
      <c r="DP131" s="115"/>
      <c r="DQ131" s="115"/>
      <c r="DR131" s="115"/>
      <c r="DS131" s="115"/>
      <c r="DT131" s="115"/>
      <c r="DU131" s="115"/>
      <c r="DV131" s="115"/>
      <c r="DW131" s="115"/>
      <c r="DX131" s="115"/>
      <c r="DY131" s="115"/>
      <c r="DZ131" s="115"/>
      <c r="EA131" s="115"/>
      <c r="EB131" s="115"/>
      <c r="EC131" s="115"/>
      <c r="ED131" s="115"/>
      <c r="EE131" s="115"/>
      <c r="EF131" s="115"/>
      <c r="EG131" s="115"/>
      <c r="EH131" s="115"/>
      <c r="EI131" s="115"/>
      <c r="EJ131" s="115"/>
      <c r="EK131" s="115"/>
      <c r="EL131" s="115"/>
      <c r="EM131" s="115"/>
      <c r="EN131" s="115"/>
      <c r="EO131" s="115"/>
      <c r="EP131" s="115"/>
      <c r="EQ131" s="115"/>
      <c r="ER131" s="115"/>
      <c r="ES131" s="115"/>
      <c r="ET131" s="115"/>
      <c r="EU131" s="115"/>
      <c r="EV131" s="115"/>
      <c r="EW131" s="115"/>
      <c r="EX131" s="115"/>
      <c r="EY131" s="115"/>
      <c r="EZ131" s="115"/>
      <c r="FA131" s="115"/>
      <c r="FB131" s="115"/>
      <c r="FC131" s="115"/>
      <c r="FD131" s="115"/>
      <c r="FE131" s="115"/>
      <c r="FF131" s="115"/>
      <c r="FG131" s="115"/>
      <c r="FH131" s="115"/>
      <c r="FI131" s="115"/>
      <c r="FJ131" s="115"/>
      <c r="FK131" s="115"/>
      <c r="FL131" s="115"/>
      <c r="FM131" s="115"/>
      <c r="FN131" s="115"/>
      <c r="FO131" s="115"/>
      <c r="FP131" s="115"/>
      <c r="FQ131" s="115"/>
      <c r="FR131" s="115"/>
      <c r="FS131" s="115"/>
      <c r="FT131" s="115"/>
      <c r="FU131" s="115"/>
      <c r="FV131" s="115"/>
      <c r="FW131" s="115"/>
      <c r="FX131" s="115"/>
      <c r="FY131" s="115"/>
      <c r="FZ131" s="115"/>
      <c r="GA131" s="115"/>
      <c r="GB131" s="115"/>
      <c r="GC131" s="115"/>
      <c r="GD131" s="115"/>
      <c r="GE131" s="115"/>
      <c r="GF131" s="115"/>
      <c r="GG131" s="115"/>
      <c r="GH131" s="115"/>
      <c r="GI131" s="115"/>
      <c r="GJ131" s="115"/>
      <c r="GK131" s="115"/>
      <c r="GL131" s="115"/>
      <c r="GM131" s="115"/>
      <c r="GN131" s="115"/>
      <c r="GO131" s="115"/>
      <c r="GP131" s="115"/>
      <c r="GQ131" s="115"/>
      <c r="GR131" s="115"/>
      <c r="GS131" s="115"/>
      <c r="GT131" s="115"/>
      <c r="GU131" s="115"/>
      <c r="GV131" s="115"/>
      <c r="GW131" s="115"/>
      <c r="GX131" s="115"/>
      <c r="GY131" s="115"/>
      <c r="GZ131" s="115"/>
      <c r="HA131" s="115"/>
      <c r="HB131" s="115"/>
      <c r="HC131" s="115"/>
      <c r="HD131" s="115"/>
      <c r="HE131" s="115"/>
      <c r="HF131" s="115"/>
      <c r="HG131" s="115"/>
      <c r="HH131" s="115"/>
      <c r="HI131" s="115"/>
      <c r="HJ131" s="115"/>
      <c r="HK131" s="115"/>
      <c r="HL131" s="115"/>
      <c r="HM131" s="115"/>
      <c r="HN131" s="115"/>
      <c r="HO131" s="115"/>
      <c r="HP131" s="115"/>
      <c r="HQ131" s="115"/>
      <c r="HR131" s="115"/>
      <c r="HS131" s="115"/>
      <c r="HT131" s="115"/>
      <c r="HU131" s="115"/>
      <c r="HV131" s="115"/>
      <c r="HW131" s="115"/>
      <c r="HX131" s="115"/>
      <c r="HY131" s="115"/>
      <c r="HZ131" s="115"/>
      <c r="IA131" s="115"/>
      <c r="IB131" s="115"/>
      <c r="IC131" s="115"/>
      <c r="ID131" s="115"/>
      <c r="IE131" s="115"/>
      <c r="IF131" s="115"/>
      <c r="IG131" s="115"/>
      <c r="IH131" s="115"/>
      <c r="II131" s="115"/>
      <c r="IJ131" s="115"/>
      <c r="IK131" s="115"/>
      <c r="IL131" s="115"/>
      <c r="IM131" s="115"/>
      <c r="IN131" s="115"/>
      <c r="IO131" s="115"/>
      <c r="IP131" s="115"/>
      <c r="IQ131" s="115"/>
      <c r="IR131" s="115"/>
      <c r="IS131" s="115"/>
      <c r="IT131" s="115"/>
      <c r="IU131" s="115"/>
      <c r="IV131" s="115"/>
    </row>
    <row r="132" spans="1:256" s="73" customFormat="1" x14ac:dyDescent="0.25">
      <c r="A132" s="123"/>
      <c r="B132" s="138" t="s">
        <v>9</v>
      </c>
      <c r="C132" s="122">
        <v>0</v>
      </c>
      <c r="D132" s="125">
        <v>0</v>
      </c>
      <c r="E132" s="125">
        <v>0</v>
      </c>
      <c r="F132" s="125">
        <v>0</v>
      </c>
      <c r="G132" s="125">
        <v>0</v>
      </c>
      <c r="H132" s="125">
        <v>0</v>
      </c>
      <c r="I132" s="125">
        <v>0</v>
      </c>
      <c r="J132" s="125">
        <v>0</v>
      </c>
      <c r="K132" s="125">
        <v>0</v>
      </c>
      <c r="L132" s="125">
        <v>0</v>
      </c>
      <c r="M132" s="115"/>
      <c r="N132" s="115"/>
      <c r="O132" s="115"/>
      <c r="P132" s="115"/>
      <c r="Q132" s="115"/>
      <c r="R132" s="115"/>
      <c r="S132" s="115"/>
      <c r="T132" s="115"/>
      <c r="U132" s="115"/>
      <c r="V132" s="115"/>
      <c r="W132" s="115"/>
      <c r="X132" s="115"/>
      <c r="Y132" s="115"/>
      <c r="Z132" s="115"/>
      <c r="AA132" s="115"/>
      <c r="AB132" s="115"/>
      <c r="AC132" s="115"/>
      <c r="AD132" s="115"/>
      <c r="AE132" s="115"/>
      <c r="AF132" s="115"/>
      <c r="AG132" s="115"/>
      <c r="AH132" s="115"/>
      <c r="AI132" s="115"/>
      <c r="AJ132" s="115"/>
      <c r="AK132" s="115"/>
      <c r="AL132" s="115"/>
      <c r="AM132" s="115"/>
      <c r="AN132" s="115"/>
      <c r="AO132" s="115"/>
      <c r="AP132" s="115"/>
      <c r="AQ132" s="115"/>
      <c r="AR132" s="115"/>
      <c r="AS132" s="115"/>
      <c r="AT132" s="115"/>
      <c r="AU132" s="115"/>
      <c r="AV132" s="115"/>
      <c r="AW132" s="115"/>
      <c r="AX132" s="115"/>
      <c r="AY132" s="115"/>
      <c r="AZ132" s="115"/>
      <c r="BA132" s="115"/>
      <c r="BB132" s="115"/>
      <c r="BC132" s="115"/>
      <c r="BD132" s="115"/>
      <c r="BE132" s="115"/>
      <c r="BF132" s="115"/>
      <c r="BG132" s="115"/>
      <c r="BH132" s="115"/>
      <c r="BI132" s="115"/>
      <c r="BJ132" s="115"/>
      <c r="BK132" s="115"/>
      <c r="BL132" s="115"/>
      <c r="BM132" s="115"/>
      <c r="BN132" s="115"/>
      <c r="BO132" s="115"/>
      <c r="BP132" s="115"/>
      <c r="BQ132" s="115"/>
      <c r="BR132" s="115"/>
      <c r="BS132" s="115"/>
      <c r="BT132" s="115"/>
      <c r="BU132" s="115"/>
      <c r="BV132" s="115"/>
      <c r="BW132" s="115"/>
      <c r="BX132" s="115"/>
      <c r="BY132" s="115"/>
      <c r="BZ132" s="115"/>
      <c r="CA132" s="115"/>
      <c r="CB132" s="115"/>
      <c r="CC132" s="115"/>
      <c r="CD132" s="115"/>
      <c r="CE132" s="115"/>
      <c r="CF132" s="115"/>
      <c r="CG132" s="115"/>
      <c r="CH132" s="115"/>
      <c r="CI132" s="115"/>
      <c r="CJ132" s="115"/>
      <c r="CK132" s="115"/>
      <c r="CL132" s="115"/>
      <c r="CM132" s="115"/>
      <c r="CN132" s="115"/>
      <c r="CO132" s="115"/>
      <c r="CP132" s="115"/>
      <c r="CQ132" s="115"/>
      <c r="CR132" s="115"/>
      <c r="CS132" s="115"/>
      <c r="CT132" s="115"/>
      <c r="CU132" s="115"/>
      <c r="CV132" s="115"/>
      <c r="CW132" s="115"/>
      <c r="CX132" s="115"/>
      <c r="CY132" s="115"/>
      <c r="CZ132" s="115"/>
      <c r="DA132" s="115"/>
      <c r="DB132" s="115"/>
      <c r="DC132" s="115"/>
      <c r="DD132" s="115"/>
      <c r="DE132" s="115"/>
      <c r="DF132" s="115"/>
      <c r="DG132" s="115"/>
      <c r="DH132" s="115"/>
      <c r="DI132" s="115"/>
      <c r="DJ132" s="115"/>
      <c r="DK132" s="115"/>
      <c r="DL132" s="115"/>
      <c r="DM132" s="115"/>
      <c r="DN132" s="115"/>
      <c r="DO132" s="115"/>
      <c r="DP132" s="115"/>
      <c r="DQ132" s="115"/>
      <c r="DR132" s="115"/>
      <c r="DS132" s="115"/>
      <c r="DT132" s="115"/>
      <c r="DU132" s="115"/>
      <c r="DV132" s="115"/>
      <c r="DW132" s="115"/>
      <c r="DX132" s="115"/>
      <c r="DY132" s="115"/>
      <c r="DZ132" s="115"/>
      <c r="EA132" s="115"/>
      <c r="EB132" s="115"/>
      <c r="EC132" s="115"/>
      <c r="ED132" s="115"/>
      <c r="EE132" s="115"/>
      <c r="EF132" s="115"/>
      <c r="EG132" s="115"/>
      <c r="EH132" s="115"/>
      <c r="EI132" s="115"/>
      <c r="EJ132" s="115"/>
      <c r="EK132" s="115"/>
      <c r="EL132" s="115"/>
      <c r="EM132" s="115"/>
      <c r="EN132" s="115"/>
      <c r="EO132" s="115"/>
      <c r="EP132" s="115"/>
      <c r="EQ132" s="115"/>
      <c r="ER132" s="115"/>
      <c r="ES132" s="115"/>
      <c r="ET132" s="115"/>
      <c r="EU132" s="115"/>
      <c r="EV132" s="115"/>
      <c r="EW132" s="115"/>
      <c r="EX132" s="115"/>
      <c r="EY132" s="115"/>
      <c r="EZ132" s="115"/>
      <c r="FA132" s="115"/>
      <c r="FB132" s="115"/>
      <c r="FC132" s="115"/>
      <c r="FD132" s="115"/>
      <c r="FE132" s="115"/>
      <c r="FF132" s="115"/>
      <c r="FG132" s="115"/>
      <c r="FH132" s="115"/>
      <c r="FI132" s="115"/>
      <c r="FJ132" s="115"/>
      <c r="FK132" s="115"/>
      <c r="FL132" s="115"/>
      <c r="FM132" s="115"/>
      <c r="FN132" s="115"/>
      <c r="FO132" s="115"/>
      <c r="FP132" s="115"/>
      <c r="FQ132" s="115"/>
      <c r="FR132" s="115"/>
      <c r="FS132" s="115"/>
      <c r="FT132" s="115"/>
      <c r="FU132" s="115"/>
      <c r="FV132" s="115"/>
      <c r="FW132" s="115"/>
      <c r="FX132" s="115"/>
      <c r="FY132" s="115"/>
      <c r="FZ132" s="115"/>
      <c r="GA132" s="115"/>
      <c r="GB132" s="115"/>
      <c r="GC132" s="115"/>
      <c r="GD132" s="115"/>
      <c r="GE132" s="115"/>
      <c r="GF132" s="115"/>
      <c r="GG132" s="115"/>
      <c r="GH132" s="115"/>
      <c r="GI132" s="115"/>
      <c r="GJ132" s="115"/>
      <c r="GK132" s="115"/>
      <c r="GL132" s="115"/>
      <c r="GM132" s="115"/>
      <c r="GN132" s="115"/>
      <c r="GO132" s="115"/>
      <c r="GP132" s="115"/>
      <c r="GQ132" s="115"/>
      <c r="GR132" s="115"/>
      <c r="GS132" s="115"/>
      <c r="GT132" s="115"/>
      <c r="GU132" s="115"/>
      <c r="GV132" s="115"/>
      <c r="GW132" s="115"/>
      <c r="GX132" s="115"/>
      <c r="GY132" s="115"/>
      <c r="GZ132" s="115"/>
      <c r="HA132" s="115"/>
      <c r="HB132" s="115"/>
      <c r="HC132" s="115"/>
      <c r="HD132" s="115"/>
      <c r="HE132" s="115"/>
      <c r="HF132" s="115"/>
      <c r="HG132" s="115"/>
      <c r="HH132" s="115"/>
      <c r="HI132" s="115"/>
      <c r="HJ132" s="115"/>
      <c r="HK132" s="115"/>
      <c r="HL132" s="115"/>
      <c r="HM132" s="115"/>
      <c r="HN132" s="115"/>
      <c r="HO132" s="115"/>
      <c r="HP132" s="115"/>
      <c r="HQ132" s="115"/>
      <c r="HR132" s="115"/>
      <c r="HS132" s="115"/>
      <c r="HT132" s="115"/>
      <c r="HU132" s="115"/>
      <c r="HV132" s="115"/>
      <c r="HW132" s="115"/>
      <c r="HX132" s="115"/>
      <c r="HY132" s="115"/>
      <c r="HZ132" s="115"/>
      <c r="IA132" s="115"/>
      <c r="IB132" s="115"/>
      <c r="IC132" s="115"/>
      <c r="ID132" s="115"/>
      <c r="IE132" s="115"/>
      <c r="IF132" s="115"/>
      <c r="IG132" s="115"/>
      <c r="IH132" s="115"/>
      <c r="II132" s="115"/>
      <c r="IJ132" s="115"/>
      <c r="IK132" s="115"/>
      <c r="IL132" s="115"/>
      <c r="IM132" s="115"/>
      <c r="IN132" s="115"/>
      <c r="IO132" s="115"/>
      <c r="IP132" s="115"/>
      <c r="IQ132" s="115"/>
      <c r="IR132" s="115"/>
      <c r="IS132" s="115"/>
      <c r="IT132" s="115"/>
      <c r="IU132" s="115"/>
      <c r="IV132" s="115"/>
    </row>
    <row r="133" spans="1:256" s="73" customFormat="1" x14ac:dyDescent="0.25">
      <c r="A133" s="139"/>
      <c r="B133" s="138" t="s">
        <v>7</v>
      </c>
      <c r="C133" s="120">
        <v>0</v>
      </c>
      <c r="D133" s="128">
        <v>0</v>
      </c>
      <c r="E133" s="128">
        <v>0</v>
      </c>
      <c r="F133" s="128">
        <v>0</v>
      </c>
      <c r="G133" s="128">
        <v>0</v>
      </c>
      <c r="H133" s="128">
        <v>0</v>
      </c>
      <c r="I133" s="128">
        <v>0</v>
      </c>
      <c r="J133" s="128">
        <v>0</v>
      </c>
      <c r="K133" s="128">
        <v>0</v>
      </c>
      <c r="L133" s="128">
        <v>0</v>
      </c>
      <c r="M133" s="115"/>
      <c r="N133" s="115"/>
      <c r="O133" s="115"/>
      <c r="P133" s="115"/>
      <c r="Q133" s="115"/>
      <c r="R133" s="115"/>
      <c r="S133" s="115"/>
      <c r="T133" s="115"/>
      <c r="U133" s="115"/>
      <c r="V133" s="115"/>
      <c r="W133" s="115"/>
      <c r="X133" s="115"/>
      <c r="Y133" s="115"/>
      <c r="Z133" s="115"/>
      <c r="AA133" s="115"/>
      <c r="AB133" s="115"/>
      <c r="AC133" s="115"/>
      <c r="AD133" s="115"/>
      <c r="AE133" s="115"/>
      <c r="AF133" s="115"/>
      <c r="AG133" s="115"/>
      <c r="AH133" s="115"/>
      <c r="AI133" s="115"/>
      <c r="AJ133" s="115"/>
      <c r="AK133" s="115"/>
      <c r="AL133" s="115"/>
      <c r="AM133" s="115"/>
      <c r="AN133" s="115"/>
      <c r="AO133" s="115"/>
      <c r="AP133" s="115"/>
      <c r="AQ133" s="115"/>
      <c r="AR133" s="115"/>
      <c r="AS133" s="115"/>
      <c r="AT133" s="115"/>
      <c r="AU133" s="115"/>
      <c r="AV133" s="115"/>
      <c r="AW133" s="115"/>
      <c r="AX133" s="115"/>
      <c r="AY133" s="115"/>
      <c r="AZ133" s="115"/>
      <c r="BA133" s="115"/>
      <c r="BB133" s="115"/>
      <c r="BC133" s="115"/>
      <c r="BD133" s="115"/>
      <c r="BE133" s="115"/>
      <c r="BF133" s="115"/>
      <c r="BG133" s="115"/>
      <c r="BH133" s="115"/>
      <c r="BI133" s="115"/>
      <c r="BJ133" s="115"/>
      <c r="BK133" s="115"/>
      <c r="BL133" s="115"/>
      <c r="BM133" s="115"/>
      <c r="BN133" s="115"/>
      <c r="BO133" s="115"/>
      <c r="BP133" s="115"/>
      <c r="BQ133" s="115"/>
      <c r="BR133" s="115"/>
      <c r="BS133" s="115"/>
      <c r="BT133" s="115"/>
      <c r="BU133" s="115"/>
      <c r="BV133" s="115"/>
      <c r="BW133" s="115"/>
      <c r="BX133" s="115"/>
      <c r="BY133" s="115"/>
      <c r="BZ133" s="115"/>
      <c r="CA133" s="115"/>
      <c r="CB133" s="115"/>
      <c r="CC133" s="115"/>
      <c r="CD133" s="115"/>
      <c r="CE133" s="115"/>
      <c r="CF133" s="115"/>
      <c r="CG133" s="115"/>
      <c r="CH133" s="115"/>
      <c r="CI133" s="115"/>
      <c r="CJ133" s="115"/>
      <c r="CK133" s="115"/>
      <c r="CL133" s="115"/>
      <c r="CM133" s="115"/>
      <c r="CN133" s="115"/>
      <c r="CO133" s="115"/>
      <c r="CP133" s="115"/>
      <c r="CQ133" s="115"/>
      <c r="CR133" s="115"/>
      <c r="CS133" s="115"/>
      <c r="CT133" s="115"/>
      <c r="CU133" s="115"/>
      <c r="CV133" s="115"/>
      <c r="CW133" s="115"/>
      <c r="CX133" s="115"/>
      <c r="CY133" s="115"/>
      <c r="CZ133" s="115"/>
      <c r="DA133" s="115"/>
      <c r="DB133" s="115"/>
      <c r="DC133" s="115"/>
      <c r="DD133" s="115"/>
      <c r="DE133" s="115"/>
      <c r="DF133" s="115"/>
      <c r="DG133" s="115"/>
      <c r="DH133" s="115"/>
      <c r="DI133" s="115"/>
      <c r="DJ133" s="115"/>
      <c r="DK133" s="115"/>
      <c r="DL133" s="115"/>
      <c r="DM133" s="115"/>
      <c r="DN133" s="115"/>
      <c r="DO133" s="115"/>
      <c r="DP133" s="115"/>
      <c r="DQ133" s="115"/>
      <c r="DR133" s="115"/>
      <c r="DS133" s="115"/>
      <c r="DT133" s="115"/>
      <c r="DU133" s="115"/>
      <c r="DV133" s="115"/>
      <c r="DW133" s="115"/>
      <c r="DX133" s="115"/>
      <c r="DY133" s="115"/>
      <c r="DZ133" s="115"/>
      <c r="EA133" s="115"/>
      <c r="EB133" s="115"/>
      <c r="EC133" s="115"/>
      <c r="ED133" s="115"/>
      <c r="EE133" s="115"/>
      <c r="EF133" s="115"/>
      <c r="EG133" s="115"/>
      <c r="EH133" s="115"/>
      <c r="EI133" s="115"/>
      <c r="EJ133" s="115"/>
      <c r="EK133" s="115"/>
      <c r="EL133" s="115"/>
      <c r="EM133" s="115"/>
      <c r="EN133" s="115"/>
      <c r="EO133" s="115"/>
      <c r="EP133" s="115"/>
      <c r="EQ133" s="115"/>
      <c r="ER133" s="115"/>
      <c r="ES133" s="115"/>
      <c r="ET133" s="115"/>
      <c r="EU133" s="115"/>
      <c r="EV133" s="115"/>
      <c r="EW133" s="115"/>
      <c r="EX133" s="115"/>
      <c r="EY133" s="115"/>
      <c r="EZ133" s="115"/>
      <c r="FA133" s="115"/>
      <c r="FB133" s="115"/>
      <c r="FC133" s="115"/>
      <c r="FD133" s="115"/>
      <c r="FE133" s="115"/>
      <c r="FF133" s="115"/>
      <c r="FG133" s="115"/>
      <c r="FH133" s="115"/>
      <c r="FI133" s="115"/>
      <c r="FJ133" s="115"/>
      <c r="FK133" s="115"/>
      <c r="FL133" s="115"/>
      <c r="FM133" s="115"/>
      <c r="FN133" s="115"/>
      <c r="FO133" s="115"/>
      <c r="FP133" s="115"/>
      <c r="FQ133" s="115"/>
      <c r="FR133" s="115"/>
      <c r="FS133" s="115"/>
      <c r="FT133" s="115"/>
      <c r="FU133" s="115"/>
      <c r="FV133" s="115"/>
      <c r="FW133" s="115"/>
      <c r="FX133" s="115"/>
      <c r="FY133" s="115"/>
      <c r="FZ133" s="115"/>
      <c r="GA133" s="115"/>
      <c r="GB133" s="115"/>
      <c r="GC133" s="115"/>
      <c r="GD133" s="115"/>
      <c r="GE133" s="115"/>
      <c r="GF133" s="115"/>
      <c r="GG133" s="115"/>
      <c r="GH133" s="115"/>
      <c r="GI133" s="115"/>
      <c r="GJ133" s="115"/>
      <c r="GK133" s="115"/>
      <c r="GL133" s="115"/>
      <c r="GM133" s="115"/>
      <c r="GN133" s="115"/>
      <c r="GO133" s="115"/>
      <c r="GP133" s="115"/>
      <c r="GQ133" s="115"/>
      <c r="GR133" s="115"/>
      <c r="GS133" s="115"/>
      <c r="GT133" s="115"/>
      <c r="GU133" s="115"/>
      <c r="GV133" s="115"/>
      <c r="GW133" s="115"/>
      <c r="GX133" s="115"/>
      <c r="GY133" s="115"/>
      <c r="GZ133" s="115"/>
      <c r="HA133" s="115"/>
      <c r="HB133" s="115"/>
      <c r="HC133" s="115"/>
      <c r="HD133" s="115"/>
      <c r="HE133" s="115"/>
      <c r="HF133" s="115"/>
      <c r="HG133" s="115"/>
      <c r="HH133" s="115"/>
      <c r="HI133" s="115"/>
      <c r="HJ133" s="115"/>
      <c r="HK133" s="115"/>
      <c r="HL133" s="115"/>
      <c r="HM133" s="115"/>
      <c r="HN133" s="115"/>
      <c r="HO133" s="115"/>
      <c r="HP133" s="115"/>
      <c r="HQ133" s="115"/>
      <c r="HR133" s="115"/>
      <c r="HS133" s="115"/>
      <c r="HT133" s="115"/>
      <c r="HU133" s="115"/>
      <c r="HV133" s="115"/>
      <c r="HW133" s="115"/>
      <c r="HX133" s="115"/>
      <c r="HY133" s="115"/>
      <c r="HZ133" s="115"/>
      <c r="IA133" s="115"/>
      <c r="IB133" s="115"/>
      <c r="IC133" s="115"/>
      <c r="ID133" s="115"/>
      <c r="IE133" s="115"/>
      <c r="IF133" s="115"/>
      <c r="IG133" s="115"/>
      <c r="IH133" s="115"/>
      <c r="II133" s="115"/>
      <c r="IJ133" s="115"/>
      <c r="IK133" s="115"/>
      <c r="IL133" s="115"/>
      <c r="IM133" s="115"/>
      <c r="IN133" s="115"/>
      <c r="IO133" s="115"/>
      <c r="IP133" s="115"/>
      <c r="IQ133" s="115"/>
      <c r="IR133" s="115"/>
      <c r="IS133" s="115"/>
      <c r="IT133" s="115"/>
      <c r="IU133" s="115"/>
      <c r="IV133" s="115"/>
    </row>
    <row r="134" spans="1:256" x14ac:dyDescent="0.25">
      <c r="A134" s="139"/>
      <c r="B134" s="138" t="s">
        <v>229</v>
      </c>
      <c r="C134" s="122">
        <v>0</v>
      </c>
      <c r="D134" s="125">
        <v>0</v>
      </c>
      <c r="E134" s="125">
        <v>0</v>
      </c>
      <c r="F134" s="125">
        <v>0</v>
      </c>
      <c r="G134" s="125">
        <v>0</v>
      </c>
      <c r="H134" s="125">
        <v>0</v>
      </c>
      <c r="I134" s="125">
        <v>0</v>
      </c>
      <c r="J134" s="125">
        <v>0</v>
      </c>
      <c r="K134" s="125">
        <v>0</v>
      </c>
      <c r="L134" s="125">
        <v>0</v>
      </c>
    </row>
    <row r="135" spans="1:256" x14ac:dyDescent="0.25">
      <c r="A135" s="123" t="s">
        <v>16</v>
      </c>
      <c r="B135" s="138" t="s">
        <v>232</v>
      </c>
      <c r="C135" s="122">
        <f>C136+C151+C172+C196</f>
        <v>1328170</v>
      </c>
      <c r="D135" s="122">
        <f>D136+D151+D172+D196</f>
        <v>1328170</v>
      </c>
      <c r="E135" s="122">
        <f>E136+E151+E172+E196</f>
        <v>0</v>
      </c>
      <c r="F135" s="125">
        <f>F136+F151+F172</f>
        <v>0</v>
      </c>
      <c r="G135" s="125">
        <f>G136+G151+G172</f>
        <v>0</v>
      </c>
      <c r="H135" s="122">
        <f>H136+H151+H172+H196</f>
        <v>0</v>
      </c>
      <c r="I135" s="122">
        <f>I136+I151+I172+I196</f>
        <v>0</v>
      </c>
      <c r="J135" s="122">
        <f>J136+J151+J172+J196</f>
        <v>1328170</v>
      </c>
      <c r="K135" s="122">
        <f>K136+K151+K172+K196</f>
        <v>1328170</v>
      </c>
      <c r="L135" s="125">
        <f>L136+L151+L172</f>
        <v>0</v>
      </c>
      <c r="N135" s="146"/>
    </row>
    <row r="136" spans="1:256" x14ac:dyDescent="0.25">
      <c r="A136" s="123" t="s">
        <v>11</v>
      </c>
      <c r="B136" s="138" t="s">
        <v>231</v>
      </c>
      <c r="C136" s="122">
        <f t="shared" ref="C136:L136" si="37">SUM(C137:C150)</f>
        <v>811000</v>
      </c>
      <c r="D136" s="125">
        <f t="shared" si="37"/>
        <v>811000</v>
      </c>
      <c r="E136" s="125">
        <f t="shared" si="37"/>
        <v>0</v>
      </c>
      <c r="F136" s="125">
        <f t="shared" si="37"/>
        <v>0</v>
      </c>
      <c r="G136" s="125">
        <f t="shared" si="37"/>
        <v>0</v>
      </c>
      <c r="H136" s="125">
        <f t="shared" si="37"/>
        <v>0</v>
      </c>
      <c r="I136" s="125">
        <f t="shared" si="37"/>
        <v>0</v>
      </c>
      <c r="J136" s="125">
        <f t="shared" si="37"/>
        <v>811000</v>
      </c>
      <c r="K136" s="125">
        <f t="shared" si="37"/>
        <v>811000</v>
      </c>
      <c r="L136" s="125">
        <f t="shared" si="37"/>
        <v>0</v>
      </c>
      <c r="N136" s="146"/>
    </row>
    <row r="137" spans="1:256" x14ac:dyDescent="0.25">
      <c r="A137" s="139"/>
      <c r="B137" s="93" t="s">
        <v>230</v>
      </c>
      <c r="C137" s="130">
        <f>D137+E137</f>
        <v>250000</v>
      </c>
      <c r="D137" s="130">
        <v>250000</v>
      </c>
      <c r="E137" s="130">
        <v>0</v>
      </c>
      <c r="F137" s="128">
        <v>0</v>
      </c>
      <c r="G137" s="134">
        <v>0</v>
      </c>
      <c r="H137" s="130">
        <v>0</v>
      </c>
      <c r="I137" s="130">
        <v>0</v>
      </c>
      <c r="J137" s="130">
        <f t="shared" ref="J137:J147" si="38">K137+L137</f>
        <v>250000</v>
      </c>
      <c r="K137" s="130">
        <f t="shared" ref="K137:L150" si="39">D137+H137</f>
        <v>250000</v>
      </c>
      <c r="L137" s="130">
        <f t="shared" si="39"/>
        <v>0</v>
      </c>
      <c r="N137" s="146" t="s">
        <v>440</v>
      </c>
    </row>
    <row r="138" spans="1:256" x14ac:dyDescent="0.25">
      <c r="A138" s="139"/>
      <c r="B138" s="156"/>
      <c r="C138" s="148"/>
      <c r="D138" s="148"/>
      <c r="E138" s="130">
        <v>0</v>
      </c>
      <c r="F138" s="128">
        <v>0</v>
      </c>
      <c r="G138" s="134">
        <v>0</v>
      </c>
      <c r="H138" s="130">
        <v>0</v>
      </c>
      <c r="I138" s="130">
        <v>0</v>
      </c>
      <c r="J138" s="130">
        <f t="shared" si="38"/>
        <v>0</v>
      </c>
      <c r="K138" s="130">
        <f t="shared" si="39"/>
        <v>0</v>
      </c>
      <c r="L138" s="130">
        <f t="shared" si="39"/>
        <v>0</v>
      </c>
    </row>
    <row r="139" spans="1:256" x14ac:dyDescent="0.25">
      <c r="A139" s="139"/>
      <c r="B139" s="93" t="s">
        <v>253</v>
      </c>
      <c r="C139" s="130">
        <f>D139+E139</f>
        <v>270000</v>
      </c>
      <c r="D139" s="130">
        <v>270000</v>
      </c>
      <c r="E139" s="130">
        <v>0</v>
      </c>
      <c r="F139" s="128">
        <v>0</v>
      </c>
      <c r="G139" s="134">
        <v>0</v>
      </c>
      <c r="H139" s="130">
        <v>0</v>
      </c>
      <c r="I139" s="130">
        <v>0</v>
      </c>
      <c r="J139" s="130">
        <f t="shared" si="38"/>
        <v>270000</v>
      </c>
      <c r="K139" s="130">
        <f t="shared" si="39"/>
        <v>270000</v>
      </c>
      <c r="L139" s="130">
        <f t="shared" si="39"/>
        <v>0</v>
      </c>
      <c r="N139" s="146" t="s">
        <v>441</v>
      </c>
    </row>
    <row r="140" spans="1:256" x14ac:dyDescent="0.25">
      <c r="A140" s="149"/>
      <c r="B140" s="93" t="s">
        <v>442</v>
      </c>
      <c r="C140" s="130">
        <f>D140+E140</f>
        <v>170000</v>
      </c>
      <c r="D140" s="130">
        <v>170000</v>
      </c>
      <c r="E140" s="130">
        <v>0</v>
      </c>
      <c r="F140" s="128">
        <v>0</v>
      </c>
      <c r="G140" s="134">
        <v>0</v>
      </c>
      <c r="H140" s="130">
        <v>0</v>
      </c>
      <c r="I140" s="130">
        <v>0</v>
      </c>
      <c r="J140" s="130">
        <f t="shared" si="38"/>
        <v>170000</v>
      </c>
      <c r="K140" s="130">
        <f t="shared" si="39"/>
        <v>170000</v>
      </c>
      <c r="L140" s="130">
        <f t="shared" si="39"/>
        <v>0</v>
      </c>
      <c r="N140" s="115" t="s">
        <v>443</v>
      </c>
    </row>
    <row r="141" spans="1:256" x14ac:dyDescent="0.25">
      <c r="A141" s="139"/>
      <c r="B141" s="93" t="s">
        <v>444</v>
      </c>
      <c r="C141" s="130">
        <f>D141+E141</f>
        <v>121000</v>
      </c>
      <c r="D141" s="130">
        <v>121000</v>
      </c>
      <c r="E141" s="130">
        <v>0</v>
      </c>
      <c r="F141" s="128">
        <v>0</v>
      </c>
      <c r="G141" s="134">
        <v>0</v>
      </c>
      <c r="H141" s="130">
        <v>0</v>
      </c>
      <c r="I141" s="130">
        <v>0</v>
      </c>
      <c r="J141" s="130">
        <f t="shared" si="38"/>
        <v>121000</v>
      </c>
      <c r="K141" s="130">
        <f t="shared" si="39"/>
        <v>121000</v>
      </c>
      <c r="L141" s="130">
        <f t="shared" si="39"/>
        <v>0</v>
      </c>
      <c r="N141" s="115" t="s">
        <v>445</v>
      </c>
    </row>
    <row r="142" spans="1:256" x14ac:dyDescent="0.25">
      <c r="A142" s="139"/>
      <c r="B142" s="157"/>
      <c r="C142" s="130"/>
      <c r="D142" s="130"/>
      <c r="E142" s="130"/>
      <c r="F142" s="128"/>
      <c r="G142" s="129"/>
      <c r="H142" s="130"/>
      <c r="I142" s="130"/>
      <c r="J142" s="130"/>
      <c r="K142" s="130"/>
      <c r="L142" s="130">
        <f t="shared" si="39"/>
        <v>0</v>
      </c>
    </row>
    <row r="143" spans="1:256" x14ac:dyDescent="0.25">
      <c r="A143" s="139"/>
      <c r="B143" s="157"/>
      <c r="C143" s="130"/>
      <c r="D143" s="130"/>
      <c r="E143" s="130"/>
      <c r="F143" s="128"/>
      <c r="G143" s="129"/>
      <c r="H143" s="130"/>
      <c r="I143" s="130"/>
      <c r="J143" s="130"/>
      <c r="K143" s="130"/>
      <c r="L143" s="130">
        <f t="shared" si="39"/>
        <v>0</v>
      </c>
    </row>
    <row r="144" spans="1:256" x14ac:dyDescent="0.25">
      <c r="A144" s="139"/>
      <c r="B144" s="157"/>
      <c r="C144" s="130"/>
      <c r="D144" s="130"/>
      <c r="E144" s="130"/>
      <c r="F144" s="128"/>
      <c r="G144" s="129"/>
      <c r="H144" s="130"/>
      <c r="I144" s="130"/>
      <c r="J144" s="130"/>
      <c r="K144" s="130"/>
      <c r="L144" s="130">
        <f t="shared" si="39"/>
        <v>0</v>
      </c>
    </row>
    <row r="145" spans="1:256" x14ac:dyDescent="0.25">
      <c r="A145" s="139"/>
      <c r="B145" s="157"/>
      <c r="C145" s="130"/>
      <c r="D145" s="130"/>
      <c r="E145" s="130"/>
      <c r="F145" s="128"/>
      <c r="G145" s="129"/>
      <c r="H145" s="130"/>
      <c r="I145" s="130"/>
      <c r="J145" s="130"/>
      <c r="K145" s="130"/>
      <c r="L145" s="130">
        <f t="shared" si="39"/>
        <v>0</v>
      </c>
    </row>
    <row r="146" spans="1:256" ht="34.5" customHeight="1" x14ac:dyDescent="0.25">
      <c r="A146" s="149"/>
      <c r="B146" s="158"/>
      <c r="C146" s="130"/>
      <c r="D146" s="130"/>
      <c r="E146" s="130"/>
      <c r="F146" s="128"/>
      <c r="G146" s="129"/>
      <c r="H146" s="130"/>
      <c r="I146" s="130"/>
      <c r="J146" s="130"/>
      <c r="K146" s="130"/>
      <c r="L146" s="130">
        <f t="shared" si="39"/>
        <v>0</v>
      </c>
    </row>
    <row r="147" spans="1:256" x14ac:dyDescent="0.25">
      <c r="A147" s="129"/>
      <c r="B147" s="93"/>
      <c r="C147" s="130"/>
      <c r="D147" s="130"/>
      <c r="E147" s="130">
        <v>0</v>
      </c>
      <c r="F147" s="130"/>
      <c r="G147" s="129"/>
      <c r="H147" s="130">
        <v>0</v>
      </c>
      <c r="I147" s="130">
        <v>0</v>
      </c>
      <c r="J147" s="130">
        <f t="shared" si="38"/>
        <v>0</v>
      </c>
      <c r="K147" s="130">
        <f t="shared" si="39"/>
        <v>0</v>
      </c>
      <c r="L147" s="130">
        <f t="shared" si="39"/>
        <v>0</v>
      </c>
      <c r="M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c r="CN147" s="137"/>
      <c r="CO147" s="137"/>
      <c r="CP147" s="137"/>
      <c r="CQ147" s="137"/>
      <c r="CR147" s="137"/>
      <c r="CS147" s="137"/>
      <c r="CT147" s="137"/>
      <c r="CU147" s="137"/>
      <c r="CV147" s="137"/>
      <c r="CW147" s="137"/>
      <c r="CX147" s="137"/>
      <c r="CY147" s="137"/>
      <c r="CZ147" s="137"/>
      <c r="DA147" s="137"/>
      <c r="DB147" s="137"/>
      <c r="DC147" s="137"/>
      <c r="DD147" s="137"/>
      <c r="DE147" s="137"/>
      <c r="DF147" s="137"/>
      <c r="DG147" s="137"/>
      <c r="DH147" s="137"/>
      <c r="DI147" s="137"/>
      <c r="DJ147" s="137"/>
      <c r="DK147" s="137"/>
      <c r="DL147" s="137"/>
      <c r="DM147" s="137"/>
      <c r="DN147" s="137"/>
      <c r="DO147" s="137"/>
      <c r="DP147" s="137"/>
      <c r="DQ147" s="137"/>
      <c r="DR147" s="137"/>
      <c r="DS147" s="137"/>
      <c r="DT147" s="137"/>
      <c r="DU147" s="137"/>
      <c r="DV147" s="137"/>
      <c r="DW147" s="137"/>
      <c r="DX147" s="137"/>
      <c r="DY147" s="137"/>
      <c r="DZ147" s="137"/>
      <c r="EA147" s="137"/>
      <c r="EB147" s="137"/>
      <c r="EC147" s="137"/>
      <c r="ED147" s="137"/>
      <c r="EE147" s="137"/>
      <c r="EF147" s="137"/>
      <c r="EG147" s="137"/>
      <c r="EH147" s="137"/>
      <c r="EI147" s="137"/>
      <c r="EJ147" s="137"/>
      <c r="EK147" s="137"/>
      <c r="EL147" s="137"/>
      <c r="EM147" s="137"/>
      <c r="EN147" s="137"/>
      <c r="EO147" s="137"/>
      <c r="EP147" s="137"/>
      <c r="EQ147" s="137"/>
      <c r="ER147" s="137"/>
      <c r="ES147" s="137"/>
      <c r="ET147" s="137"/>
      <c r="EU147" s="137"/>
      <c r="EV147" s="137"/>
      <c r="EW147" s="137"/>
      <c r="EX147" s="137"/>
      <c r="EY147" s="137"/>
      <c r="EZ147" s="137"/>
      <c r="FA147" s="137"/>
      <c r="FB147" s="137"/>
      <c r="FC147" s="137"/>
      <c r="FD147" s="137"/>
      <c r="FE147" s="137"/>
      <c r="FF147" s="137"/>
      <c r="FG147" s="137"/>
      <c r="FH147" s="137"/>
      <c r="FI147" s="137"/>
      <c r="FJ147" s="137"/>
      <c r="FK147" s="137"/>
      <c r="FL147" s="137"/>
      <c r="FM147" s="137"/>
      <c r="FN147" s="137"/>
      <c r="FO147" s="137"/>
      <c r="FP147" s="137"/>
      <c r="FQ147" s="137"/>
      <c r="FR147" s="137"/>
      <c r="FS147" s="137"/>
      <c r="FT147" s="137"/>
      <c r="FU147" s="137"/>
      <c r="FV147" s="137"/>
      <c r="FW147" s="137"/>
      <c r="FX147" s="137"/>
      <c r="FY147" s="137"/>
      <c r="FZ147" s="137"/>
      <c r="GA147" s="137"/>
      <c r="GB147" s="137"/>
      <c r="GC147" s="137"/>
      <c r="GD147" s="137"/>
      <c r="GE147" s="137"/>
      <c r="GF147" s="137"/>
      <c r="GG147" s="137"/>
      <c r="GH147" s="137"/>
      <c r="GI147" s="137"/>
      <c r="GJ147" s="137"/>
      <c r="GK147" s="137"/>
      <c r="GL147" s="137"/>
      <c r="GM147" s="137"/>
      <c r="GN147" s="137"/>
      <c r="GO147" s="137"/>
      <c r="GP147" s="137"/>
      <c r="GQ147" s="137"/>
      <c r="GR147" s="137"/>
      <c r="GS147" s="137"/>
      <c r="GT147" s="137"/>
      <c r="GU147" s="137"/>
      <c r="GV147" s="137"/>
      <c r="GW147" s="137"/>
      <c r="GX147" s="137"/>
      <c r="GY147" s="137"/>
      <c r="GZ147" s="137"/>
      <c r="HA147" s="137"/>
      <c r="HB147" s="137"/>
      <c r="HC147" s="137"/>
      <c r="HD147" s="137"/>
      <c r="HE147" s="137"/>
      <c r="HF147" s="137"/>
      <c r="HG147" s="137"/>
      <c r="HH147" s="137"/>
      <c r="HI147" s="137"/>
      <c r="HJ147" s="137"/>
      <c r="HK147" s="137"/>
      <c r="HL147" s="137"/>
      <c r="HM147" s="137"/>
      <c r="HN147" s="137"/>
      <c r="HO147" s="137"/>
      <c r="HP147" s="137"/>
      <c r="HQ147" s="137"/>
      <c r="HR147" s="137"/>
      <c r="HS147" s="137"/>
      <c r="HT147" s="137"/>
      <c r="HU147" s="137"/>
      <c r="HV147" s="137"/>
      <c r="HW147" s="137"/>
      <c r="HX147" s="137"/>
      <c r="HY147" s="137"/>
      <c r="HZ147" s="137"/>
      <c r="IA147" s="137"/>
      <c r="IB147" s="137"/>
      <c r="IC147" s="137"/>
      <c r="ID147" s="137"/>
      <c r="IE147" s="137"/>
      <c r="IF147" s="137"/>
      <c r="IG147" s="137"/>
      <c r="IH147" s="137"/>
      <c r="II147" s="137"/>
      <c r="IJ147" s="137"/>
      <c r="IK147" s="137"/>
      <c r="IL147" s="137"/>
      <c r="IM147" s="137"/>
      <c r="IN147" s="137"/>
      <c r="IO147" s="137"/>
      <c r="IP147" s="137"/>
      <c r="IQ147" s="137"/>
      <c r="IR147" s="137"/>
      <c r="IS147" s="137"/>
      <c r="IT147" s="137"/>
      <c r="IU147" s="137"/>
      <c r="IV147" s="137"/>
    </row>
    <row r="148" spans="1:256" x14ac:dyDescent="0.25">
      <c r="A148" s="129"/>
      <c r="B148" s="93"/>
      <c r="C148" s="130"/>
      <c r="D148" s="130"/>
      <c r="E148" s="130"/>
      <c r="F148" s="130"/>
      <c r="G148" s="129"/>
      <c r="H148" s="130"/>
      <c r="I148" s="130"/>
      <c r="J148" s="130"/>
      <c r="K148" s="130"/>
      <c r="L148" s="130">
        <f t="shared" si="39"/>
        <v>0</v>
      </c>
      <c r="M148" s="137"/>
      <c r="N148" s="137"/>
      <c r="O148" s="137"/>
      <c r="P148" s="137"/>
      <c r="Q148" s="137"/>
      <c r="R148" s="137"/>
      <c r="S148" s="137"/>
      <c r="T148" s="137"/>
      <c r="U148" s="137"/>
      <c r="V148" s="137"/>
      <c r="W148" s="137"/>
      <c r="X148" s="137"/>
      <c r="Y148" s="137"/>
      <c r="Z148" s="13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c r="CN148" s="137"/>
      <c r="CO148" s="137"/>
      <c r="CP148" s="137"/>
      <c r="CQ148" s="137"/>
      <c r="CR148" s="137"/>
      <c r="CS148" s="137"/>
      <c r="CT148" s="137"/>
      <c r="CU148" s="137"/>
      <c r="CV148" s="137"/>
      <c r="CW148" s="137"/>
      <c r="CX148" s="137"/>
      <c r="CY148" s="137"/>
      <c r="CZ148" s="137"/>
      <c r="DA148" s="137"/>
      <c r="DB148" s="137"/>
      <c r="DC148" s="137"/>
      <c r="DD148" s="137"/>
      <c r="DE148" s="137"/>
      <c r="DF148" s="137"/>
      <c r="DG148" s="137"/>
      <c r="DH148" s="137"/>
      <c r="DI148" s="137"/>
      <c r="DJ148" s="137"/>
      <c r="DK148" s="137"/>
      <c r="DL148" s="137"/>
      <c r="DM148" s="137"/>
      <c r="DN148" s="137"/>
      <c r="DO148" s="137"/>
      <c r="DP148" s="137"/>
      <c r="DQ148" s="137"/>
      <c r="DR148" s="137"/>
      <c r="DS148" s="137"/>
      <c r="DT148" s="137"/>
      <c r="DU148" s="137"/>
      <c r="DV148" s="137"/>
      <c r="DW148" s="137"/>
      <c r="DX148" s="137"/>
      <c r="DY148" s="137"/>
      <c r="DZ148" s="137"/>
      <c r="EA148" s="137"/>
      <c r="EB148" s="137"/>
      <c r="EC148" s="137"/>
      <c r="ED148" s="137"/>
      <c r="EE148" s="137"/>
      <c r="EF148" s="137"/>
      <c r="EG148" s="137"/>
      <c r="EH148" s="137"/>
      <c r="EI148" s="137"/>
      <c r="EJ148" s="137"/>
      <c r="EK148" s="137"/>
      <c r="EL148" s="137"/>
      <c r="EM148" s="137"/>
      <c r="EN148" s="137"/>
      <c r="EO148" s="137"/>
      <c r="EP148" s="137"/>
      <c r="EQ148" s="137"/>
      <c r="ER148" s="137"/>
      <c r="ES148" s="137"/>
      <c r="ET148" s="137"/>
      <c r="EU148" s="137"/>
      <c r="EV148" s="137"/>
      <c r="EW148" s="137"/>
      <c r="EX148" s="137"/>
      <c r="EY148" s="137"/>
      <c r="EZ148" s="137"/>
      <c r="FA148" s="137"/>
      <c r="FB148" s="137"/>
      <c r="FC148" s="137"/>
      <c r="FD148" s="137"/>
      <c r="FE148" s="137"/>
      <c r="FF148" s="137"/>
      <c r="FG148" s="137"/>
      <c r="FH148" s="137"/>
      <c r="FI148" s="137"/>
      <c r="FJ148" s="137"/>
      <c r="FK148" s="137"/>
      <c r="FL148" s="137"/>
      <c r="FM148" s="137"/>
      <c r="FN148" s="137"/>
      <c r="FO148" s="137"/>
      <c r="FP148" s="137"/>
      <c r="FQ148" s="137"/>
      <c r="FR148" s="137"/>
      <c r="FS148" s="137"/>
      <c r="FT148" s="137"/>
      <c r="FU148" s="137"/>
      <c r="FV148" s="137"/>
      <c r="FW148" s="137"/>
      <c r="FX148" s="137"/>
      <c r="FY148" s="137"/>
      <c r="FZ148" s="137"/>
      <c r="GA148" s="137"/>
      <c r="GB148" s="137"/>
      <c r="GC148" s="137"/>
      <c r="GD148" s="137"/>
      <c r="GE148" s="137"/>
      <c r="GF148" s="137"/>
      <c r="GG148" s="137"/>
      <c r="GH148" s="137"/>
      <c r="GI148" s="137"/>
      <c r="GJ148" s="137"/>
      <c r="GK148" s="137"/>
      <c r="GL148" s="137"/>
      <c r="GM148" s="137"/>
      <c r="GN148" s="137"/>
      <c r="GO148" s="137"/>
      <c r="GP148" s="137"/>
      <c r="GQ148" s="137"/>
      <c r="GR148" s="137"/>
      <c r="GS148" s="137"/>
      <c r="GT148" s="137"/>
      <c r="GU148" s="137"/>
      <c r="GV148" s="137"/>
      <c r="GW148" s="137"/>
      <c r="GX148" s="137"/>
      <c r="GY148" s="137"/>
      <c r="GZ148" s="137"/>
      <c r="HA148" s="137"/>
      <c r="HB148" s="137"/>
      <c r="HC148" s="137"/>
      <c r="HD148" s="137"/>
      <c r="HE148" s="137"/>
      <c r="HF148" s="137"/>
      <c r="HG148" s="137"/>
      <c r="HH148" s="137"/>
      <c r="HI148" s="137"/>
      <c r="HJ148" s="137"/>
      <c r="HK148" s="137"/>
      <c r="HL148" s="137"/>
      <c r="HM148" s="137"/>
      <c r="HN148" s="137"/>
      <c r="HO148" s="137"/>
      <c r="HP148" s="137"/>
      <c r="HQ148" s="137"/>
      <c r="HR148" s="137"/>
      <c r="HS148" s="137"/>
      <c r="HT148" s="137"/>
      <c r="HU148" s="137"/>
      <c r="HV148" s="137"/>
      <c r="HW148" s="137"/>
      <c r="HX148" s="137"/>
      <c r="HY148" s="137"/>
      <c r="HZ148" s="137"/>
      <c r="IA148" s="137"/>
      <c r="IB148" s="137"/>
      <c r="IC148" s="137"/>
      <c r="ID148" s="137"/>
      <c r="IE148" s="137"/>
      <c r="IF148" s="137"/>
      <c r="IG148" s="137"/>
      <c r="IH148" s="137"/>
      <c r="II148" s="137"/>
      <c r="IJ148" s="137"/>
      <c r="IK148" s="137"/>
      <c r="IL148" s="137"/>
      <c r="IM148" s="137"/>
      <c r="IN148" s="137"/>
      <c r="IO148" s="137"/>
      <c r="IP148" s="137"/>
      <c r="IQ148" s="137"/>
      <c r="IR148" s="137"/>
      <c r="IS148" s="137"/>
      <c r="IT148" s="137"/>
      <c r="IU148" s="137"/>
      <c r="IV148" s="137"/>
    </row>
    <row r="149" spans="1:256" x14ac:dyDescent="0.25">
      <c r="A149" s="129"/>
      <c r="B149" s="93"/>
      <c r="C149" s="130"/>
      <c r="D149" s="130"/>
      <c r="E149" s="130"/>
      <c r="F149" s="130"/>
      <c r="G149" s="129"/>
      <c r="H149" s="130"/>
      <c r="I149" s="130"/>
      <c r="J149" s="130"/>
      <c r="K149" s="130"/>
      <c r="L149" s="130">
        <f t="shared" si="39"/>
        <v>0</v>
      </c>
      <c r="M149" s="137"/>
      <c r="N149" s="137"/>
      <c r="O149" s="137"/>
      <c r="P149" s="137"/>
      <c r="Q149" s="137"/>
      <c r="R149" s="137"/>
      <c r="S149" s="137"/>
      <c r="T149" s="137"/>
      <c r="U149" s="137"/>
      <c r="V149" s="137"/>
      <c r="W149" s="137"/>
      <c r="X149" s="137"/>
      <c r="Y149" s="137"/>
      <c r="Z149" s="13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c r="CN149" s="137"/>
      <c r="CO149" s="137"/>
      <c r="CP149" s="137"/>
      <c r="CQ149" s="137"/>
      <c r="CR149" s="137"/>
      <c r="CS149" s="137"/>
      <c r="CT149" s="137"/>
      <c r="CU149" s="137"/>
      <c r="CV149" s="137"/>
      <c r="CW149" s="137"/>
      <c r="CX149" s="137"/>
      <c r="CY149" s="137"/>
      <c r="CZ149" s="137"/>
      <c r="DA149" s="137"/>
      <c r="DB149" s="137"/>
      <c r="DC149" s="137"/>
      <c r="DD149" s="137"/>
      <c r="DE149" s="137"/>
      <c r="DF149" s="137"/>
      <c r="DG149" s="137"/>
      <c r="DH149" s="137"/>
      <c r="DI149" s="137"/>
      <c r="DJ149" s="137"/>
      <c r="DK149" s="137"/>
      <c r="DL149" s="137"/>
      <c r="DM149" s="137"/>
      <c r="DN149" s="137"/>
      <c r="DO149" s="137"/>
      <c r="DP149" s="137"/>
      <c r="DQ149" s="137"/>
      <c r="DR149" s="137"/>
      <c r="DS149" s="137"/>
      <c r="DT149" s="137"/>
      <c r="DU149" s="137"/>
      <c r="DV149" s="137"/>
      <c r="DW149" s="137"/>
      <c r="DX149" s="137"/>
      <c r="DY149" s="137"/>
      <c r="DZ149" s="137"/>
      <c r="EA149" s="137"/>
      <c r="EB149" s="137"/>
      <c r="EC149" s="137"/>
      <c r="ED149" s="137"/>
      <c r="EE149" s="137"/>
      <c r="EF149" s="137"/>
      <c r="EG149" s="137"/>
      <c r="EH149" s="137"/>
      <c r="EI149" s="137"/>
      <c r="EJ149" s="137"/>
      <c r="EK149" s="137"/>
      <c r="EL149" s="137"/>
      <c r="EM149" s="137"/>
      <c r="EN149" s="137"/>
      <c r="EO149" s="137"/>
      <c r="EP149" s="137"/>
      <c r="EQ149" s="137"/>
      <c r="ER149" s="137"/>
      <c r="ES149" s="137"/>
      <c r="ET149" s="137"/>
      <c r="EU149" s="137"/>
      <c r="EV149" s="137"/>
      <c r="EW149" s="137"/>
      <c r="EX149" s="137"/>
      <c r="EY149" s="137"/>
      <c r="EZ149" s="137"/>
      <c r="FA149" s="137"/>
      <c r="FB149" s="137"/>
      <c r="FC149" s="137"/>
      <c r="FD149" s="137"/>
      <c r="FE149" s="137"/>
      <c r="FF149" s="137"/>
      <c r="FG149" s="137"/>
      <c r="FH149" s="137"/>
      <c r="FI149" s="137"/>
      <c r="FJ149" s="137"/>
      <c r="FK149" s="137"/>
      <c r="FL149" s="137"/>
      <c r="FM149" s="137"/>
      <c r="FN149" s="137"/>
      <c r="FO149" s="137"/>
      <c r="FP149" s="137"/>
      <c r="FQ149" s="137"/>
      <c r="FR149" s="137"/>
      <c r="FS149" s="137"/>
      <c r="FT149" s="137"/>
      <c r="FU149" s="137"/>
      <c r="FV149" s="137"/>
      <c r="FW149" s="137"/>
      <c r="FX149" s="137"/>
      <c r="FY149" s="137"/>
      <c r="FZ149" s="137"/>
      <c r="GA149" s="137"/>
      <c r="GB149" s="137"/>
      <c r="GC149" s="137"/>
      <c r="GD149" s="137"/>
      <c r="GE149" s="137"/>
      <c r="GF149" s="137"/>
      <c r="GG149" s="137"/>
      <c r="GH149" s="137"/>
      <c r="GI149" s="137"/>
      <c r="GJ149" s="137"/>
      <c r="GK149" s="137"/>
      <c r="GL149" s="137"/>
      <c r="GM149" s="137"/>
      <c r="GN149" s="137"/>
      <c r="GO149" s="137"/>
      <c r="GP149" s="137"/>
      <c r="GQ149" s="137"/>
      <c r="GR149" s="137"/>
      <c r="GS149" s="137"/>
      <c r="GT149" s="137"/>
      <c r="GU149" s="137"/>
      <c r="GV149" s="137"/>
      <c r="GW149" s="137"/>
      <c r="GX149" s="137"/>
      <c r="GY149" s="137"/>
      <c r="GZ149" s="137"/>
      <c r="HA149" s="137"/>
      <c r="HB149" s="137"/>
      <c r="HC149" s="137"/>
      <c r="HD149" s="137"/>
      <c r="HE149" s="137"/>
      <c r="HF149" s="137"/>
      <c r="HG149" s="137"/>
      <c r="HH149" s="137"/>
      <c r="HI149" s="137"/>
      <c r="HJ149" s="137"/>
      <c r="HK149" s="137"/>
      <c r="HL149" s="137"/>
      <c r="HM149" s="137"/>
      <c r="HN149" s="137"/>
      <c r="HO149" s="137"/>
      <c r="HP149" s="137"/>
      <c r="HQ149" s="137"/>
      <c r="HR149" s="137"/>
      <c r="HS149" s="137"/>
      <c r="HT149" s="137"/>
      <c r="HU149" s="137"/>
      <c r="HV149" s="137"/>
      <c r="HW149" s="137"/>
      <c r="HX149" s="137"/>
      <c r="HY149" s="137"/>
      <c r="HZ149" s="137"/>
      <c r="IA149" s="137"/>
      <c r="IB149" s="137"/>
      <c r="IC149" s="137"/>
      <c r="ID149" s="137"/>
      <c r="IE149" s="137"/>
      <c r="IF149" s="137"/>
      <c r="IG149" s="137"/>
      <c r="IH149" s="137"/>
      <c r="II149" s="137"/>
      <c r="IJ149" s="137"/>
      <c r="IK149" s="137"/>
      <c r="IL149" s="137"/>
      <c r="IM149" s="137"/>
      <c r="IN149" s="137"/>
      <c r="IO149" s="137"/>
      <c r="IP149" s="137"/>
      <c r="IQ149" s="137"/>
      <c r="IR149" s="137"/>
      <c r="IS149" s="137"/>
      <c r="IT149" s="137"/>
      <c r="IU149" s="137"/>
      <c r="IV149" s="137"/>
    </row>
    <row r="150" spans="1:256" x14ac:dyDescent="0.25">
      <c r="A150" s="129"/>
      <c r="B150" s="93"/>
      <c r="C150" s="130"/>
      <c r="D150" s="130"/>
      <c r="E150" s="130"/>
      <c r="F150" s="130"/>
      <c r="G150" s="129"/>
      <c r="H150" s="130"/>
      <c r="I150" s="130"/>
      <c r="J150" s="130"/>
      <c r="K150" s="130"/>
      <c r="L150" s="130">
        <f t="shared" si="39"/>
        <v>0</v>
      </c>
      <c r="M150" s="137"/>
      <c r="N150" s="137"/>
      <c r="O150" s="137"/>
      <c r="P150" s="137"/>
      <c r="Q150" s="137"/>
      <c r="R150" s="137"/>
      <c r="S150" s="137"/>
      <c r="T150" s="137"/>
      <c r="U150" s="137"/>
      <c r="V150" s="137"/>
      <c r="W150" s="137"/>
      <c r="X150" s="137"/>
      <c r="Y150" s="137"/>
      <c r="Z150" s="13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c r="CN150" s="137"/>
      <c r="CO150" s="137"/>
      <c r="CP150" s="137"/>
      <c r="CQ150" s="137"/>
      <c r="CR150" s="137"/>
      <c r="CS150" s="137"/>
      <c r="CT150" s="137"/>
      <c r="CU150" s="137"/>
      <c r="CV150" s="137"/>
      <c r="CW150" s="137"/>
      <c r="CX150" s="137"/>
      <c r="CY150" s="137"/>
      <c r="CZ150" s="137"/>
      <c r="DA150" s="137"/>
      <c r="DB150" s="137"/>
      <c r="DC150" s="137"/>
      <c r="DD150" s="137"/>
      <c r="DE150" s="137"/>
      <c r="DF150" s="137"/>
      <c r="DG150" s="137"/>
      <c r="DH150" s="137"/>
      <c r="DI150" s="137"/>
      <c r="DJ150" s="137"/>
      <c r="DK150" s="137"/>
      <c r="DL150" s="137"/>
      <c r="DM150" s="137"/>
      <c r="DN150" s="137"/>
      <c r="DO150" s="137"/>
      <c r="DP150" s="137"/>
      <c r="DQ150" s="137"/>
      <c r="DR150" s="137"/>
      <c r="DS150" s="137"/>
      <c r="DT150" s="137"/>
      <c r="DU150" s="137"/>
      <c r="DV150" s="137"/>
      <c r="DW150" s="137"/>
      <c r="DX150" s="137"/>
      <c r="DY150" s="137"/>
      <c r="DZ150" s="137"/>
      <c r="EA150" s="137"/>
      <c r="EB150" s="137"/>
      <c r="EC150" s="137"/>
      <c r="ED150" s="137"/>
      <c r="EE150" s="137"/>
      <c r="EF150" s="137"/>
      <c r="EG150" s="137"/>
      <c r="EH150" s="137"/>
      <c r="EI150" s="137"/>
      <c r="EJ150" s="137"/>
      <c r="EK150" s="137"/>
      <c r="EL150" s="137"/>
      <c r="EM150" s="137"/>
      <c r="EN150" s="137"/>
      <c r="EO150" s="137"/>
      <c r="EP150" s="137"/>
      <c r="EQ150" s="137"/>
      <c r="ER150" s="137"/>
      <c r="ES150" s="137"/>
      <c r="ET150" s="137"/>
      <c r="EU150" s="137"/>
      <c r="EV150" s="137"/>
      <c r="EW150" s="137"/>
      <c r="EX150" s="137"/>
      <c r="EY150" s="137"/>
      <c r="EZ150" s="137"/>
      <c r="FA150" s="137"/>
      <c r="FB150" s="137"/>
      <c r="FC150" s="137"/>
      <c r="FD150" s="137"/>
      <c r="FE150" s="137"/>
      <c r="FF150" s="137"/>
      <c r="FG150" s="137"/>
      <c r="FH150" s="137"/>
      <c r="FI150" s="137"/>
      <c r="FJ150" s="137"/>
      <c r="FK150" s="137"/>
      <c r="FL150" s="137"/>
      <c r="FM150" s="137"/>
      <c r="FN150" s="137"/>
      <c r="FO150" s="137"/>
      <c r="FP150" s="137"/>
      <c r="FQ150" s="137"/>
      <c r="FR150" s="137"/>
      <c r="FS150" s="137"/>
      <c r="FT150" s="137"/>
      <c r="FU150" s="137"/>
      <c r="FV150" s="137"/>
      <c r="FW150" s="137"/>
      <c r="FX150" s="137"/>
      <c r="FY150" s="137"/>
      <c r="FZ150" s="137"/>
      <c r="GA150" s="137"/>
      <c r="GB150" s="137"/>
      <c r="GC150" s="137"/>
      <c r="GD150" s="137"/>
      <c r="GE150" s="137"/>
      <c r="GF150" s="137"/>
      <c r="GG150" s="137"/>
      <c r="GH150" s="137"/>
      <c r="GI150" s="137"/>
      <c r="GJ150" s="137"/>
      <c r="GK150" s="137"/>
      <c r="GL150" s="137"/>
      <c r="GM150" s="137"/>
      <c r="GN150" s="137"/>
      <c r="GO150" s="137"/>
      <c r="GP150" s="137"/>
      <c r="GQ150" s="137"/>
      <c r="GR150" s="137"/>
      <c r="GS150" s="137"/>
      <c r="GT150" s="137"/>
      <c r="GU150" s="137"/>
      <c r="GV150" s="137"/>
      <c r="GW150" s="137"/>
      <c r="GX150" s="137"/>
      <c r="GY150" s="137"/>
      <c r="GZ150" s="137"/>
      <c r="HA150" s="137"/>
      <c r="HB150" s="137"/>
      <c r="HC150" s="137"/>
      <c r="HD150" s="137"/>
      <c r="HE150" s="137"/>
      <c r="HF150" s="137"/>
      <c r="HG150" s="137"/>
      <c r="HH150" s="137"/>
      <c r="HI150" s="137"/>
      <c r="HJ150" s="137"/>
      <c r="HK150" s="137"/>
      <c r="HL150" s="137"/>
      <c r="HM150" s="137"/>
      <c r="HN150" s="137"/>
      <c r="HO150" s="137"/>
      <c r="HP150" s="137"/>
      <c r="HQ150" s="137"/>
      <c r="HR150" s="137"/>
      <c r="HS150" s="137"/>
      <c r="HT150" s="137"/>
      <c r="HU150" s="137"/>
      <c r="HV150" s="137"/>
      <c r="HW150" s="137"/>
      <c r="HX150" s="137"/>
      <c r="HY150" s="137"/>
      <c r="HZ150" s="137"/>
      <c r="IA150" s="137"/>
      <c r="IB150" s="137"/>
      <c r="IC150" s="137"/>
      <c r="ID150" s="137"/>
      <c r="IE150" s="137"/>
      <c r="IF150" s="137"/>
      <c r="IG150" s="137"/>
      <c r="IH150" s="137"/>
      <c r="II150" s="137"/>
      <c r="IJ150" s="137"/>
      <c r="IK150" s="137"/>
      <c r="IL150" s="137"/>
      <c r="IM150" s="137"/>
      <c r="IN150" s="137"/>
      <c r="IO150" s="137"/>
      <c r="IP150" s="137"/>
      <c r="IQ150" s="137"/>
      <c r="IR150" s="137"/>
      <c r="IS150" s="137"/>
      <c r="IT150" s="137"/>
      <c r="IU150" s="137"/>
      <c r="IV150" s="137"/>
    </row>
    <row r="151" spans="1:256" x14ac:dyDescent="0.25">
      <c r="A151" s="123" t="s">
        <v>3</v>
      </c>
      <c r="B151" s="138" t="s">
        <v>234</v>
      </c>
      <c r="C151" s="120">
        <f t="shared" ref="C151:I151" si="40">SUM(C152:C171)</f>
        <v>0</v>
      </c>
      <c r="D151" s="128">
        <f t="shared" si="40"/>
        <v>0</v>
      </c>
      <c r="E151" s="128">
        <f t="shared" si="40"/>
        <v>0</v>
      </c>
      <c r="F151" s="128">
        <f t="shared" si="40"/>
        <v>0</v>
      </c>
      <c r="G151" s="128">
        <f t="shared" si="40"/>
        <v>0</v>
      </c>
      <c r="H151" s="128">
        <f t="shared" si="40"/>
        <v>0</v>
      </c>
      <c r="I151" s="128">
        <f t="shared" si="40"/>
        <v>0</v>
      </c>
      <c r="J151" s="128">
        <f t="shared" ref="J151:J171" si="41">K151+L151</f>
        <v>0</v>
      </c>
      <c r="K151" s="128">
        <f t="shared" ref="K151:K158" si="42">D151+H151</f>
        <v>0</v>
      </c>
      <c r="L151" s="128">
        <f>SUM(L152:L171)</f>
        <v>0</v>
      </c>
    </row>
    <row r="152" spans="1:256" x14ac:dyDescent="0.25">
      <c r="A152" s="129"/>
      <c r="B152" s="93"/>
      <c r="C152" s="130"/>
      <c r="D152" s="130"/>
      <c r="E152" s="130">
        <v>0</v>
      </c>
      <c r="F152" s="130"/>
      <c r="G152" s="129"/>
      <c r="H152" s="130">
        <v>0</v>
      </c>
      <c r="I152" s="130">
        <v>0</v>
      </c>
      <c r="J152" s="130">
        <f t="shared" si="41"/>
        <v>0</v>
      </c>
      <c r="K152" s="130">
        <f t="shared" si="42"/>
        <v>0</v>
      </c>
      <c r="L152" s="130">
        <f t="shared" ref="L152:L158" si="43">E152+I152</f>
        <v>0</v>
      </c>
      <c r="M152" s="137"/>
      <c r="N152" s="137"/>
      <c r="O152" s="137"/>
      <c r="P152" s="137"/>
      <c r="Q152" s="137"/>
      <c r="R152" s="137"/>
      <c r="S152" s="137"/>
      <c r="T152" s="137"/>
      <c r="U152" s="137"/>
      <c r="V152" s="137"/>
      <c r="W152" s="137"/>
      <c r="X152" s="137"/>
      <c r="Y152" s="137"/>
      <c r="Z152" s="13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c r="CN152" s="137"/>
      <c r="CO152" s="137"/>
      <c r="CP152" s="137"/>
      <c r="CQ152" s="137"/>
      <c r="CR152" s="137"/>
      <c r="CS152" s="137"/>
      <c r="CT152" s="137"/>
      <c r="CU152" s="137"/>
      <c r="CV152" s="137"/>
      <c r="CW152" s="137"/>
      <c r="CX152" s="137"/>
      <c r="CY152" s="137"/>
      <c r="CZ152" s="137"/>
      <c r="DA152" s="137"/>
      <c r="DB152" s="137"/>
      <c r="DC152" s="137"/>
      <c r="DD152" s="137"/>
      <c r="DE152" s="137"/>
      <c r="DF152" s="137"/>
      <c r="DG152" s="137"/>
      <c r="DH152" s="137"/>
      <c r="DI152" s="137"/>
      <c r="DJ152" s="137"/>
      <c r="DK152" s="137"/>
      <c r="DL152" s="137"/>
      <c r="DM152" s="137"/>
      <c r="DN152" s="137"/>
      <c r="DO152" s="137"/>
      <c r="DP152" s="137"/>
      <c r="DQ152" s="137"/>
      <c r="DR152" s="137"/>
      <c r="DS152" s="137"/>
      <c r="DT152" s="137"/>
      <c r="DU152" s="137"/>
      <c r="DV152" s="137"/>
      <c r="DW152" s="137"/>
      <c r="DX152" s="137"/>
      <c r="DY152" s="137"/>
      <c r="DZ152" s="137"/>
      <c r="EA152" s="137"/>
      <c r="EB152" s="137"/>
      <c r="EC152" s="137"/>
      <c r="ED152" s="137"/>
      <c r="EE152" s="137"/>
      <c r="EF152" s="137"/>
      <c r="EG152" s="137"/>
      <c r="EH152" s="137"/>
      <c r="EI152" s="137"/>
      <c r="EJ152" s="137"/>
      <c r="EK152" s="137"/>
      <c r="EL152" s="137"/>
      <c r="EM152" s="137"/>
      <c r="EN152" s="137"/>
      <c r="EO152" s="137"/>
      <c r="EP152" s="137"/>
      <c r="EQ152" s="137"/>
      <c r="ER152" s="137"/>
      <c r="ES152" s="137"/>
      <c r="ET152" s="137"/>
      <c r="EU152" s="137"/>
      <c r="EV152" s="137"/>
      <c r="EW152" s="137"/>
      <c r="EX152" s="137"/>
      <c r="EY152" s="137"/>
      <c r="EZ152" s="137"/>
      <c r="FA152" s="137"/>
      <c r="FB152" s="137"/>
      <c r="FC152" s="137"/>
      <c r="FD152" s="137"/>
      <c r="FE152" s="137"/>
      <c r="FF152" s="137"/>
      <c r="FG152" s="137"/>
      <c r="FH152" s="137"/>
      <c r="FI152" s="137"/>
      <c r="FJ152" s="137"/>
      <c r="FK152" s="137"/>
      <c r="FL152" s="137"/>
      <c r="FM152" s="137"/>
      <c r="FN152" s="137"/>
      <c r="FO152" s="137"/>
      <c r="FP152" s="137"/>
      <c r="FQ152" s="137"/>
      <c r="FR152" s="137"/>
      <c r="FS152" s="137"/>
      <c r="FT152" s="137"/>
      <c r="FU152" s="137"/>
      <c r="FV152" s="137"/>
      <c r="FW152" s="137"/>
      <c r="FX152" s="137"/>
      <c r="FY152" s="137"/>
      <c r="FZ152" s="137"/>
      <c r="GA152" s="137"/>
      <c r="GB152" s="137"/>
      <c r="GC152" s="137"/>
      <c r="GD152" s="137"/>
      <c r="GE152" s="137"/>
      <c r="GF152" s="137"/>
      <c r="GG152" s="137"/>
      <c r="GH152" s="137"/>
      <c r="GI152" s="137"/>
      <c r="GJ152" s="137"/>
      <c r="GK152" s="137"/>
      <c r="GL152" s="137"/>
      <c r="GM152" s="137"/>
      <c r="GN152" s="137"/>
      <c r="GO152" s="137"/>
      <c r="GP152" s="137"/>
      <c r="GQ152" s="137"/>
      <c r="GR152" s="137"/>
      <c r="GS152" s="137"/>
      <c r="GT152" s="137"/>
      <c r="GU152" s="137"/>
      <c r="GV152" s="137"/>
      <c r="GW152" s="137"/>
      <c r="GX152" s="137"/>
      <c r="GY152" s="137"/>
      <c r="GZ152" s="137"/>
      <c r="HA152" s="137"/>
      <c r="HB152" s="137"/>
      <c r="HC152" s="137"/>
      <c r="HD152" s="137"/>
      <c r="HE152" s="137"/>
      <c r="HF152" s="137"/>
      <c r="HG152" s="137"/>
      <c r="HH152" s="137"/>
      <c r="HI152" s="137"/>
      <c r="HJ152" s="137"/>
      <c r="HK152" s="137"/>
      <c r="HL152" s="137"/>
      <c r="HM152" s="137"/>
      <c r="HN152" s="137"/>
      <c r="HO152" s="137"/>
      <c r="HP152" s="137"/>
      <c r="HQ152" s="137"/>
      <c r="HR152" s="137"/>
      <c r="HS152" s="137"/>
      <c r="HT152" s="137"/>
      <c r="HU152" s="137"/>
      <c r="HV152" s="137"/>
      <c r="HW152" s="137"/>
      <c r="HX152" s="137"/>
      <c r="HY152" s="137"/>
      <c r="HZ152" s="137"/>
      <c r="IA152" s="137"/>
      <c r="IB152" s="137"/>
      <c r="IC152" s="137"/>
      <c r="ID152" s="137"/>
      <c r="IE152" s="137"/>
      <c r="IF152" s="137"/>
      <c r="IG152" s="137"/>
      <c r="IH152" s="137"/>
      <c r="II152" s="137"/>
      <c r="IJ152" s="137"/>
      <c r="IK152" s="137"/>
      <c r="IL152" s="137"/>
      <c r="IM152" s="137"/>
      <c r="IN152" s="137"/>
      <c r="IO152" s="137"/>
      <c r="IP152" s="137"/>
      <c r="IQ152" s="137"/>
      <c r="IR152" s="137"/>
      <c r="IS152" s="137"/>
      <c r="IT152" s="137"/>
      <c r="IU152" s="137"/>
      <c r="IV152" s="137"/>
    </row>
    <row r="153" spans="1:256" x14ac:dyDescent="0.25">
      <c r="A153" s="129"/>
      <c r="B153" s="93" t="s">
        <v>446</v>
      </c>
      <c r="C153" s="130">
        <f t="shared" ref="C153:C158" si="44">D153+E153</f>
        <v>0</v>
      </c>
      <c r="D153" s="130">
        <v>0</v>
      </c>
      <c r="E153" s="130">
        <v>0</v>
      </c>
      <c r="F153" s="130"/>
      <c r="G153" s="129"/>
      <c r="H153" s="130">
        <v>0</v>
      </c>
      <c r="I153" s="130">
        <v>0</v>
      </c>
      <c r="J153" s="130">
        <f t="shared" si="41"/>
        <v>0</v>
      </c>
      <c r="K153" s="130">
        <f t="shared" si="42"/>
        <v>0</v>
      </c>
      <c r="L153" s="130">
        <f t="shared" si="43"/>
        <v>0</v>
      </c>
      <c r="M153" s="137"/>
      <c r="N153" s="137"/>
      <c r="O153" s="137"/>
      <c r="P153" s="137"/>
      <c r="Q153" s="137"/>
      <c r="R153" s="137"/>
      <c r="S153" s="137"/>
      <c r="T153" s="137"/>
      <c r="U153" s="137"/>
      <c r="V153" s="137"/>
      <c r="W153" s="137"/>
      <c r="X153" s="137"/>
      <c r="Y153" s="137"/>
      <c r="Z153" s="13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c r="CN153" s="137"/>
      <c r="CO153" s="137"/>
      <c r="CP153" s="137"/>
      <c r="CQ153" s="137"/>
      <c r="CR153" s="137"/>
      <c r="CS153" s="137"/>
      <c r="CT153" s="137"/>
      <c r="CU153" s="137"/>
      <c r="CV153" s="137"/>
      <c r="CW153" s="137"/>
      <c r="CX153" s="137"/>
      <c r="CY153" s="137"/>
      <c r="CZ153" s="137"/>
      <c r="DA153" s="137"/>
      <c r="DB153" s="137"/>
      <c r="DC153" s="137"/>
      <c r="DD153" s="137"/>
      <c r="DE153" s="137"/>
      <c r="DF153" s="137"/>
      <c r="DG153" s="137"/>
      <c r="DH153" s="137"/>
      <c r="DI153" s="137"/>
      <c r="DJ153" s="137"/>
      <c r="DK153" s="137"/>
      <c r="DL153" s="137"/>
      <c r="DM153" s="137"/>
      <c r="DN153" s="137"/>
      <c r="DO153" s="137"/>
      <c r="DP153" s="137"/>
      <c r="DQ153" s="137"/>
      <c r="DR153" s="137"/>
      <c r="DS153" s="137"/>
      <c r="DT153" s="137"/>
      <c r="DU153" s="137"/>
      <c r="DV153" s="137"/>
      <c r="DW153" s="137"/>
      <c r="DX153" s="137"/>
      <c r="DY153" s="137"/>
      <c r="DZ153" s="137"/>
      <c r="EA153" s="137"/>
      <c r="EB153" s="137"/>
      <c r="EC153" s="137"/>
      <c r="ED153" s="137"/>
      <c r="EE153" s="137"/>
      <c r="EF153" s="137"/>
      <c r="EG153" s="137"/>
      <c r="EH153" s="137"/>
      <c r="EI153" s="137"/>
      <c r="EJ153" s="137"/>
      <c r="EK153" s="137"/>
      <c r="EL153" s="137"/>
      <c r="EM153" s="137"/>
      <c r="EN153" s="137"/>
      <c r="EO153" s="137"/>
      <c r="EP153" s="137"/>
      <c r="EQ153" s="137"/>
      <c r="ER153" s="137"/>
      <c r="ES153" s="137"/>
      <c r="ET153" s="137"/>
      <c r="EU153" s="137"/>
      <c r="EV153" s="137"/>
      <c r="EW153" s="137"/>
      <c r="EX153" s="137"/>
      <c r="EY153" s="137"/>
      <c r="EZ153" s="137"/>
      <c r="FA153" s="137"/>
      <c r="FB153" s="137"/>
      <c r="FC153" s="137"/>
      <c r="FD153" s="137"/>
      <c r="FE153" s="137"/>
      <c r="FF153" s="137"/>
      <c r="FG153" s="137"/>
      <c r="FH153" s="137"/>
      <c r="FI153" s="137"/>
      <c r="FJ153" s="137"/>
      <c r="FK153" s="137"/>
      <c r="FL153" s="137"/>
      <c r="FM153" s="137"/>
      <c r="FN153" s="137"/>
      <c r="FO153" s="137"/>
      <c r="FP153" s="137"/>
      <c r="FQ153" s="137"/>
      <c r="FR153" s="137"/>
      <c r="FS153" s="137"/>
      <c r="FT153" s="137"/>
      <c r="FU153" s="137"/>
      <c r="FV153" s="137"/>
      <c r="FW153" s="137"/>
      <c r="FX153" s="137"/>
      <c r="FY153" s="137"/>
      <c r="FZ153" s="137"/>
      <c r="GA153" s="137"/>
      <c r="GB153" s="137"/>
      <c r="GC153" s="137"/>
      <c r="GD153" s="137"/>
      <c r="GE153" s="137"/>
      <c r="GF153" s="137"/>
      <c r="GG153" s="137"/>
      <c r="GH153" s="137"/>
      <c r="GI153" s="137"/>
      <c r="GJ153" s="137"/>
      <c r="GK153" s="137"/>
      <c r="GL153" s="137"/>
      <c r="GM153" s="137"/>
      <c r="GN153" s="137"/>
      <c r="GO153" s="137"/>
      <c r="GP153" s="137"/>
      <c r="GQ153" s="137"/>
      <c r="GR153" s="137"/>
      <c r="GS153" s="137"/>
      <c r="GT153" s="137"/>
      <c r="GU153" s="137"/>
      <c r="GV153" s="137"/>
      <c r="GW153" s="137"/>
      <c r="GX153" s="137"/>
      <c r="GY153" s="137"/>
      <c r="GZ153" s="137"/>
      <c r="HA153" s="137"/>
      <c r="HB153" s="137"/>
      <c r="HC153" s="137"/>
      <c r="HD153" s="137"/>
      <c r="HE153" s="137"/>
      <c r="HF153" s="137"/>
      <c r="HG153" s="137"/>
      <c r="HH153" s="137"/>
      <c r="HI153" s="137"/>
      <c r="HJ153" s="137"/>
      <c r="HK153" s="137"/>
      <c r="HL153" s="137"/>
      <c r="HM153" s="137"/>
      <c r="HN153" s="137"/>
      <c r="HO153" s="137"/>
      <c r="HP153" s="137"/>
      <c r="HQ153" s="137"/>
      <c r="HR153" s="137"/>
      <c r="HS153" s="137"/>
      <c r="HT153" s="137"/>
      <c r="HU153" s="137"/>
      <c r="HV153" s="137"/>
      <c r="HW153" s="137"/>
      <c r="HX153" s="137"/>
      <c r="HY153" s="137"/>
      <c r="HZ153" s="137"/>
      <c r="IA153" s="137"/>
      <c r="IB153" s="137"/>
      <c r="IC153" s="137"/>
      <c r="ID153" s="137"/>
      <c r="IE153" s="137"/>
      <c r="IF153" s="137"/>
      <c r="IG153" s="137"/>
      <c r="IH153" s="137"/>
      <c r="II153" s="137"/>
      <c r="IJ153" s="137"/>
      <c r="IK153" s="137"/>
      <c r="IL153" s="137"/>
      <c r="IM153" s="137"/>
      <c r="IN153" s="137"/>
      <c r="IO153" s="137"/>
      <c r="IP153" s="137"/>
      <c r="IQ153" s="137"/>
      <c r="IR153" s="137"/>
      <c r="IS153" s="137"/>
      <c r="IT153" s="137"/>
      <c r="IU153" s="137"/>
      <c r="IV153" s="137"/>
    </row>
    <row r="154" spans="1:256" x14ac:dyDescent="0.25">
      <c r="A154" s="129"/>
      <c r="B154" s="93" t="s">
        <v>447</v>
      </c>
      <c r="C154" s="130">
        <f t="shared" si="44"/>
        <v>0</v>
      </c>
      <c r="D154" s="130">
        <v>0</v>
      </c>
      <c r="E154" s="130">
        <v>0</v>
      </c>
      <c r="F154" s="130"/>
      <c r="G154" s="129"/>
      <c r="H154" s="130">
        <v>0</v>
      </c>
      <c r="I154" s="130">
        <v>0</v>
      </c>
      <c r="J154" s="130">
        <f t="shared" si="41"/>
        <v>0</v>
      </c>
      <c r="K154" s="130">
        <f t="shared" si="42"/>
        <v>0</v>
      </c>
      <c r="L154" s="130">
        <f t="shared" si="43"/>
        <v>0</v>
      </c>
      <c r="M154" s="137"/>
      <c r="N154" s="137"/>
      <c r="O154" s="137"/>
      <c r="P154" s="137"/>
      <c r="Q154" s="137"/>
      <c r="R154" s="137"/>
      <c r="S154" s="137"/>
      <c r="T154" s="137"/>
      <c r="U154" s="137"/>
      <c r="V154" s="137"/>
      <c r="W154" s="137"/>
      <c r="X154" s="137"/>
      <c r="Y154" s="137"/>
      <c r="Z154" s="13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c r="CN154" s="137"/>
      <c r="CO154" s="137"/>
      <c r="CP154" s="137"/>
      <c r="CQ154" s="137"/>
      <c r="CR154" s="137"/>
      <c r="CS154" s="137"/>
      <c r="CT154" s="137"/>
      <c r="CU154" s="137"/>
      <c r="CV154" s="137"/>
      <c r="CW154" s="137"/>
      <c r="CX154" s="137"/>
      <c r="CY154" s="137"/>
      <c r="CZ154" s="137"/>
      <c r="DA154" s="137"/>
      <c r="DB154" s="137"/>
      <c r="DC154" s="137"/>
      <c r="DD154" s="137"/>
      <c r="DE154" s="137"/>
      <c r="DF154" s="137"/>
      <c r="DG154" s="137"/>
      <c r="DH154" s="137"/>
      <c r="DI154" s="137"/>
      <c r="DJ154" s="137"/>
      <c r="DK154" s="137"/>
      <c r="DL154" s="137"/>
      <c r="DM154" s="137"/>
      <c r="DN154" s="137"/>
      <c r="DO154" s="137"/>
      <c r="DP154" s="137"/>
      <c r="DQ154" s="137"/>
      <c r="DR154" s="137"/>
      <c r="DS154" s="137"/>
      <c r="DT154" s="137"/>
      <c r="DU154" s="137"/>
      <c r="DV154" s="137"/>
      <c r="DW154" s="137"/>
      <c r="DX154" s="137"/>
      <c r="DY154" s="137"/>
      <c r="DZ154" s="137"/>
      <c r="EA154" s="137"/>
      <c r="EB154" s="137"/>
      <c r="EC154" s="137"/>
      <c r="ED154" s="137"/>
      <c r="EE154" s="137"/>
      <c r="EF154" s="137"/>
      <c r="EG154" s="137"/>
      <c r="EH154" s="137"/>
      <c r="EI154" s="137"/>
      <c r="EJ154" s="137"/>
      <c r="EK154" s="137"/>
      <c r="EL154" s="137"/>
      <c r="EM154" s="137"/>
      <c r="EN154" s="137"/>
      <c r="EO154" s="137"/>
      <c r="EP154" s="137"/>
      <c r="EQ154" s="137"/>
      <c r="ER154" s="137"/>
      <c r="ES154" s="137"/>
      <c r="ET154" s="137"/>
      <c r="EU154" s="137"/>
      <c r="EV154" s="137"/>
      <c r="EW154" s="137"/>
      <c r="EX154" s="137"/>
      <c r="EY154" s="137"/>
      <c r="EZ154" s="137"/>
      <c r="FA154" s="137"/>
      <c r="FB154" s="137"/>
      <c r="FC154" s="137"/>
      <c r="FD154" s="137"/>
      <c r="FE154" s="137"/>
      <c r="FF154" s="137"/>
      <c r="FG154" s="137"/>
      <c r="FH154" s="137"/>
      <c r="FI154" s="137"/>
      <c r="FJ154" s="137"/>
      <c r="FK154" s="137"/>
      <c r="FL154" s="137"/>
      <c r="FM154" s="137"/>
      <c r="FN154" s="137"/>
      <c r="FO154" s="137"/>
      <c r="FP154" s="137"/>
      <c r="FQ154" s="137"/>
      <c r="FR154" s="137"/>
      <c r="FS154" s="137"/>
      <c r="FT154" s="137"/>
      <c r="FU154" s="137"/>
      <c r="FV154" s="137"/>
      <c r="FW154" s="137"/>
      <c r="FX154" s="137"/>
      <c r="FY154" s="137"/>
      <c r="FZ154" s="137"/>
      <c r="GA154" s="137"/>
      <c r="GB154" s="137"/>
      <c r="GC154" s="137"/>
      <c r="GD154" s="137"/>
      <c r="GE154" s="137"/>
      <c r="GF154" s="137"/>
      <c r="GG154" s="137"/>
      <c r="GH154" s="137"/>
      <c r="GI154" s="137"/>
      <c r="GJ154" s="137"/>
      <c r="GK154" s="137"/>
      <c r="GL154" s="137"/>
      <c r="GM154" s="137"/>
      <c r="GN154" s="137"/>
      <c r="GO154" s="137"/>
      <c r="GP154" s="137"/>
      <c r="GQ154" s="137"/>
      <c r="GR154" s="137"/>
      <c r="GS154" s="137"/>
      <c r="GT154" s="137"/>
      <c r="GU154" s="137"/>
      <c r="GV154" s="137"/>
      <c r="GW154" s="137"/>
      <c r="GX154" s="137"/>
      <c r="GY154" s="137"/>
      <c r="GZ154" s="137"/>
      <c r="HA154" s="137"/>
      <c r="HB154" s="137"/>
      <c r="HC154" s="137"/>
      <c r="HD154" s="137"/>
      <c r="HE154" s="137"/>
      <c r="HF154" s="137"/>
      <c r="HG154" s="137"/>
      <c r="HH154" s="137"/>
      <c r="HI154" s="137"/>
      <c r="HJ154" s="137"/>
      <c r="HK154" s="137"/>
      <c r="HL154" s="137"/>
      <c r="HM154" s="137"/>
      <c r="HN154" s="137"/>
      <c r="HO154" s="137"/>
      <c r="HP154" s="137"/>
      <c r="HQ154" s="137"/>
      <c r="HR154" s="137"/>
      <c r="HS154" s="137"/>
      <c r="HT154" s="137"/>
      <c r="HU154" s="137"/>
      <c r="HV154" s="137"/>
      <c r="HW154" s="137"/>
      <c r="HX154" s="137"/>
      <c r="HY154" s="137"/>
      <c r="HZ154" s="137"/>
      <c r="IA154" s="137"/>
      <c r="IB154" s="137"/>
      <c r="IC154" s="137"/>
      <c r="ID154" s="137"/>
      <c r="IE154" s="137"/>
      <c r="IF154" s="137"/>
      <c r="IG154" s="137"/>
      <c r="IH154" s="137"/>
      <c r="II154" s="137"/>
      <c r="IJ154" s="137"/>
      <c r="IK154" s="137"/>
      <c r="IL154" s="137"/>
      <c r="IM154" s="137"/>
      <c r="IN154" s="137"/>
      <c r="IO154" s="137"/>
      <c r="IP154" s="137"/>
      <c r="IQ154" s="137"/>
      <c r="IR154" s="137"/>
      <c r="IS154" s="137"/>
      <c r="IT154" s="137"/>
      <c r="IU154" s="137"/>
      <c r="IV154" s="137"/>
    </row>
    <row r="155" spans="1:256" x14ac:dyDescent="0.25">
      <c r="A155" s="129"/>
      <c r="B155" s="159"/>
      <c r="C155" s="130"/>
      <c r="D155" s="130"/>
      <c r="E155" s="130">
        <v>0</v>
      </c>
      <c r="F155" s="130"/>
      <c r="G155" s="129"/>
      <c r="H155" s="130">
        <v>0</v>
      </c>
      <c r="I155" s="130">
        <v>0</v>
      </c>
      <c r="J155" s="130">
        <f t="shared" si="41"/>
        <v>0</v>
      </c>
      <c r="K155" s="130">
        <f t="shared" si="42"/>
        <v>0</v>
      </c>
      <c r="L155" s="130">
        <f t="shared" si="43"/>
        <v>0</v>
      </c>
      <c r="M155" s="137"/>
      <c r="N155" s="137"/>
      <c r="O155" s="137"/>
      <c r="P155" s="137"/>
      <c r="Q155" s="137"/>
      <c r="R155" s="137"/>
      <c r="S155" s="137"/>
      <c r="T155" s="137"/>
      <c r="U155" s="137"/>
      <c r="V155" s="137"/>
      <c r="W155" s="137"/>
      <c r="X155" s="137"/>
      <c r="Y155" s="137"/>
      <c r="Z155" s="13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c r="CN155" s="137"/>
      <c r="CO155" s="137"/>
      <c r="CP155" s="137"/>
      <c r="CQ155" s="137"/>
      <c r="CR155" s="137"/>
      <c r="CS155" s="137"/>
      <c r="CT155" s="137"/>
      <c r="CU155" s="137"/>
      <c r="CV155" s="137"/>
      <c r="CW155" s="137"/>
      <c r="CX155" s="137"/>
      <c r="CY155" s="137"/>
      <c r="CZ155" s="137"/>
      <c r="DA155" s="137"/>
      <c r="DB155" s="137"/>
      <c r="DC155" s="137"/>
      <c r="DD155" s="137"/>
      <c r="DE155" s="137"/>
      <c r="DF155" s="137"/>
      <c r="DG155" s="137"/>
      <c r="DH155" s="137"/>
      <c r="DI155" s="137"/>
      <c r="DJ155" s="137"/>
      <c r="DK155" s="137"/>
      <c r="DL155" s="137"/>
      <c r="DM155" s="137"/>
      <c r="DN155" s="137"/>
      <c r="DO155" s="137"/>
      <c r="DP155" s="137"/>
      <c r="DQ155" s="137"/>
      <c r="DR155" s="137"/>
      <c r="DS155" s="137"/>
      <c r="DT155" s="137"/>
      <c r="DU155" s="137"/>
      <c r="DV155" s="137"/>
      <c r="DW155" s="137"/>
      <c r="DX155" s="137"/>
      <c r="DY155" s="137"/>
      <c r="DZ155" s="137"/>
      <c r="EA155" s="137"/>
      <c r="EB155" s="137"/>
      <c r="EC155" s="137"/>
      <c r="ED155" s="137"/>
      <c r="EE155" s="137"/>
      <c r="EF155" s="137"/>
      <c r="EG155" s="137"/>
      <c r="EH155" s="137"/>
      <c r="EI155" s="137"/>
      <c r="EJ155" s="137"/>
      <c r="EK155" s="137"/>
      <c r="EL155" s="137"/>
      <c r="EM155" s="137"/>
      <c r="EN155" s="137"/>
      <c r="EO155" s="137"/>
      <c r="EP155" s="137"/>
      <c r="EQ155" s="137"/>
      <c r="ER155" s="137"/>
      <c r="ES155" s="137"/>
      <c r="ET155" s="137"/>
      <c r="EU155" s="137"/>
      <c r="EV155" s="137"/>
      <c r="EW155" s="137"/>
      <c r="EX155" s="137"/>
      <c r="EY155" s="137"/>
      <c r="EZ155" s="137"/>
      <c r="FA155" s="137"/>
      <c r="FB155" s="137"/>
      <c r="FC155" s="137"/>
      <c r="FD155" s="137"/>
      <c r="FE155" s="137"/>
      <c r="FF155" s="137"/>
      <c r="FG155" s="137"/>
      <c r="FH155" s="137"/>
      <c r="FI155" s="137"/>
      <c r="FJ155" s="137"/>
      <c r="FK155" s="137"/>
      <c r="FL155" s="137"/>
      <c r="FM155" s="137"/>
      <c r="FN155" s="137"/>
      <c r="FO155" s="137"/>
      <c r="FP155" s="137"/>
      <c r="FQ155" s="137"/>
      <c r="FR155" s="137"/>
      <c r="FS155" s="137"/>
      <c r="FT155" s="137"/>
      <c r="FU155" s="137"/>
      <c r="FV155" s="137"/>
      <c r="FW155" s="137"/>
      <c r="FX155" s="137"/>
      <c r="FY155" s="137"/>
      <c r="FZ155" s="137"/>
      <c r="GA155" s="137"/>
      <c r="GB155" s="137"/>
      <c r="GC155" s="137"/>
      <c r="GD155" s="137"/>
      <c r="GE155" s="137"/>
      <c r="GF155" s="137"/>
      <c r="GG155" s="137"/>
      <c r="GH155" s="137"/>
      <c r="GI155" s="137"/>
      <c r="GJ155" s="137"/>
      <c r="GK155" s="137"/>
      <c r="GL155" s="137"/>
      <c r="GM155" s="137"/>
      <c r="GN155" s="137"/>
      <c r="GO155" s="137"/>
      <c r="GP155" s="137"/>
      <c r="GQ155" s="137"/>
      <c r="GR155" s="137"/>
      <c r="GS155" s="137"/>
      <c r="GT155" s="137"/>
      <c r="GU155" s="137"/>
      <c r="GV155" s="137"/>
      <c r="GW155" s="137"/>
      <c r="GX155" s="137"/>
      <c r="GY155" s="137"/>
      <c r="GZ155" s="137"/>
      <c r="HA155" s="137"/>
      <c r="HB155" s="137"/>
      <c r="HC155" s="137"/>
      <c r="HD155" s="137"/>
      <c r="HE155" s="137"/>
      <c r="HF155" s="137"/>
      <c r="HG155" s="137"/>
      <c r="HH155" s="137"/>
      <c r="HI155" s="137"/>
      <c r="HJ155" s="137"/>
      <c r="HK155" s="137"/>
      <c r="HL155" s="137"/>
      <c r="HM155" s="137"/>
      <c r="HN155" s="137"/>
      <c r="HO155" s="137"/>
      <c r="HP155" s="137"/>
      <c r="HQ155" s="137"/>
      <c r="HR155" s="137"/>
      <c r="HS155" s="137"/>
      <c r="HT155" s="137"/>
      <c r="HU155" s="137"/>
      <c r="HV155" s="137"/>
      <c r="HW155" s="137"/>
      <c r="HX155" s="137"/>
      <c r="HY155" s="137"/>
      <c r="HZ155" s="137"/>
      <c r="IA155" s="137"/>
      <c r="IB155" s="137"/>
      <c r="IC155" s="137"/>
      <c r="ID155" s="137"/>
      <c r="IE155" s="137"/>
      <c r="IF155" s="137"/>
      <c r="IG155" s="137"/>
      <c r="IH155" s="137"/>
      <c r="II155" s="137"/>
      <c r="IJ155" s="137"/>
      <c r="IK155" s="137"/>
      <c r="IL155" s="137"/>
      <c r="IM155" s="137"/>
      <c r="IN155" s="137"/>
      <c r="IO155" s="137"/>
      <c r="IP155" s="137"/>
      <c r="IQ155" s="137"/>
      <c r="IR155" s="137"/>
      <c r="IS155" s="137"/>
      <c r="IT155" s="137"/>
      <c r="IU155" s="137"/>
      <c r="IV155" s="137"/>
    </row>
    <row r="156" spans="1:256" x14ac:dyDescent="0.25">
      <c r="A156" s="129"/>
      <c r="B156" s="160" t="s">
        <v>448</v>
      </c>
      <c r="C156" s="130">
        <f t="shared" si="44"/>
        <v>0</v>
      </c>
      <c r="D156" s="130">
        <v>0</v>
      </c>
      <c r="E156" s="130">
        <v>0</v>
      </c>
      <c r="F156" s="130"/>
      <c r="G156" s="129"/>
      <c r="H156" s="130">
        <v>0</v>
      </c>
      <c r="I156" s="130">
        <v>0</v>
      </c>
      <c r="J156" s="130">
        <f t="shared" si="41"/>
        <v>0</v>
      </c>
      <c r="K156" s="130">
        <f t="shared" si="42"/>
        <v>0</v>
      </c>
      <c r="L156" s="130">
        <f t="shared" si="43"/>
        <v>0</v>
      </c>
      <c r="M156" s="137"/>
      <c r="N156" s="137"/>
      <c r="O156" s="137"/>
      <c r="P156" s="137"/>
      <c r="Q156" s="137"/>
      <c r="R156" s="137"/>
      <c r="S156" s="137"/>
      <c r="T156" s="137"/>
      <c r="U156" s="137"/>
      <c r="V156" s="137"/>
      <c r="W156" s="137"/>
      <c r="X156" s="137"/>
      <c r="Y156" s="137"/>
      <c r="Z156" s="13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c r="CN156" s="137"/>
      <c r="CO156" s="137"/>
      <c r="CP156" s="137"/>
      <c r="CQ156" s="137"/>
      <c r="CR156" s="137"/>
      <c r="CS156" s="137"/>
      <c r="CT156" s="137"/>
      <c r="CU156" s="137"/>
      <c r="CV156" s="137"/>
      <c r="CW156" s="137"/>
      <c r="CX156" s="137"/>
      <c r="CY156" s="137"/>
      <c r="CZ156" s="137"/>
      <c r="DA156" s="137"/>
      <c r="DB156" s="137"/>
      <c r="DC156" s="137"/>
      <c r="DD156" s="137"/>
      <c r="DE156" s="137"/>
      <c r="DF156" s="137"/>
      <c r="DG156" s="137"/>
      <c r="DH156" s="137"/>
      <c r="DI156" s="137"/>
      <c r="DJ156" s="137"/>
      <c r="DK156" s="137"/>
      <c r="DL156" s="137"/>
      <c r="DM156" s="137"/>
      <c r="DN156" s="137"/>
      <c r="DO156" s="137"/>
      <c r="DP156" s="137"/>
      <c r="DQ156" s="137"/>
      <c r="DR156" s="137"/>
      <c r="DS156" s="137"/>
      <c r="DT156" s="137"/>
      <c r="DU156" s="137"/>
      <c r="DV156" s="137"/>
      <c r="DW156" s="137"/>
      <c r="DX156" s="137"/>
      <c r="DY156" s="137"/>
      <c r="DZ156" s="137"/>
      <c r="EA156" s="137"/>
      <c r="EB156" s="137"/>
      <c r="EC156" s="137"/>
      <c r="ED156" s="137"/>
      <c r="EE156" s="137"/>
      <c r="EF156" s="137"/>
      <c r="EG156" s="137"/>
      <c r="EH156" s="137"/>
      <c r="EI156" s="137"/>
      <c r="EJ156" s="137"/>
      <c r="EK156" s="137"/>
      <c r="EL156" s="137"/>
      <c r="EM156" s="137"/>
      <c r="EN156" s="137"/>
      <c r="EO156" s="137"/>
      <c r="EP156" s="137"/>
      <c r="EQ156" s="137"/>
      <c r="ER156" s="137"/>
      <c r="ES156" s="137"/>
      <c r="ET156" s="137"/>
      <c r="EU156" s="137"/>
      <c r="EV156" s="137"/>
      <c r="EW156" s="137"/>
      <c r="EX156" s="137"/>
      <c r="EY156" s="137"/>
      <c r="EZ156" s="137"/>
      <c r="FA156" s="137"/>
      <c r="FB156" s="137"/>
      <c r="FC156" s="137"/>
      <c r="FD156" s="137"/>
      <c r="FE156" s="137"/>
      <c r="FF156" s="137"/>
      <c r="FG156" s="137"/>
      <c r="FH156" s="137"/>
      <c r="FI156" s="137"/>
      <c r="FJ156" s="137"/>
      <c r="FK156" s="137"/>
      <c r="FL156" s="137"/>
      <c r="FM156" s="137"/>
      <c r="FN156" s="137"/>
      <c r="FO156" s="137"/>
      <c r="FP156" s="137"/>
      <c r="FQ156" s="137"/>
      <c r="FR156" s="137"/>
      <c r="FS156" s="137"/>
      <c r="FT156" s="137"/>
      <c r="FU156" s="137"/>
      <c r="FV156" s="137"/>
      <c r="FW156" s="137"/>
      <c r="FX156" s="137"/>
      <c r="FY156" s="137"/>
      <c r="FZ156" s="137"/>
      <c r="GA156" s="137"/>
      <c r="GB156" s="137"/>
      <c r="GC156" s="137"/>
      <c r="GD156" s="137"/>
      <c r="GE156" s="137"/>
      <c r="GF156" s="137"/>
      <c r="GG156" s="137"/>
      <c r="GH156" s="137"/>
      <c r="GI156" s="137"/>
      <c r="GJ156" s="137"/>
      <c r="GK156" s="137"/>
      <c r="GL156" s="137"/>
      <c r="GM156" s="137"/>
      <c r="GN156" s="137"/>
      <c r="GO156" s="137"/>
      <c r="GP156" s="137"/>
      <c r="GQ156" s="137"/>
      <c r="GR156" s="137"/>
      <c r="GS156" s="137"/>
      <c r="GT156" s="137"/>
      <c r="GU156" s="137"/>
      <c r="GV156" s="137"/>
      <c r="GW156" s="137"/>
      <c r="GX156" s="137"/>
      <c r="GY156" s="137"/>
      <c r="GZ156" s="137"/>
      <c r="HA156" s="137"/>
      <c r="HB156" s="137"/>
      <c r="HC156" s="137"/>
      <c r="HD156" s="137"/>
      <c r="HE156" s="137"/>
      <c r="HF156" s="137"/>
      <c r="HG156" s="137"/>
      <c r="HH156" s="137"/>
      <c r="HI156" s="137"/>
      <c r="HJ156" s="137"/>
      <c r="HK156" s="137"/>
      <c r="HL156" s="137"/>
      <c r="HM156" s="137"/>
      <c r="HN156" s="137"/>
      <c r="HO156" s="137"/>
      <c r="HP156" s="137"/>
      <c r="HQ156" s="137"/>
      <c r="HR156" s="137"/>
      <c r="HS156" s="137"/>
      <c r="HT156" s="137"/>
      <c r="HU156" s="137"/>
      <c r="HV156" s="137"/>
      <c r="HW156" s="137"/>
      <c r="HX156" s="137"/>
      <c r="HY156" s="137"/>
      <c r="HZ156" s="137"/>
      <c r="IA156" s="137"/>
      <c r="IB156" s="137"/>
      <c r="IC156" s="137"/>
      <c r="ID156" s="137"/>
      <c r="IE156" s="137"/>
      <c r="IF156" s="137"/>
      <c r="IG156" s="137"/>
      <c r="IH156" s="137"/>
      <c r="II156" s="137"/>
      <c r="IJ156" s="137"/>
      <c r="IK156" s="137"/>
      <c r="IL156" s="137"/>
      <c r="IM156" s="137"/>
      <c r="IN156" s="137"/>
      <c r="IO156" s="137"/>
      <c r="IP156" s="137"/>
      <c r="IQ156" s="137"/>
      <c r="IR156" s="137"/>
      <c r="IS156" s="137"/>
      <c r="IT156" s="137"/>
      <c r="IU156" s="137"/>
      <c r="IV156" s="137"/>
    </row>
    <row r="157" spans="1:256" x14ac:dyDescent="0.25">
      <c r="A157" s="129"/>
      <c r="B157" s="93"/>
      <c r="C157" s="130"/>
      <c r="D157" s="130"/>
      <c r="E157" s="130">
        <v>0</v>
      </c>
      <c r="F157" s="130"/>
      <c r="G157" s="129"/>
      <c r="H157" s="130">
        <v>0</v>
      </c>
      <c r="I157" s="130">
        <v>0</v>
      </c>
      <c r="J157" s="130">
        <f t="shared" si="41"/>
        <v>0</v>
      </c>
      <c r="K157" s="130">
        <f t="shared" si="42"/>
        <v>0</v>
      </c>
      <c r="L157" s="130">
        <f t="shared" si="43"/>
        <v>0</v>
      </c>
      <c r="M157" s="137"/>
      <c r="N157" s="137"/>
      <c r="O157" s="137"/>
      <c r="P157" s="137"/>
      <c r="Q157" s="137"/>
      <c r="R157" s="137"/>
      <c r="S157" s="137"/>
      <c r="T157" s="137"/>
      <c r="U157" s="137"/>
      <c r="V157" s="137"/>
      <c r="W157" s="137"/>
      <c r="X157" s="137"/>
      <c r="Y157" s="137"/>
      <c r="Z157" s="13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c r="CN157" s="137"/>
      <c r="CO157" s="137"/>
      <c r="CP157" s="137"/>
      <c r="CQ157" s="137"/>
      <c r="CR157" s="137"/>
      <c r="CS157" s="137"/>
      <c r="CT157" s="137"/>
      <c r="CU157" s="137"/>
      <c r="CV157" s="137"/>
      <c r="CW157" s="137"/>
      <c r="CX157" s="137"/>
      <c r="CY157" s="137"/>
      <c r="CZ157" s="137"/>
      <c r="DA157" s="137"/>
      <c r="DB157" s="137"/>
      <c r="DC157" s="137"/>
      <c r="DD157" s="137"/>
      <c r="DE157" s="137"/>
      <c r="DF157" s="137"/>
      <c r="DG157" s="137"/>
      <c r="DH157" s="137"/>
      <c r="DI157" s="137"/>
      <c r="DJ157" s="137"/>
      <c r="DK157" s="137"/>
      <c r="DL157" s="137"/>
      <c r="DM157" s="137"/>
      <c r="DN157" s="137"/>
      <c r="DO157" s="137"/>
      <c r="DP157" s="137"/>
      <c r="DQ157" s="137"/>
      <c r="DR157" s="137"/>
      <c r="DS157" s="137"/>
      <c r="DT157" s="137"/>
      <c r="DU157" s="137"/>
      <c r="DV157" s="137"/>
      <c r="DW157" s="137"/>
      <c r="DX157" s="137"/>
      <c r="DY157" s="137"/>
      <c r="DZ157" s="137"/>
      <c r="EA157" s="137"/>
      <c r="EB157" s="137"/>
      <c r="EC157" s="137"/>
      <c r="ED157" s="137"/>
      <c r="EE157" s="137"/>
      <c r="EF157" s="137"/>
      <c r="EG157" s="137"/>
      <c r="EH157" s="137"/>
      <c r="EI157" s="137"/>
      <c r="EJ157" s="137"/>
      <c r="EK157" s="137"/>
      <c r="EL157" s="137"/>
      <c r="EM157" s="137"/>
      <c r="EN157" s="137"/>
      <c r="EO157" s="137"/>
      <c r="EP157" s="137"/>
      <c r="EQ157" s="137"/>
      <c r="ER157" s="137"/>
      <c r="ES157" s="137"/>
      <c r="ET157" s="137"/>
      <c r="EU157" s="137"/>
      <c r="EV157" s="137"/>
      <c r="EW157" s="137"/>
      <c r="EX157" s="137"/>
      <c r="EY157" s="137"/>
      <c r="EZ157" s="137"/>
      <c r="FA157" s="137"/>
      <c r="FB157" s="137"/>
      <c r="FC157" s="137"/>
      <c r="FD157" s="137"/>
      <c r="FE157" s="137"/>
      <c r="FF157" s="137"/>
      <c r="FG157" s="137"/>
      <c r="FH157" s="137"/>
      <c r="FI157" s="137"/>
      <c r="FJ157" s="137"/>
      <c r="FK157" s="137"/>
      <c r="FL157" s="137"/>
      <c r="FM157" s="137"/>
      <c r="FN157" s="137"/>
      <c r="FO157" s="137"/>
      <c r="FP157" s="137"/>
      <c r="FQ157" s="137"/>
      <c r="FR157" s="137"/>
      <c r="FS157" s="137"/>
      <c r="FT157" s="137"/>
      <c r="FU157" s="137"/>
      <c r="FV157" s="137"/>
      <c r="FW157" s="137"/>
      <c r="FX157" s="137"/>
      <c r="FY157" s="137"/>
      <c r="FZ157" s="137"/>
      <c r="GA157" s="137"/>
      <c r="GB157" s="137"/>
      <c r="GC157" s="137"/>
      <c r="GD157" s="137"/>
      <c r="GE157" s="137"/>
      <c r="GF157" s="137"/>
      <c r="GG157" s="137"/>
      <c r="GH157" s="137"/>
      <c r="GI157" s="137"/>
      <c r="GJ157" s="137"/>
      <c r="GK157" s="137"/>
      <c r="GL157" s="137"/>
      <c r="GM157" s="137"/>
      <c r="GN157" s="137"/>
      <c r="GO157" s="137"/>
      <c r="GP157" s="137"/>
      <c r="GQ157" s="137"/>
      <c r="GR157" s="137"/>
      <c r="GS157" s="137"/>
      <c r="GT157" s="137"/>
      <c r="GU157" s="137"/>
      <c r="GV157" s="137"/>
      <c r="GW157" s="137"/>
      <c r="GX157" s="137"/>
      <c r="GY157" s="137"/>
      <c r="GZ157" s="137"/>
      <c r="HA157" s="137"/>
      <c r="HB157" s="137"/>
      <c r="HC157" s="137"/>
      <c r="HD157" s="137"/>
      <c r="HE157" s="137"/>
      <c r="HF157" s="137"/>
      <c r="HG157" s="137"/>
      <c r="HH157" s="137"/>
      <c r="HI157" s="137"/>
      <c r="HJ157" s="137"/>
      <c r="HK157" s="137"/>
      <c r="HL157" s="137"/>
      <c r="HM157" s="137"/>
      <c r="HN157" s="137"/>
      <c r="HO157" s="137"/>
      <c r="HP157" s="137"/>
      <c r="HQ157" s="137"/>
      <c r="HR157" s="137"/>
      <c r="HS157" s="137"/>
      <c r="HT157" s="137"/>
      <c r="HU157" s="137"/>
      <c r="HV157" s="137"/>
      <c r="HW157" s="137"/>
      <c r="HX157" s="137"/>
      <c r="HY157" s="137"/>
      <c r="HZ157" s="137"/>
      <c r="IA157" s="137"/>
      <c r="IB157" s="137"/>
      <c r="IC157" s="137"/>
      <c r="ID157" s="137"/>
      <c r="IE157" s="137"/>
      <c r="IF157" s="137"/>
      <c r="IG157" s="137"/>
      <c r="IH157" s="137"/>
      <c r="II157" s="137"/>
      <c r="IJ157" s="137"/>
      <c r="IK157" s="137"/>
      <c r="IL157" s="137"/>
      <c r="IM157" s="137"/>
      <c r="IN157" s="137"/>
      <c r="IO157" s="137"/>
      <c r="IP157" s="137"/>
      <c r="IQ157" s="137"/>
      <c r="IR157" s="137"/>
      <c r="IS157" s="137"/>
      <c r="IT157" s="137"/>
      <c r="IU157" s="137"/>
      <c r="IV157" s="137"/>
    </row>
    <row r="158" spans="1:256" ht="24" x14ac:dyDescent="0.25">
      <c r="A158" s="129"/>
      <c r="B158" s="93" t="s">
        <v>284</v>
      </c>
      <c r="C158" s="130">
        <f t="shared" si="44"/>
        <v>0</v>
      </c>
      <c r="D158" s="130">
        <v>0</v>
      </c>
      <c r="E158" s="130">
        <v>0</v>
      </c>
      <c r="F158" s="130"/>
      <c r="G158" s="129"/>
      <c r="H158" s="130">
        <v>0</v>
      </c>
      <c r="I158" s="130">
        <v>0</v>
      </c>
      <c r="J158" s="130">
        <f t="shared" si="41"/>
        <v>0</v>
      </c>
      <c r="K158" s="130">
        <f t="shared" si="42"/>
        <v>0</v>
      </c>
      <c r="L158" s="130">
        <f t="shared" si="43"/>
        <v>0</v>
      </c>
      <c r="M158" s="137"/>
      <c r="N158" s="137"/>
      <c r="O158" s="137"/>
      <c r="P158" s="137"/>
      <c r="Q158" s="137"/>
      <c r="R158" s="137"/>
      <c r="S158" s="137"/>
      <c r="T158" s="137"/>
      <c r="U158" s="137"/>
      <c r="V158" s="137"/>
      <c r="W158" s="137"/>
      <c r="X158" s="137"/>
      <c r="Y158" s="137"/>
      <c r="Z158" s="13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c r="CN158" s="137"/>
      <c r="CO158" s="137"/>
      <c r="CP158" s="137"/>
      <c r="CQ158" s="137"/>
      <c r="CR158" s="137"/>
      <c r="CS158" s="137"/>
      <c r="CT158" s="137"/>
      <c r="CU158" s="137"/>
      <c r="CV158" s="137"/>
      <c r="CW158" s="137"/>
      <c r="CX158" s="137"/>
      <c r="CY158" s="137"/>
      <c r="CZ158" s="137"/>
      <c r="DA158" s="137"/>
      <c r="DB158" s="137"/>
      <c r="DC158" s="137"/>
      <c r="DD158" s="137"/>
      <c r="DE158" s="137"/>
      <c r="DF158" s="137"/>
      <c r="DG158" s="137"/>
      <c r="DH158" s="137"/>
      <c r="DI158" s="137"/>
      <c r="DJ158" s="137"/>
      <c r="DK158" s="137"/>
      <c r="DL158" s="137"/>
      <c r="DM158" s="137"/>
      <c r="DN158" s="137"/>
      <c r="DO158" s="137"/>
      <c r="DP158" s="137"/>
      <c r="DQ158" s="137"/>
      <c r="DR158" s="137"/>
      <c r="DS158" s="137"/>
      <c r="DT158" s="137"/>
      <c r="DU158" s="137"/>
      <c r="DV158" s="137"/>
      <c r="DW158" s="137"/>
      <c r="DX158" s="137"/>
      <c r="DY158" s="137"/>
      <c r="DZ158" s="137"/>
      <c r="EA158" s="137"/>
      <c r="EB158" s="137"/>
      <c r="EC158" s="137"/>
      <c r="ED158" s="137"/>
      <c r="EE158" s="137"/>
      <c r="EF158" s="137"/>
      <c r="EG158" s="137"/>
      <c r="EH158" s="137"/>
      <c r="EI158" s="137"/>
      <c r="EJ158" s="137"/>
      <c r="EK158" s="137"/>
      <c r="EL158" s="137"/>
      <c r="EM158" s="137"/>
      <c r="EN158" s="137"/>
      <c r="EO158" s="137"/>
      <c r="EP158" s="137"/>
      <c r="EQ158" s="137"/>
      <c r="ER158" s="137"/>
      <c r="ES158" s="137"/>
      <c r="ET158" s="137"/>
      <c r="EU158" s="137"/>
      <c r="EV158" s="137"/>
      <c r="EW158" s="137"/>
      <c r="EX158" s="137"/>
      <c r="EY158" s="137"/>
      <c r="EZ158" s="137"/>
      <c r="FA158" s="137"/>
      <c r="FB158" s="137"/>
      <c r="FC158" s="137"/>
      <c r="FD158" s="137"/>
      <c r="FE158" s="137"/>
      <c r="FF158" s="137"/>
      <c r="FG158" s="137"/>
      <c r="FH158" s="137"/>
      <c r="FI158" s="137"/>
      <c r="FJ158" s="137"/>
      <c r="FK158" s="137"/>
      <c r="FL158" s="137"/>
      <c r="FM158" s="137"/>
      <c r="FN158" s="137"/>
      <c r="FO158" s="137"/>
      <c r="FP158" s="137"/>
      <c r="FQ158" s="137"/>
      <c r="FR158" s="137"/>
      <c r="FS158" s="137"/>
      <c r="FT158" s="137"/>
      <c r="FU158" s="137"/>
      <c r="FV158" s="137"/>
      <c r="FW158" s="137"/>
      <c r="FX158" s="137"/>
      <c r="FY158" s="137"/>
      <c r="FZ158" s="137"/>
      <c r="GA158" s="137"/>
      <c r="GB158" s="137"/>
      <c r="GC158" s="137"/>
      <c r="GD158" s="137"/>
      <c r="GE158" s="137"/>
      <c r="GF158" s="137"/>
      <c r="GG158" s="137"/>
      <c r="GH158" s="137"/>
      <c r="GI158" s="137"/>
      <c r="GJ158" s="137"/>
      <c r="GK158" s="137"/>
      <c r="GL158" s="137"/>
      <c r="GM158" s="137"/>
      <c r="GN158" s="137"/>
      <c r="GO158" s="137"/>
      <c r="GP158" s="137"/>
      <c r="GQ158" s="137"/>
      <c r="GR158" s="137"/>
      <c r="GS158" s="137"/>
      <c r="GT158" s="137"/>
      <c r="GU158" s="137"/>
      <c r="GV158" s="137"/>
      <c r="GW158" s="137"/>
      <c r="GX158" s="137"/>
      <c r="GY158" s="137"/>
      <c r="GZ158" s="137"/>
      <c r="HA158" s="137"/>
      <c r="HB158" s="137"/>
      <c r="HC158" s="137"/>
      <c r="HD158" s="137"/>
      <c r="HE158" s="137"/>
      <c r="HF158" s="137"/>
      <c r="HG158" s="137"/>
      <c r="HH158" s="137"/>
      <c r="HI158" s="137"/>
      <c r="HJ158" s="137"/>
      <c r="HK158" s="137"/>
      <c r="HL158" s="137"/>
      <c r="HM158" s="137"/>
      <c r="HN158" s="137"/>
      <c r="HO158" s="137"/>
      <c r="HP158" s="137"/>
      <c r="HQ158" s="137"/>
      <c r="HR158" s="137"/>
      <c r="HS158" s="137"/>
      <c r="HT158" s="137"/>
      <c r="HU158" s="137"/>
      <c r="HV158" s="137"/>
      <c r="HW158" s="137"/>
      <c r="HX158" s="137"/>
      <c r="HY158" s="137"/>
      <c r="HZ158" s="137"/>
      <c r="IA158" s="137"/>
      <c r="IB158" s="137"/>
      <c r="IC158" s="137"/>
      <c r="ID158" s="137"/>
      <c r="IE158" s="137"/>
      <c r="IF158" s="137"/>
      <c r="IG158" s="137"/>
      <c r="IH158" s="137"/>
      <c r="II158" s="137"/>
      <c r="IJ158" s="137"/>
      <c r="IK158" s="137"/>
      <c r="IL158" s="137"/>
      <c r="IM158" s="137"/>
      <c r="IN158" s="137"/>
      <c r="IO158" s="137"/>
      <c r="IP158" s="137"/>
      <c r="IQ158" s="137"/>
      <c r="IR158" s="137"/>
      <c r="IS158" s="137"/>
      <c r="IT158" s="137"/>
      <c r="IU158" s="137"/>
      <c r="IV158" s="137"/>
    </row>
    <row r="159" spans="1:256" x14ac:dyDescent="0.25">
      <c r="A159" s="129"/>
      <c r="B159" s="93" t="s">
        <v>275</v>
      </c>
      <c r="C159" s="130"/>
      <c r="D159" s="130"/>
      <c r="E159" s="130"/>
      <c r="F159" s="130"/>
      <c r="G159" s="129"/>
      <c r="H159" s="130"/>
      <c r="I159" s="130"/>
      <c r="J159" s="130"/>
      <c r="K159" s="130"/>
      <c r="L159" s="130"/>
      <c r="M159" s="137"/>
      <c r="N159" s="137"/>
      <c r="O159" s="137"/>
      <c r="P159" s="137"/>
      <c r="Q159" s="137"/>
      <c r="R159" s="137"/>
      <c r="S159" s="137"/>
      <c r="T159" s="137"/>
      <c r="U159" s="137"/>
      <c r="V159" s="137"/>
      <c r="W159" s="137"/>
      <c r="X159" s="137"/>
      <c r="Y159" s="137"/>
      <c r="Z159" s="13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c r="CN159" s="137"/>
      <c r="CO159" s="137"/>
      <c r="CP159" s="137"/>
      <c r="CQ159" s="137"/>
      <c r="CR159" s="137"/>
      <c r="CS159" s="137"/>
      <c r="CT159" s="137"/>
      <c r="CU159" s="137"/>
      <c r="CV159" s="137"/>
      <c r="CW159" s="137"/>
      <c r="CX159" s="137"/>
      <c r="CY159" s="137"/>
      <c r="CZ159" s="137"/>
      <c r="DA159" s="137"/>
      <c r="DB159" s="137"/>
      <c r="DC159" s="137"/>
      <c r="DD159" s="137"/>
      <c r="DE159" s="137"/>
      <c r="DF159" s="137"/>
      <c r="DG159" s="137"/>
      <c r="DH159" s="137"/>
      <c r="DI159" s="137"/>
      <c r="DJ159" s="137"/>
      <c r="DK159" s="137"/>
      <c r="DL159" s="137"/>
      <c r="DM159" s="137"/>
      <c r="DN159" s="137"/>
      <c r="DO159" s="137"/>
      <c r="DP159" s="137"/>
      <c r="DQ159" s="137"/>
      <c r="DR159" s="137"/>
      <c r="DS159" s="137"/>
      <c r="DT159" s="137"/>
      <c r="DU159" s="137"/>
      <c r="DV159" s="137"/>
      <c r="DW159" s="137"/>
      <c r="DX159" s="137"/>
      <c r="DY159" s="137"/>
      <c r="DZ159" s="137"/>
      <c r="EA159" s="137"/>
      <c r="EB159" s="137"/>
      <c r="EC159" s="137"/>
      <c r="ED159" s="137"/>
      <c r="EE159" s="137"/>
      <c r="EF159" s="137"/>
      <c r="EG159" s="137"/>
      <c r="EH159" s="137"/>
      <c r="EI159" s="137"/>
      <c r="EJ159" s="137"/>
      <c r="EK159" s="137"/>
      <c r="EL159" s="137"/>
      <c r="EM159" s="137"/>
      <c r="EN159" s="137"/>
      <c r="EO159" s="137"/>
      <c r="EP159" s="137"/>
      <c r="EQ159" s="137"/>
      <c r="ER159" s="137"/>
      <c r="ES159" s="137"/>
      <c r="ET159" s="137"/>
      <c r="EU159" s="137"/>
      <c r="EV159" s="137"/>
      <c r="EW159" s="137"/>
      <c r="EX159" s="137"/>
      <c r="EY159" s="137"/>
      <c r="EZ159" s="137"/>
      <c r="FA159" s="137"/>
      <c r="FB159" s="137"/>
      <c r="FC159" s="137"/>
      <c r="FD159" s="137"/>
      <c r="FE159" s="137"/>
      <c r="FF159" s="137"/>
      <c r="FG159" s="137"/>
      <c r="FH159" s="137"/>
      <c r="FI159" s="137"/>
      <c r="FJ159" s="137"/>
      <c r="FK159" s="137"/>
      <c r="FL159" s="137"/>
      <c r="FM159" s="137"/>
      <c r="FN159" s="137"/>
      <c r="FO159" s="137"/>
      <c r="FP159" s="137"/>
      <c r="FQ159" s="137"/>
      <c r="FR159" s="137"/>
      <c r="FS159" s="137"/>
      <c r="FT159" s="137"/>
      <c r="FU159" s="137"/>
      <c r="FV159" s="137"/>
      <c r="FW159" s="137"/>
      <c r="FX159" s="137"/>
      <c r="FY159" s="137"/>
      <c r="FZ159" s="137"/>
      <c r="GA159" s="137"/>
      <c r="GB159" s="137"/>
      <c r="GC159" s="137"/>
      <c r="GD159" s="137"/>
      <c r="GE159" s="137"/>
      <c r="GF159" s="137"/>
      <c r="GG159" s="137"/>
      <c r="GH159" s="137"/>
      <c r="GI159" s="137"/>
      <c r="GJ159" s="137"/>
      <c r="GK159" s="137"/>
      <c r="GL159" s="137"/>
      <c r="GM159" s="137"/>
      <c r="GN159" s="137"/>
      <c r="GO159" s="137"/>
      <c r="GP159" s="137"/>
      <c r="GQ159" s="137"/>
      <c r="GR159" s="137"/>
      <c r="GS159" s="137"/>
      <c r="GT159" s="137"/>
      <c r="GU159" s="137"/>
      <c r="GV159" s="137"/>
      <c r="GW159" s="137"/>
      <c r="GX159" s="137"/>
      <c r="GY159" s="137"/>
      <c r="GZ159" s="137"/>
      <c r="HA159" s="137"/>
      <c r="HB159" s="137"/>
      <c r="HC159" s="137"/>
      <c r="HD159" s="137"/>
      <c r="HE159" s="137"/>
      <c r="HF159" s="137"/>
      <c r="HG159" s="137"/>
      <c r="HH159" s="137"/>
      <c r="HI159" s="137"/>
      <c r="HJ159" s="137"/>
      <c r="HK159" s="137"/>
      <c r="HL159" s="137"/>
      <c r="HM159" s="137"/>
      <c r="HN159" s="137"/>
      <c r="HO159" s="137"/>
      <c r="HP159" s="137"/>
      <c r="HQ159" s="137"/>
      <c r="HR159" s="137"/>
      <c r="HS159" s="137"/>
      <c r="HT159" s="137"/>
      <c r="HU159" s="137"/>
      <c r="HV159" s="137"/>
      <c r="HW159" s="137"/>
      <c r="HX159" s="137"/>
      <c r="HY159" s="137"/>
      <c r="HZ159" s="137"/>
      <c r="IA159" s="137"/>
      <c r="IB159" s="137"/>
      <c r="IC159" s="137"/>
      <c r="ID159" s="137"/>
      <c r="IE159" s="137"/>
      <c r="IF159" s="137"/>
      <c r="IG159" s="137"/>
      <c r="IH159" s="137"/>
      <c r="II159" s="137"/>
      <c r="IJ159" s="137"/>
      <c r="IK159" s="137"/>
      <c r="IL159" s="137"/>
      <c r="IM159" s="137"/>
      <c r="IN159" s="137"/>
      <c r="IO159" s="137"/>
      <c r="IP159" s="137"/>
      <c r="IQ159" s="137"/>
      <c r="IR159" s="137"/>
      <c r="IS159" s="137"/>
      <c r="IT159" s="137"/>
      <c r="IU159" s="137"/>
      <c r="IV159" s="137"/>
    </row>
    <row r="160" spans="1:256" x14ac:dyDescent="0.25">
      <c r="A160" s="129"/>
      <c r="B160" s="93" t="s">
        <v>449</v>
      </c>
      <c r="C160" s="130"/>
      <c r="D160" s="130"/>
      <c r="E160" s="130"/>
      <c r="F160" s="130"/>
      <c r="G160" s="129"/>
      <c r="H160" s="130"/>
      <c r="I160" s="130"/>
      <c r="J160" s="130"/>
      <c r="K160" s="130"/>
      <c r="L160" s="130"/>
      <c r="M160" s="137"/>
      <c r="N160" s="137"/>
      <c r="O160" s="137"/>
      <c r="P160" s="137"/>
      <c r="Q160" s="137"/>
      <c r="R160" s="137"/>
      <c r="S160" s="137"/>
      <c r="T160" s="137"/>
      <c r="U160" s="137"/>
      <c r="V160" s="137"/>
      <c r="W160" s="137"/>
      <c r="X160" s="137"/>
      <c r="Y160" s="137"/>
      <c r="Z160" s="13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c r="CN160" s="137"/>
      <c r="CO160" s="137"/>
      <c r="CP160" s="137"/>
      <c r="CQ160" s="137"/>
      <c r="CR160" s="137"/>
      <c r="CS160" s="137"/>
      <c r="CT160" s="137"/>
      <c r="CU160" s="137"/>
      <c r="CV160" s="137"/>
      <c r="CW160" s="137"/>
      <c r="CX160" s="137"/>
      <c r="CY160" s="137"/>
      <c r="CZ160" s="137"/>
      <c r="DA160" s="137"/>
      <c r="DB160" s="137"/>
      <c r="DC160" s="137"/>
      <c r="DD160" s="137"/>
      <c r="DE160" s="137"/>
      <c r="DF160" s="137"/>
      <c r="DG160" s="137"/>
      <c r="DH160" s="137"/>
      <c r="DI160" s="137"/>
      <c r="DJ160" s="137"/>
      <c r="DK160" s="137"/>
      <c r="DL160" s="137"/>
      <c r="DM160" s="137"/>
      <c r="DN160" s="137"/>
      <c r="DO160" s="137"/>
      <c r="DP160" s="137"/>
      <c r="DQ160" s="137"/>
      <c r="DR160" s="137"/>
      <c r="DS160" s="137"/>
      <c r="DT160" s="137"/>
      <c r="DU160" s="137"/>
      <c r="DV160" s="137"/>
      <c r="DW160" s="137"/>
      <c r="DX160" s="137"/>
      <c r="DY160" s="137"/>
      <c r="DZ160" s="137"/>
      <c r="EA160" s="137"/>
      <c r="EB160" s="137"/>
      <c r="EC160" s="137"/>
      <c r="ED160" s="137"/>
      <c r="EE160" s="137"/>
      <c r="EF160" s="137"/>
      <c r="EG160" s="137"/>
      <c r="EH160" s="137"/>
      <c r="EI160" s="137"/>
      <c r="EJ160" s="137"/>
      <c r="EK160" s="137"/>
      <c r="EL160" s="137"/>
      <c r="EM160" s="137"/>
      <c r="EN160" s="137"/>
      <c r="EO160" s="137"/>
      <c r="EP160" s="137"/>
      <c r="EQ160" s="137"/>
      <c r="ER160" s="137"/>
      <c r="ES160" s="137"/>
      <c r="ET160" s="137"/>
      <c r="EU160" s="137"/>
      <c r="EV160" s="137"/>
      <c r="EW160" s="137"/>
      <c r="EX160" s="137"/>
      <c r="EY160" s="137"/>
      <c r="EZ160" s="137"/>
      <c r="FA160" s="137"/>
      <c r="FB160" s="137"/>
      <c r="FC160" s="137"/>
      <c r="FD160" s="137"/>
      <c r="FE160" s="137"/>
      <c r="FF160" s="137"/>
      <c r="FG160" s="137"/>
      <c r="FH160" s="137"/>
      <c r="FI160" s="137"/>
      <c r="FJ160" s="137"/>
      <c r="FK160" s="137"/>
      <c r="FL160" s="137"/>
      <c r="FM160" s="137"/>
      <c r="FN160" s="137"/>
      <c r="FO160" s="137"/>
      <c r="FP160" s="137"/>
      <c r="FQ160" s="137"/>
      <c r="FR160" s="137"/>
      <c r="FS160" s="137"/>
      <c r="FT160" s="137"/>
      <c r="FU160" s="137"/>
      <c r="FV160" s="137"/>
      <c r="FW160" s="137"/>
      <c r="FX160" s="137"/>
      <c r="FY160" s="137"/>
      <c r="FZ160" s="137"/>
      <c r="GA160" s="137"/>
      <c r="GB160" s="137"/>
      <c r="GC160" s="137"/>
      <c r="GD160" s="137"/>
      <c r="GE160" s="137"/>
      <c r="GF160" s="137"/>
      <c r="GG160" s="137"/>
      <c r="GH160" s="137"/>
      <c r="GI160" s="137"/>
      <c r="GJ160" s="137"/>
      <c r="GK160" s="137"/>
      <c r="GL160" s="137"/>
      <c r="GM160" s="137"/>
      <c r="GN160" s="137"/>
      <c r="GO160" s="137"/>
      <c r="GP160" s="137"/>
      <c r="GQ160" s="137"/>
      <c r="GR160" s="137"/>
      <c r="GS160" s="137"/>
      <c r="GT160" s="137"/>
      <c r="GU160" s="137"/>
      <c r="GV160" s="137"/>
      <c r="GW160" s="137"/>
      <c r="GX160" s="137"/>
      <c r="GY160" s="137"/>
      <c r="GZ160" s="137"/>
      <c r="HA160" s="137"/>
      <c r="HB160" s="137"/>
      <c r="HC160" s="137"/>
      <c r="HD160" s="137"/>
      <c r="HE160" s="137"/>
      <c r="HF160" s="137"/>
      <c r="HG160" s="137"/>
      <c r="HH160" s="137"/>
      <c r="HI160" s="137"/>
      <c r="HJ160" s="137"/>
      <c r="HK160" s="137"/>
      <c r="HL160" s="137"/>
      <c r="HM160" s="137"/>
      <c r="HN160" s="137"/>
      <c r="HO160" s="137"/>
      <c r="HP160" s="137"/>
      <c r="HQ160" s="137"/>
      <c r="HR160" s="137"/>
      <c r="HS160" s="137"/>
      <c r="HT160" s="137"/>
      <c r="HU160" s="137"/>
      <c r="HV160" s="137"/>
      <c r="HW160" s="137"/>
      <c r="HX160" s="137"/>
      <c r="HY160" s="137"/>
      <c r="HZ160" s="137"/>
      <c r="IA160" s="137"/>
      <c r="IB160" s="137"/>
      <c r="IC160" s="137"/>
      <c r="ID160" s="137"/>
      <c r="IE160" s="137"/>
      <c r="IF160" s="137"/>
      <c r="IG160" s="137"/>
      <c r="IH160" s="137"/>
      <c r="II160" s="137"/>
      <c r="IJ160" s="137"/>
      <c r="IK160" s="137"/>
      <c r="IL160" s="137"/>
      <c r="IM160" s="137"/>
      <c r="IN160" s="137"/>
      <c r="IO160" s="137"/>
      <c r="IP160" s="137"/>
      <c r="IQ160" s="137"/>
      <c r="IR160" s="137"/>
      <c r="IS160" s="137"/>
      <c r="IT160" s="137"/>
      <c r="IU160" s="137"/>
      <c r="IV160" s="137"/>
    </row>
    <row r="161" spans="1:256" x14ac:dyDescent="0.25">
      <c r="A161" s="129"/>
      <c r="B161" s="92"/>
      <c r="C161" s="130"/>
      <c r="D161" s="130"/>
      <c r="E161" s="130"/>
      <c r="F161" s="130"/>
      <c r="G161" s="129"/>
      <c r="H161" s="130"/>
      <c r="I161" s="130"/>
      <c r="J161" s="130"/>
      <c r="K161" s="130"/>
      <c r="L161" s="130"/>
      <c r="M161" s="137"/>
      <c r="N161" s="137"/>
      <c r="O161" s="137"/>
      <c r="P161" s="137"/>
      <c r="Q161" s="137"/>
      <c r="R161" s="137"/>
      <c r="S161" s="137"/>
      <c r="T161" s="137"/>
      <c r="U161" s="137"/>
      <c r="V161" s="137"/>
      <c r="W161" s="137"/>
      <c r="X161" s="137"/>
      <c r="Y161" s="137"/>
      <c r="Z161" s="13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c r="CN161" s="137"/>
      <c r="CO161" s="137"/>
      <c r="CP161" s="137"/>
      <c r="CQ161" s="137"/>
      <c r="CR161" s="137"/>
      <c r="CS161" s="137"/>
      <c r="CT161" s="137"/>
      <c r="CU161" s="137"/>
      <c r="CV161" s="137"/>
      <c r="CW161" s="137"/>
      <c r="CX161" s="137"/>
      <c r="CY161" s="137"/>
      <c r="CZ161" s="137"/>
      <c r="DA161" s="137"/>
      <c r="DB161" s="137"/>
      <c r="DC161" s="137"/>
      <c r="DD161" s="137"/>
      <c r="DE161" s="137"/>
      <c r="DF161" s="137"/>
      <c r="DG161" s="137"/>
      <c r="DH161" s="137"/>
      <c r="DI161" s="137"/>
      <c r="DJ161" s="137"/>
      <c r="DK161" s="137"/>
      <c r="DL161" s="137"/>
      <c r="DM161" s="137"/>
      <c r="DN161" s="137"/>
      <c r="DO161" s="137"/>
      <c r="DP161" s="137"/>
      <c r="DQ161" s="137"/>
      <c r="DR161" s="137"/>
      <c r="DS161" s="137"/>
      <c r="DT161" s="137"/>
      <c r="DU161" s="137"/>
      <c r="DV161" s="137"/>
      <c r="DW161" s="137"/>
      <c r="DX161" s="137"/>
      <c r="DY161" s="137"/>
      <c r="DZ161" s="137"/>
      <c r="EA161" s="137"/>
      <c r="EB161" s="137"/>
      <c r="EC161" s="137"/>
      <c r="ED161" s="137"/>
      <c r="EE161" s="137"/>
      <c r="EF161" s="137"/>
      <c r="EG161" s="137"/>
      <c r="EH161" s="137"/>
      <c r="EI161" s="137"/>
      <c r="EJ161" s="137"/>
      <c r="EK161" s="137"/>
      <c r="EL161" s="137"/>
      <c r="EM161" s="137"/>
      <c r="EN161" s="137"/>
      <c r="EO161" s="137"/>
      <c r="EP161" s="137"/>
      <c r="EQ161" s="137"/>
      <c r="ER161" s="137"/>
      <c r="ES161" s="137"/>
      <c r="ET161" s="137"/>
      <c r="EU161" s="137"/>
      <c r="EV161" s="137"/>
      <c r="EW161" s="137"/>
      <c r="EX161" s="137"/>
      <c r="EY161" s="137"/>
      <c r="EZ161" s="137"/>
      <c r="FA161" s="137"/>
      <c r="FB161" s="137"/>
      <c r="FC161" s="137"/>
      <c r="FD161" s="137"/>
      <c r="FE161" s="137"/>
      <c r="FF161" s="137"/>
      <c r="FG161" s="137"/>
      <c r="FH161" s="137"/>
      <c r="FI161" s="137"/>
      <c r="FJ161" s="137"/>
      <c r="FK161" s="137"/>
      <c r="FL161" s="137"/>
      <c r="FM161" s="137"/>
      <c r="FN161" s="137"/>
      <c r="FO161" s="137"/>
      <c r="FP161" s="137"/>
      <c r="FQ161" s="137"/>
      <c r="FR161" s="137"/>
      <c r="FS161" s="137"/>
      <c r="FT161" s="137"/>
      <c r="FU161" s="137"/>
      <c r="FV161" s="137"/>
      <c r="FW161" s="137"/>
      <c r="FX161" s="137"/>
      <c r="FY161" s="137"/>
      <c r="FZ161" s="137"/>
      <c r="GA161" s="137"/>
      <c r="GB161" s="137"/>
      <c r="GC161" s="137"/>
      <c r="GD161" s="137"/>
      <c r="GE161" s="137"/>
      <c r="GF161" s="137"/>
      <c r="GG161" s="137"/>
      <c r="GH161" s="137"/>
      <c r="GI161" s="137"/>
      <c r="GJ161" s="137"/>
      <c r="GK161" s="137"/>
      <c r="GL161" s="137"/>
      <c r="GM161" s="137"/>
      <c r="GN161" s="137"/>
      <c r="GO161" s="137"/>
      <c r="GP161" s="137"/>
      <c r="GQ161" s="137"/>
      <c r="GR161" s="137"/>
      <c r="GS161" s="137"/>
      <c r="GT161" s="137"/>
      <c r="GU161" s="137"/>
      <c r="GV161" s="137"/>
      <c r="GW161" s="137"/>
      <c r="GX161" s="137"/>
      <c r="GY161" s="137"/>
      <c r="GZ161" s="137"/>
      <c r="HA161" s="137"/>
      <c r="HB161" s="137"/>
      <c r="HC161" s="137"/>
      <c r="HD161" s="137"/>
      <c r="HE161" s="137"/>
      <c r="HF161" s="137"/>
      <c r="HG161" s="137"/>
      <c r="HH161" s="137"/>
      <c r="HI161" s="137"/>
      <c r="HJ161" s="137"/>
      <c r="HK161" s="137"/>
      <c r="HL161" s="137"/>
      <c r="HM161" s="137"/>
      <c r="HN161" s="137"/>
      <c r="HO161" s="137"/>
      <c r="HP161" s="137"/>
      <c r="HQ161" s="137"/>
      <c r="HR161" s="137"/>
      <c r="HS161" s="137"/>
      <c r="HT161" s="137"/>
      <c r="HU161" s="137"/>
      <c r="HV161" s="137"/>
      <c r="HW161" s="137"/>
      <c r="HX161" s="137"/>
      <c r="HY161" s="137"/>
      <c r="HZ161" s="137"/>
      <c r="IA161" s="137"/>
      <c r="IB161" s="137"/>
      <c r="IC161" s="137"/>
      <c r="ID161" s="137"/>
      <c r="IE161" s="137"/>
      <c r="IF161" s="137"/>
      <c r="IG161" s="137"/>
      <c r="IH161" s="137"/>
      <c r="II161" s="137"/>
      <c r="IJ161" s="137"/>
      <c r="IK161" s="137"/>
      <c r="IL161" s="137"/>
      <c r="IM161" s="137"/>
      <c r="IN161" s="137"/>
      <c r="IO161" s="137"/>
      <c r="IP161" s="137"/>
      <c r="IQ161" s="137"/>
      <c r="IR161" s="137"/>
      <c r="IS161" s="137"/>
      <c r="IT161" s="137"/>
      <c r="IU161" s="137"/>
      <c r="IV161" s="137"/>
    </row>
    <row r="162" spans="1:256" ht="24" x14ac:dyDescent="0.25">
      <c r="A162" s="129"/>
      <c r="B162" s="92" t="s">
        <v>450</v>
      </c>
      <c r="C162" s="130"/>
      <c r="D162" s="130"/>
      <c r="E162" s="130"/>
      <c r="F162" s="130"/>
      <c r="G162" s="129"/>
      <c r="H162" s="130"/>
      <c r="I162" s="130"/>
      <c r="J162" s="130"/>
      <c r="K162" s="130"/>
      <c r="L162" s="130"/>
      <c r="M162" s="137"/>
      <c r="N162" s="137"/>
      <c r="O162" s="137"/>
      <c r="P162" s="137"/>
      <c r="Q162" s="137"/>
      <c r="R162" s="137"/>
      <c r="S162" s="137"/>
      <c r="T162" s="137"/>
      <c r="U162" s="137"/>
      <c r="V162" s="137"/>
      <c r="W162" s="137"/>
      <c r="X162" s="137"/>
      <c r="Y162" s="137"/>
      <c r="Z162" s="13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c r="CN162" s="137"/>
      <c r="CO162" s="137"/>
      <c r="CP162" s="137"/>
      <c r="CQ162" s="137"/>
      <c r="CR162" s="137"/>
      <c r="CS162" s="137"/>
      <c r="CT162" s="137"/>
      <c r="CU162" s="137"/>
      <c r="CV162" s="137"/>
      <c r="CW162" s="137"/>
      <c r="CX162" s="137"/>
      <c r="CY162" s="137"/>
      <c r="CZ162" s="137"/>
      <c r="DA162" s="137"/>
      <c r="DB162" s="137"/>
      <c r="DC162" s="137"/>
      <c r="DD162" s="137"/>
      <c r="DE162" s="137"/>
      <c r="DF162" s="137"/>
      <c r="DG162" s="137"/>
      <c r="DH162" s="137"/>
      <c r="DI162" s="137"/>
      <c r="DJ162" s="137"/>
      <c r="DK162" s="137"/>
      <c r="DL162" s="137"/>
      <c r="DM162" s="137"/>
      <c r="DN162" s="137"/>
      <c r="DO162" s="137"/>
      <c r="DP162" s="137"/>
      <c r="DQ162" s="137"/>
      <c r="DR162" s="137"/>
      <c r="DS162" s="137"/>
      <c r="DT162" s="137"/>
      <c r="DU162" s="137"/>
      <c r="DV162" s="137"/>
      <c r="DW162" s="137"/>
      <c r="DX162" s="137"/>
      <c r="DY162" s="137"/>
      <c r="DZ162" s="137"/>
      <c r="EA162" s="137"/>
      <c r="EB162" s="137"/>
      <c r="EC162" s="137"/>
      <c r="ED162" s="137"/>
      <c r="EE162" s="137"/>
      <c r="EF162" s="137"/>
      <c r="EG162" s="137"/>
      <c r="EH162" s="137"/>
      <c r="EI162" s="137"/>
      <c r="EJ162" s="137"/>
      <c r="EK162" s="137"/>
      <c r="EL162" s="137"/>
      <c r="EM162" s="137"/>
      <c r="EN162" s="137"/>
      <c r="EO162" s="137"/>
      <c r="EP162" s="137"/>
      <c r="EQ162" s="137"/>
      <c r="ER162" s="137"/>
      <c r="ES162" s="137"/>
      <c r="ET162" s="137"/>
      <c r="EU162" s="137"/>
      <c r="EV162" s="137"/>
      <c r="EW162" s="137"/>
      <c r="EX162" s="137"/>
      <c r="EY162" s="137"/>
      <c r="EZ162" s="137"/>
      <c r="FA162" s="137"/>
      <c r="FB162" s="137"/>
      <c r="FC162" s="137"/>
      <c r="FD162" s="137"/>
      <c r="FE162" s="137"/>
      <c r="FF162" s="137"/>
      <c r="FG162" s="137"/>
      <c r="FH162" s="137"/>
      <c r="FI162" s="137"/>
      <c r="FJ162" s="137"/>
      <c r="FK162" s="137"/>
      <c r="FL162" s="137"/>
      <c r="FM162" s="137"/>
      <c r="FN162" s="137"/>
      <c r="FO162" s="137"/>
      <c r="FP162" s="137"/>
      <c r="FQ162" s="137"/>
      <c r="FR162" s="137"/>
      <c r="FS162" s="137"/>
      <c r="FT162" s="137"/>
      <c r="FU162" s="137"/>
      <c r="FV162" s="137"/>
      <c r="FW162" s="137"/>
      <c r="FX162" s="137"/>
      <c r="FY162" s="137"/>
      <c r="FZ162" s="137"/>
      <c r="GA162" s="137"/>
      <c r="GB162" s="137"/>
      <c r="GC162" s="137"/>
      <c r="GD162" s="137"/>
      <c r="GE162" s="137"/>
      <c r="GF162" s="137"/>
      <c r="GG162" s="137"/>
      <c r="GH162" s="137"/>
      <c r="GI162" s="137"/>
      <c r="GJ162" s="137"/>
      <c r="GK162" s="137"/>
      <c r="GL162" s="137"/>
      <c r="GM162" s="137"/>
      <c r="GN162" s="137"/>
      <c r="GO162" s="137"/>
      <c r="GP162" s="137"/>
      <c r="GQ162" s="137"/>
      <c r="GR162" s="137"/>
      <c r="GS162" s="137"/>
      <c r="GT162" s="137"/>
      <c r="GU162" s="137"/>
      <c r="GV162" s="137"/>
      <c r="GW162" s="137"/>
      <c r="GX162" s="137"/>
      <c r="GY162" s="137"/>
      <c r="GZ162" s="137"/>
      <c r="HA162" s="137"/>
      <c r="HB162" s="137"/>
      <c r="HC162" s="137"/>
      <c r="HD162" s="137"/>
      <c r="HE162" s="137"/>
      <c r="HF162" s="137"/>
      <c r="HG162" s="137"/>
      <c r="HH162" s="137"/>
      <c r="HI162" s="137"/>
      <c r="HJ162" s="137"/>
      <c r="HK162" s="137"/>
      <c r="HL162" s="137"/>
      <c r="HM162" s="137"/>
      <c r="HN162" s="137"/>
      <c r="HO162" s="137"/>
      <c r="HP162" s="137"/>
      <c r="HQ162" s="137"/>
      <c r="HR162" s="137"/>
      <c r="HS162" s="137"/>
      <c r="HT162" s="137"/>
      <c r="HU162" s="137"/>
      <c r="HV162" s="137"/>
      <c r="HW162" s="137"/>
      <c r="HX162" s="137"/>
      <c r="HY162" s="137"/>
      <c r="HZ162" s="137"/>
      <c r="IA162" s="137"/>
      <c r="IB162" s="137"/>
      <c r="IC162" s="137"/>
      <c r="ID162" s="137"/>
      <c r="IE162" s="137"/>
      <c r="IF162" s="137"/>
      <c r="IG162" s="137"/>
      <c r="IH162" s="137"/>
      <c r="II162" s="137"/>
      <c r="IJ162" s="137"/>
      <c r="IK162" s="137"/>
      <c r="IL162" s="137"/>
      <c r="IM162" s="137"/>
      <c r="IN162" s="137"/>
      <c r="IO162" s="137"/>
      <c r="IP162" s="137"/>
      <c r="IQ162" s="137"/>
      <c r="IR162" s="137"/>
      <c r="IS162" s="137"/>
      <c r="IT162" s="137"/>
      <c r="IU162" s="137"/>
      <c r="IV162" s="137"/>
    </row>
    <row r="163" spans="1:256" x14ac:dyDescent="0.25">
      <c r="A163" s="129"/>
      <c r="B163" s="92" t="s">
        <v>451</v>
      </c>
      <c r="C163" s="130"/>
      <c r="D163" s="130"/>
      <c r="E163" s="130"/>
      <c r="F163" s="130"/>
      <c r="G163" s="129"/>
      <c r="H163" s="130"/>
      <c r="I163" s="130"/>
      <c r="J163" s="130"/>
      <c r="K163" s="130"/>
      <c r="L163" s="130"/>
      <c r="M163" s="137"/>
      <c r="N163" s="137"/>
      <c r="O163" s="137"/>
      <c r="P163" s="137"/>
      <c r="Q163" s="137"/>
      <c r="R163" s="137"/>
      <c r="S163" s="137"/>
      <c r="T163" s="137"/>
      <c r="U163" s="137"/>
      <c r="V163" s="137"/>
      <c r="W163" s="137"/>
      <c r="X163" s="137"/>
      <c r="Y163" s="137"/>
      <c r="Z163" s="13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c r="CN163" s="137"/>
      <c r="CO163" s="137"/>
      <c r="CP163" s="137"/>
      <c r="CQ163" s="137"/>
      <c r="CR163" s="137"/>
      <c r="CS163" s="137"/>
      <c r="CT163" s="137"/>
      <c r="CU163" s="137"/>
      <c r="CV163" s="137"/>
      <c r="CW163" s="137"/>
      <c r="CX163" s="137"/>
      <c r="CY163" s="137"/>
      <c r="CZ163" s="137"/>
      <c r="DA163" s="137"/>
      <c r="DB163" s="137"/>
      <c r="DC163" s="137"/>
      <c r="DD163" s="137"/>
      <c r="DE163" s="137"/>
      <c r="DF163" s="137"/>
      <c r="DG163" s="137"/>
      <c r="DH163" s="137"/>
      <c r="DI163" s="137"/>
      <c r="DJ163" s="137"/>
      <c r="DK163" s="137"/>
      <c r="DL163" s="137"/>
      <c r="DM163" s="137"/>
      <c r="DN163" s="137"/>
      <c r="DO163" s="137"/>
      <c r="DP163" s="137"/>
      <c r="DQ163" s="137"/>
      <c r="DR163" s="137"/>
      <c r="DS163" s="137"/>
      <c r="DT163" s="137"/>
      <c r="DU163" s="137"/>
      <c r="DV163" s="137"/>
      <c r="DW163" s="137"/>
      <c r="DX163" s="137"/>
      <c r="DY163" s="137"/>
      <c r="DZ163" s="137"/>
      <c r="EA163" s="137"/>
      <c r="EB163" s="137"/>
      <c r="EC163" s="137"/>
      <c r="ED163" s="137"/>
      <c r="EE163" s="137"/>
      <c r="EF163" s="137"/>
      <c r="EG163" s="137"/>
      <c r="EH163" s="137"/>
      <c r="EI163" s="137"/>
      <c r="EJ163" s="137"/>
      <c r="EK163" s="137"/>
      <c r="EL163" s="137"/>
      <c r="EM163" s="137"/>
      <c r="EN163" s="137"/>
      <c r="EO163" s="137"/>
      <c r="EP163" s="137"/>
      <c r="EQ163" s="137"/>
      <c r="ER163" s="137"/>
      <c r="ES163" s="137"/>
      <c r="ET163" s="137"/>
      <c r="EU163" s="137"/>
      <c r="EV163" s="137"/>
      <c r="EW163" s="137"/>
      <c r="EX163" s="137"/>
      <c r="EY163" s="137"/>
      <c r="EZ163" s="137"/>
      <c r="FA163" s="137"/>
      <c r="FB163" s="137"/>
      <c r="FC163" s="137"/>
      <c r="FD163" s="137"/>
      <c r="FE163" s="137"/>
      <c r="FF163" s="137"/>
      <c r="FG163" s="137"/>
      <c r="FH163" s="137"/>
      <c r="FI163" s="137"/>
      <c r="FJ163" s="137"/>
      <c r="FK163" s="137"/>
      <c r="FL163" s="137"/>
      <c r="FM163" s="137"/>
      <c r="FN163" s="137"/>
      <c r="FO163" s="137"/>
      <c r="FP163" s="137"/>
      <c r="FQ163" s="137"/>
      <c r="FR163" s="137"/>
      <c r="FS163" s="137"/>
      <c r="FT163" s="137"/>
      <c r="FU163" s="137"/>
      <c r="FV163" s="137"/>
      <c r="FW163" s="137"/>
      <c r="FX163" s="137"/>
      <c r="FY163" s="137"/>
      <c r="FZ163" s="137"/>
      <c r="GA163" s="137"/>
      <c r="GB163" s="137"/>
      <c r="GC163" s="137"/>
      <c r="GD163" s="137"/>
      <c r="GE163" s="137"/>
      <c r="GF163" s="137"/>
      <c r="GG163" s="137"/>
      <c r="GH163" s="137"/>
      <c r="GI163" s="137"/>
      <c r="GJ163" s="137"/>
      <c r="GK163" s="137"/>
      <c r="GL163" s="137"/>
      <c r="GM163" s="137"/>
      <c r="GN163" s="137"/>
      <c r="GO163" s="137"/>
      <c r="GP163" s="137"/>
      <c r="GQ163" s="137"/>
      <c r="GR163" s="137"/>
      <c r="GS163" s="137"/>
      <c r="GT163" s="137"/>
      <c r="GU163" s="137"/>
      <c r="GV163" s="137"/>
      <c r="GW163" s="137"/>
      <c r="GX163" s="137"/>
      <c r="GY163" s="137"/>
      <c r="GZ163" s="137"/>
      <c r="HA163" s="137"/>
      <c r="HB163" s="137"/>
      <c r="HC163" s="137"/>
      <c r="HD163" s="137"/>
      <c r="HE163" s="137"/>
      <c r="HF163" s="137"/>
      <c r="HG163" s="137"/>
      <c r="HH163" s="137"/>
      <c r="HI163" s="137"/>
      <c r="HJ163" s="137"/>
      <c r="HK163" s="137"/>
      <c r="HL163" s="137"/>
      <c r="HM163" s="137"/>
      <c r="HN163" s="137"/>
      <c r="HO163" s="137"/>
      <c r="HP163" s="137"/>
      <c r="HQ163" s="137"/>
      <c r="HR163" s="137"/>
      <c r="HS163" s="137"/>
      <c r="HT163" s="137"/>
      <c r="HU163" s="137"/>
      <c r="HV163" s="137"/>
      <c r="HW163" s="137"/>
      <c r="HX163" s="137"/>
      <c r="HY163" s="137"/>
      <c r="HZ163" s="137"/>
      <c r="IA163" s="137"/>
      <c r="IB163" s="137"/>
      <c r="IC163" s="137"/>
      <c r="ID163" s="137"/>
      <c r="IE163" s="137"/>
      <c r="IF163" s="137"/>
      <c r="IG163" s="137"/>
      <c r="IH163" s="137"/>
      <c r="II163" s="137"/>
      <c r="IJ163" s="137"/>
      <c r="IK163" s="137"/>
      <c r="IL163" s="137"/>
      <c r="IM163" s="137"/>
      <c r="IN163" s="137"/>
      <c r="IO163" s="137"/>
      <c r="IP163" s="137"/>
      <c r="IQ163" s="137"/>
      <c r="IR163" s="137"/>
      <c r="IS163" s="137"/>
      <c r="IT163" s="137"/>
      <c r="IU163" s="137"/>
      <c r="IV163" s="137"/>
    </row>
    <row r="164" spans="1:256" x14ac:dyDescent="0.25">
      <c r="A164" s="129"/>
      <c r="B164" s="92" t="s">
        <v>276</v>
      </c>
      <c r="C164" s="130"/>
      <c r="D164" s="130"/>
      <c r="E164" s="130"/>
      <c r="F164" s="130"/>
      <c r="G164" s="129"/>
      <c r="H164" s="130"/>
      <c r="I164" s="130"/>
      <c r="J164" s="130"/>
      <c r="K164" s="130"/>
      <c r="L164" s="130"/>
      <c r="M164" s="137"/>
      <c r="N164" s="137"/>
      <c r="O164" s="137"/>
      <c r="P164" s="137"/>
      <c r="Q164" s="137"/>
      <c r="R164" s="137"/>
      <c r="S164" s="137"/>
      <c r="T164" s="137"/>
      <c r="U164" s="137"/>
      <c r="V164" s="137"/>
      <c r="W164" s="137"/>
      <c r="X164" s="137"/>
      <c r="Y164" s="137"/>
      <c r="Z164" s="13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c r="CN164" s="137"/>
      <c r="CO164" s="137"/>
      <c r="CP164" s="137"/>
      <c r="CQ164" s="137"/>
      <c r="CR164" s="137"/>
      <c r="CS164" s="137"/>
      <c r="CT164" s="137"/>
      <c r="CU164" s="137"/>
      <c r="CV164" s="137"/>
      <c r="CW164" s="137"/>
      <c r="CX164" s="137"/>
      <c r="CY164" s="137"/>
      <c r="CZ164" s="137"/>
      <c r="DA164" s="137"/>
      <c r="DB164" s="137"/>
      <c r="DC164" s="137"/>
      <c r="DD164" s="137"/>
      <c r="DE164" s="137"/>
      <c r="DF164" s="137"/>
      <c r="DG164" s="137"/>
      <c r="DH164" s="137"/>
      <c r="DI164" s="137"/>
      <c r="DJ164" s="137"/>
      <c r="DK164" s="137"/>
      <c r="DL164" s="137"/>
      <c r="DM164" s="137"/>
      <c r="DN164" s="137"/>
      <c r="DO164" s="137"/>
      <c r="DP164" s="137"/>
      <c r="DQ164" s="137"/>
      <c r="DR164" s="137"/>
      <c r="DS164" s="137"/>
      <c r="DT164" s="137"/>
      <c r="DU164" s="137"/>
      <c r="DV164" s="137"/>
      <c r="DW164" s="137"/>
      <c r="DX164" s="137"/>
      <c r="DY164" s="137"/>
      <c r="DZ164" s="137"/>
      <c r="EA164" s="137"/>
      <c r="EB164" s="137"/>
      <c r="EC164" s="137"/>
      <c r="ED164" s="137"/>
      <c r="EE164" s="137"/>
      <c r="EF164" s="137"/>
      <c r="EG164" s="137"/>
      <c r="EH164" s="137"/>
      <c r="EI164" s="137"/>
      <c r="EJ164" s="137"/>
      <c r="EK164" s="137"/>
      <c r="EL164" s="137"/>
      <c r="EM164" s="137"/>
      <c r="EN164" s="137"/>
      <c r="EO164" s="137"/>
      <c r="EP164" s="137"/>
      <c r="EQ164" s="137"/>
      <c r="ER164" s="137"/>
      <c r="ES164" s="137"/>
      <c r="ET164" s="137"/>
      <c r="EU164" s="137"/>
      <c r="EV164" s="137"/>
      <c r="EW164" s="137"/>
      <c r="EX164" s="137"/>
      <c r="EY164" s="137"/>
      <c r="EZ164" s="137"/>
      <c r="FA164" s="137"/>
      <c r="FB164" s="137"/>
      <c r="FC164" s="137"/>
      <c r="FD164" s="137"/>
      <c r="FE164" s="137"/>
      <c r="FF164" s="137"/>
      <c r="FG164" s="137"/>
      <c r="FH164" s="137"/>
      <c r="FI164" s="137"/>
      <c r="FJ164" s="137"/>
      <c r="FK164" s="137"/>
      <c r="FL164" s="137"/>
      <c r="FM164" s="137"/>
      <c r="FN164" s="137"/>
      <c r="FO164" s="137"/>
      <c r="FP164" s="137"/>
      <c r="FQ164" s="137"/>
      <c r="FR164" s="137"/>
      <c r="FS164" s="137"/>
      <c r="FT164" s="137"/>
      <c r="FU164" s="137"/>
      <c r="FV164" s="137"/>
      <c r="FW164" s="137"/>
      <c r="FX164" s="137"/>
      <c r="FY164" s="137"/>
      <c r="FZ164" s="137"/>
      <c r="GA164" s="137"/>
      <c r="GB164" s="137"/>
      <c r="GC164" s="137"/>
      <c r="GD164" s="137"/>
      <c r="GE164" s="137"/>
      <c r="GF164" s="137"/>
      <c r="GG164" s="137"/>
      <c r="GH164" s="137"/>
      <c r="GI164" s="137"/>
      <c r="GJ164" s="137"/>
      <c r="GK164" s="137"/>
      <c r="GL164" s="137"/>
      <c r="GM164" s="137"/>
      <c r="GN164" s="137"/>
      <c r="GO164" s="137"/>
      <c r="GP164" s="137"/>
      <c r="GQ164" s="137"/>
      <c r="GR164" s="137"/>
      <c r="GS164" s="137"/>
      <c r="GT164" s="137"/>
      <c r="GU164" s="137"/>
      <c r="GV164" s="137"/>
      <c r="GW164" s="137"/>
      <c r="GX164" s="137"/>
      <c r="GY164" s="137"/>
      <c r="GZ164" s="137"/>
      <c r="HA164" s="137"/>
      <c r="HB164" s="137"/>
      <c r="HC164" s="137"/>
      <c r="HD164" s="137"/>
      <c r="HE164" s="137"/>
      <c r="HF164" s="137"/>
      <c r="HG164" s="137"/>
      <c r="HH164" s="137"/>
      <c r="HI164" s="137"/>
      <c r="HJ164" s="137"/>
      <c r="HK164" s="137"/>
      <c r="HL164" s="137"/>
      <c r="HM164" s="137"/>
      <c r="HN164" s="137"/>
      <c r="HO164" s="137"/>
      <c r="HP164" s="137"/>
      <c r="HQ164" s="137"/>
      <c r="HR164" s="137"/>
      <c r="HS164" s="137"/>
      <c r="HT164" s="137"/>
      <c r="HU164" s="137"/>
      <c r="HV164" s="137"/>
      <c r="HW164" s="137"/>
      <c r="HX164" s="137"/>
      <c r="HY164" s="137"/>
      <c r="HZ164" s="137"/>
      <c r="IA164" s="137"/>
      <c r="IB164" s="137"/>
      <c r="IC164" s="137"/>
      <c r="ID164" s="137"/>
      <c r="IE164" s="137"/>
      <c r="IF164" s="137"/>
      <c r="IG164" s="137"/>
      <c r="IH164" s="137"/>
      <c r="II164" s="137"/>
      <c r="IJ164" s="137"/>
      <c r="IK164" s="137"/>
      <c r="IL164" s="137"/>
      <c r="IM164" s="137"/>
      <c r="IN164" s="137"/>
      <c r="IO164" s="137"/>
      <c r="IP164" s="137"/>
      <c r="IQ164" s="137"/>
      <c r="IR164" s="137"/>
      <c r="IS164" s="137"/>
      <c r="IT164" s="137"/>
      <c r="IU164" s="137"/>
      <c r="IV164" s="137"/>
    </row>
    <row r="165" spans="1:256" x14ac:dyDescent="0.25">
      <c r="A165" s="129"/>
      <c r="B165" s="92" t="s">
        <v>277</v>
      </c>
      <c r="C165" s="130"/>
      <c r="D165" s="130"/>
      <c r="E165" s="130"/>
      <c r="F165" s="130"/>
      <c r="G165" s="129"/>
      <c r="H165" s="130"/>
      <c r="I165" s="130"/>
      <c r="J165" s="130"/>
      <c r="K165" s="130"/>
      <c r="L165" s="130"/>
      <c r="M165" s="137"/>
      <c r="N165" s="137"/>
      <c r="O165" s="137"/>
      <c r="P165" s="137"/>
      <c r="Q165" s="137"/>
      <c r="R165" s="137"/>
      <c r="S165" s="137"/>
      <c r="T165" s="137"/>
      <c r="U165" s="137"/>
      <c r="V165" s="137"/>
      <c r="W165" s="137"/>
      <c r="X165" s="137"/>
      <c r="Y165" s="137"/>
      <c r="Z165" s="13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c r="CN165" s="137"/>
      <c r="CO165" s="137"/>
      <c r="CP165" s="137"/>
      <c r="CQ165" s="137"/>
      <c r="CR165" s="137"/>
      <c r="CS165" s="137"/>
      <c r="CT165" s="137"/>
      <c r="CU165" s="137"/>
      <c r="CV165" s="137"/>
      <c r="CW165" s="137"/>
      <c r="CX165" s="137"/>
      <c r="CY165" s="137"/>
      <c r="CZ165" s="137"/>
      <c r="DA165" s="137"/>
      <c r="DB165" s="137"/>
      <c r="DC165" s="137"/>
      <c r="DD165" s="137"/>
      <c r="DE165" s="137"/>
      <c r="DF165" s="137"/>
      <c r="DG165" s="137"/>
      <c r="DH165" s="137"/>
      <c r="DI165" s="137"/>
      <c r="DJ165" s="137"/>
      <c r="DK165" s="137"/>
      <c r="DL165" s="137"/>
      <c r="DM165" s="137"/>
      <c r="DN165" s="137"/>
      <c r="DO165" s="137"/>
      <c r="DP165" s="137"/>
      <c r="DQ165" s="137"/>
      <c r="DR165" s="137"/>
      <c r="DS165" s="137"/>
      <c r="DT165" s="137"/>
      <c r="DU165" s="137"/>
      <c r="DV165" s="137"/>
      <c r="DW165" s="137"/>
      <c r="DX165" s="137"/>
      <c r="DY165" s="137"/>
      <c r="DZ165" s="137"/>
      <c r="EA165" s="137"/>
      <c r="EB165" s="137"/>
      <c r="EC165" s="137"/>
      <c r="ED165" s="137"/>
      <c r="EE165" s="137"/>
      <c r="EF165" s="137"/>
      <c r="EG165" s="137"/>
      <c r="EH165" s="137"/>
      <c r="EI165" s="137"/>
      <c r="EJ165" s="137"/>
      <c r="EK165" s="137"/>
      <c r="EL165" s="137"/>
      <c r="EM165" s="137"/>
      <c r="EN165" s="137"/>
      <c r="EO165" s="137"/>
      <c r="EP165" s="137"/>
      <c r="EQ165" s="137"/>
      <c r="ER165" s="137"/>
      <c r="ES165" s="137"/>
      <c r="ET165" s="137"/>
      <c r="EU165" s="137"/>
      <c r="EV165" s="137"/>
      <c r="EW165" s="137"/>
      <c r="EX165" s="137"/>
      <c r="EY165" s="137"/>
      <c r="EZ165" s="137"/>
      <c r="FA165" s="137"/>
      <c r="FB165" s="137"/>
      <c r="FC165" s="137"/>
      <c r="FD165" s="137"/>
      <c r="FE165" s="137"/>
      <c r="FF165" s="137"/>
      <c r="FG165" s="137"/>
      <c r="FH165" s="137"/>
      <c r="FI165" s="137"/>
      <c r="FJ165" s="137"/>
      <c r="FK165" s="137"/>
      <c r="FL165" s="137"/>
      <c r="FM165" s="137"/>
      <c r="FN165" s="137"/>
      <c r="FO165" s="137"/>
      <c r="FP165" s="137"/>
      <c r="FQ165" s="137"/>
      <c r="FR165" s="137"/>
      <c r="FS165" s="137"/>
      <c r="FT165" s="137"/>
      <c r="FU165" s="137"/>
      <c r="FV165" s="137"/>
      <c r="FW165" s="137"/>
      <c r="FX165" s="137"/>
      <c r="FY165" s="137"/>
      <c r="FZ165" s="137"/>
      <c r="GA165" s="137"/>
      <c r="GB165" s="137"/>
      <c r="GC165" s="137"/>
      <c r="GD165" s="137"/>
      <c r="GE165" s="137"/>
      <c r="GF165" s="137"/>
      <c r="GG165" s="137"/>
      <c r="GH165" s="137"/>
      <c r="GI165" s="137"/>
      <c r="GJ165" s="137"/>
      <c r="GK165" s="137"/>
      <c r="GL165" s="137"/>
      <c r="GM165" s="137"/>
      <c r="GN165" s="137"/>
      <c r="GO165" s="137"/>
      <c r="GP165" s="137"/>
      <c r="GQ165" s="137"/>
      <c r="GR165" s="137"/>
      <c r="GS165" s="137"/>
      <c r="GT165" s="137"/>
      <c r="GU165" s="137"/>
      <c r="GV165" s="137"/>
      <c r="GW165" s="137"/>
      <c r="GX165" s="137"/>
      <c r="GY165" s="137"/>
      <c r="GZ165" s="137"/>
      <c r="HA165" s="137"/>
      <c r="HB165" s="137"/>
      <c r="HC165" s="137"/>
      <c r="HD165" s="137"/>
      <c r="HE165" s="137"/>
      <c r="HF165" s="137"/>
      <c r="HG165" s="137"/>
      <c r="HH165" s="137"/>
      <c r="HI165" s="137"/>
      <c r="HJ165" s="137"/>
      <c r="HK165" s="137"/>
      <c r="HL165" s="137"/>
      <c r="HM165" s="137"/>
      <c r="HN165" s="137"/>
      <c r="HO165" s="137"/>
      <c r="HP165" s="137"/>
      <c r="HQ165" s="137"/>
      <c r="HR165" s="137"/>
      <c r="HS165" s="137"/>
      <c r="HT165" s="137"/>
      <c r="HU165" s="137"/>
      <c r="HV165" s="137"/>
      <c r="HW165" s="137"/>
      <c r="HX165" s="137"/>
      <c r="HY165" s="137"/>
      <c r="HZ165" s="137"/>
      <c r="IA165" s="137"/>
      <c r="IB165" s="137"/>
      <c r="IC165" s="137"/>
      <c r="ID165" s="137"/>
      <c r="IE165" s="137"/>
      <c r="IF165" s="137"/>
      <c r="IG165" s="137"/>
      <c r="IH165" s="137"/>
      <c r="II165" s="137"/>
      <c r="IJ165" s="137"/>
      <c r="IK165" s="137"/>
      <c r="IL165" s="137"/>
      <c r="IM165" s="137"/>
      <c r="IN165" s="137"/>
      <c r="IO165" s="137"/>
      <c r="IP165" s="137"/>
      <c r="IQ165" s="137"/>
      <c r="IR165" s="137"/>
      <c r="IS165" s="137"/>
      <c r="IT165" s="137"/>
      <c r="IU165" s="137"/>
      <c r="IV165" s="137"/>
    </row>
    <row r="166" spans="1:256" x14ac:dyDescent="0.25">
      <c r="A166" s="129"/>
      <c r="B166" s="92" t="s">
        <v>452</v>
      </c>
      <c r="C166" s="130"/>
      <c r="D166" s="130"/>
      <c r="E166" s="130"/>
      <c r="F166" s="130"/>
      <c r="G166" s="129"/>
      <c r="H166" s="130"/>
      <c r="I166" s="130"/>
      <c r="J166" s="130"/>
      <c r="K166" s="130"/>
      <c r="L166" s="130"/>
      <c r="M166" s="137"/>
      <c r="N166" s="137"/>
      <c r="O166" s="137"/>
      <c r="P166" s="137"/>
      <c r="Q166" s="137"/>
      <c r="R166" s="137"/>
      <c r="S166" s="137"/>
      <c r="T166" s="137"/>
      <c r="U166" s="137"/>
      <c r="V166" s="137"/>
      <c r="W166" s="137"/>
      <c r="X166" s="137"/>
      <c r="Y166" s="137"/>
      <c r="Z166" s="13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c r="CN166" s="137"/>
      <c r="CO166" s="137"/>
      <c r="CP166" s="137"/>
      <c r="CQ166" s="137"/>
      <c r="CR166" s="137"/>
      <c r="CS166" s="137"/>
      <c r="CT166" s="137"/>
      <c r="CU166" s="137"/>
      <c r="CV166" s="137"/>
      <c r="CW166" s="137"/>
      <c r="CX166" s="137"/>
      <c r="CY166" s="137"/>
      <c r="CZ166" s="137"/>
      <c r="DA166" s="137"/>
      <c r="DB166" s="137"/>
      <c r="DC166" s="137"/>
      <c r="DD166" s="137"/>
      <c r="DE166" s="137"/>
      <c r="DF166" s="137"/>
      <c r="DG166" s="137"/>
      <c r="DH166" s="137"/>
      <c r="DI166" s="137"/>
      <c r="DJ166" s="137"/>
      <c r="DK166" s="137"/>
      <c r="DL166" s="137"/>
      <c r="DM166" s="137"/>
      <c r="DN166" s="137"/>
      <c r="DO166" s="137"/>
      <c r="DP166" s="137"/>
      <c r="DQ166" s="137"/>
      <c r="DR166" s="137"/>
      <c r="DS166" s="137"/>
      <c r="DT166" s="137"/>
      <c r="DU166" s="137"/>
      <c r="DV166" s="137"/>
      <c r="DW166" s="137"/>
      <c r="DX166" s="137"/>
      <c r="DY166" s="137"/>
      <c r="DZ166" s="137"/>
      <c r="EA166" s="137"/>
      <c r="EB166" s="137"/>
      <c r="EC166" s="137"/>
      <c r="ED166" s="137"/>
      <c r="EE166" s="137"/>
      <c r="EF166" s="137"/>
      <c r="EG166" s="137"/>
      <c r="EH166" s="137"/>
      <c r="EI166" s="137"/>
      <c r="EJ166" s="137"/>
      <c r="EK166" s="137"/>
      <c r="EL166" s="137"/>
      <c r="EM166" s="137"/>
      <c r="EN166" s="137"/>
      <c r="EO166" s="137"/>
      <c r="EP166" s="137"/>
      <c r="EQ166" s="137"/>
      <c r="ER166" s="137"/>
      <c r="ES166" s="137"/>
      <c r="ET166" s="137"/>
      <c r="EU166" s="137"/>
      <c r="EV166" s="137"/>
      <c r="EW166" s="137"/>
      <c r="EX166" s="137"/>
      <c r="EY166" s="137"/>
      <c r="EZ166" s="137"/>
      <c r="FA166" s="137"/>
      <c r="FB166" s="137"/>
      <c r="FC166" s="137"/>
      <c r="FD166" s="137"/>
      <c r="FE166" s="137"/>
      <c r="FF166" s="137"/>
      <c r="FG166" s="137"/>
      <c r="FH166" s="137"/>
      <c r="FI166" s="137"/>
      <c r="FJ166" s="137"/>
      <c r="FK166" s="137"/>
      <c r="FL166" s="137"/>
      <c r="FM166" s="137"/>
      <c r="FN166" s="137"/>
      <c r="FO166" s="137"/>
      <c r="FP166" s="137"/>
      <c r="FQ166" s="137"/>
      <c r="FR166" s="137"/>
      <c r="FS166" s="137"/>
      <c r="FT166" s="137"/>
      <c r="FU166" s="137"/>
      <c r="FV166" s="137"/>
      <c r="FW166" s="137"/>
      <c r="FX166" s="137"/>
      <c r="FY166" s="137"/>
      <c r="FZ166" s="137"/>
      <c r="GA166" s="137"/>
      <c r="GB166" s="137"/>
      <c r="GC166" s="137"/>
      <c r="GD166" s="137"/>
      <c r="GE166" s="137"/>
      <c r="GF166" s="137"/>
      <c r="GG166" s="137"/>
      <c r="GH166" s="137"/>
      <c r="GI166" s="137"/>
      <c r="GJ166" s="137"/>
      <c r="GK166" s="137"/>
      <c r="GL166" s="137"/>
      <c r="GM166" s="137"/>
      <c r="GN166" s="137"/>
      <c r="GO166" s="137"/>
      <c r="GP166" s="137"/>
      <c r="GQ166" s="137"/>
      <c r="GR166" s="137"/>
      <c r="GS166" s="137"/>
      <c r="GT166" s="137"/>
      <c r="GU166" s="137"/>
      <c r="GV166" s="137"/>
      <c r="GW166" s="137"/>
      <c r="GX166" s="137"/>
      <c r="GY166" s="137"/>
      <c r="GZ166" s="137"/>
      <c r="HA166" s="137"/>
      <c r="HB166" s="137"/>
      <c r="HC166" s="137"/>
      <c r="HD166" s="137"/>
      <c r="HE166" s="137"/>
      <c r="HF166" s="137"/>
      <c r="HG166" s="137"/>
      <c r="HH166" s="137"/>
      <c r="HI166" s="137"/>
      <c r="HJ166" s="137"/>
      <c r="HK166" s="137"/>
      <c r="HL166" s="137"/>
      <c r="HM166" s="137"/>
      <c r="HN166" s="137"/>
      <c r="HO166" s="137"/>
      <c r="HP166" s="137"/>
      <c r="HQ166" s="137"/>
      <c r="HR166" s="137"/>
      <c r="HS166" s="137"/>
      <c r="HT166" s="137"/>
      <c r="HU166" s="137"/>
      <c r="HV166" s="137"/>
      <c r="HW166" s="137"/>
      <c r="HX166" s="137"/>
      <c r="HY166" s="137"/>
      <c r="HZ166" s="137"/>
      <c r="IA166" s="137"/>
      <c r="IB166" s="137"/>
      <c r="IC166" s="137"/>
      <c r="ID166" s="137"/>
      <c r="IE166" s="137"/>
      <c r="IF166" s="137"/>
      <c r="IG166" s="137"/>
      <c r="IH166" s="137"/>
      <c r="II166" s="137"/>
      <c r="IJ166" s="137"/>
      <c r="IK166" s="137"/>
      <c r="IL166" s="137"/>
      <c r="IM166" s="137"/>
      <c r="IN166" s="137"/>
      <c r="IO166" s="137"/>
      <c r="IP166" s="137"/>
      <c r="IQ166" s="137"/>
      <c r="IR166" s="137"/>
      <c r="IS166" s="137"/>
      <c r="IT166" s="137"/>
      <c r="IU166" s="137"/>
      <c r="IV166" s="137"/>
    </row>
    <row r="167" spans="1:256" x14ac:dyDescent="0.25">
      <c r="A167" s="129"/>
      <c r="B167" s="92" t="s">
        <v>278</v>
      </c>
      <c r="C167" s="130"/>
      <c r="D167" s="130"/>
      <c r="E167" s="130"/>
      <c r="F167" s="130"/>
      <c r="G167" s="129"/>
      <c r="H167" s="130"/>
      <c r="I167" s="130"/>
      <c r="J167" s="130"/>
      <c r="K167" s="130"/>
      <c r="L167" s="130"/>
      <c r="M167" s="137"/>
      <c r="N167" s="137"/>
      <c r="O167" s="137"/>
      <c r="P167" s="137"/>
      <c r="Q167" s="137"/>
      <c r="R167" s="137"/>
      <c r="S167" s="137"/>
      <c r="T167" s="137"/>
      <c r="U167" s="137"/>
      <c r="V167" s="137"/>
      <c r="W167" s="137"/>
      <c r="X167" s="137"/>
      <c r="Y167" s="137"/>
      <c r="Z167" s="13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c r="CN167" s="137"/>
      <c r="CO167" s="137"/>
      <c r="CP167" s="137"/>
      <c r="CQ167" s="137"/>
      <c r="CR167" s="137"/>
      <c r="CS167" s="137"/>
      <c r="CT167" s="137"/>
      <c r="CU167" s="137"/>
      <c r="CV167" s="137"/>
      <c r="CW167" s="137"/>
      <c r="CX167" s="137"/>
      <c r="CY167" s="137"/>
      <c r="CZ167" s="137"/>
      <c r="DA167" s="137"/>
      <c r="DB167" s="137"/>
      <c r="DC167" s="137"/>
      <c r="DD167" s="137"/>
      <c r="DE167" s="137"/>
      <c r="DF167" s="137"/>
      <c r="DG167" s="137"/>
      <c r="DH167" s="137"/>
      <c r="DI167" s="137"/>
      <c r="DJ167" s="137"/>
      <c r="DK167" s="137"/>
      <c r="DL167" s="137"/>
      <c r="DM167" s="137"/>
      <c r="DN167" s="137"/>
      <c r="DO167" s="137"/>
      <c r="DP167" s="137"/>
      <c r="DQ167" s="137"/>
      <c r="DR167" s="137"/>
      <c r="DS167" s="137"/>
      <c r="DT167" s="137"/>
      <c r="DU167" s="137"/>
      <c r="DV167" s="137"/>
      <c r="DW167" s="137"/>
      <c r="DX167" s="137"/>
      <c r="DY167" s="137"/>
      <c r="DZ167" s="137"/>
      <c r="EA167" s="137"/>
      <c r="EB167" s="137"/>
      <c r="EC167" s="137"/>
      <c r="ED167" s="137"/>
      <c r="EE167" s="137"/>
      <c r="EF167" s="137"/>
      <c r="EG167" s="137"/>
      <c r="EH167" s="137"/>
      <c r="EI167" s="137"/>
      <c r="EJ167" s="137"/>
      <c r="EK167" s="137"/>
      <c r="EL167" s="137"/>
      <c r="EM167" s="137"/>
      <c r="EN167" s="137"/>
      <c r="EO167" s="137"/>
      <c r="EP167" s="137"/>
      <c r="EQ167" s="137"/>
      <c r="ER167" s="137"/>
      <c r="ES167" s="137"/>
      <c r="ET167" s="137"/>
      <c r="EU167" s="137"/>
      <c r="EV167" s="137"/>
      <c r="EW167" s="137"/>
      <c r="EX167" s="137"/>
      <c r="EY167" s="137"/>
      <c r="EZ167" s="137"/>
      <c r="FA167" s="137"/>
      <c r="FB167" s="137"/>
      <c r="FC167" s="137"/>
      <c r="FD167" s="137"/>
      <c r="FE167" s="137"/>
      <c r="FF167" s="137"/>
      <c r="FG167" s="137"/>
      <c r="FH167" s="137"/>
      <c r="FI167" s="137"/>
      <c r="FJ167" s="137"/>
      <c r="FK167" s="137"/>
      <c r="FL167" s="137"/>
      <c r="FM167" s="137"/>
      <c r="FN167" s="137"/>
      <c r="FO167" s="137"/>
      <c r="FP167" s="137"/>
      <c r="FQ167" s="137"/>
      <c r="FR167" s="137"/>
      <c r="FS167" s="137"/>
      <c r="FT167" s="137"/>
      <c r="FU167" s="137"/>
      <c r="FV167" s="137"/>
      <c r="FW167" s="137"/>
      <c r="FX167" s="137"/>
      <c r="FY167" s="137"/>
      <c r="FZ167" s="137"/>
      <c r="GA167" s="137"/>
      <c r="GB167" s="137"/>
      <c r="GC167" s="137"/>
      <c r="GD167" s="137"/>
      <c r="GE167" s="137"/>
      <c r="GF167" s="137"/>
      <c r="GG167" s="137"/>
      <c r="GH167" s="137"/>
      <c r="GI167" s="137"/>
      <c r="GJ167" s="137"/>
      <c r="GK167" s="137"/>
      <c r="GL167" s="137"/>
      <c r="GM167" s="137"/>
      <c r="GN167" s="137"/>
      <c r="GO167" s="137"/>
      <c r="GP167" s="137"/>
      <c r="GQ167" s="137"/>
      <c r="GR167" s="137"/>
      <c r="GS167" s="137"/>
      <c r="GT167" s="137"/>
      <c r="GU167" s="137"/>
      <c r="GV167" s="137"/>
      <c r="GW167" s="137"/>
      <c r="GX167" s="137"/>
      <c r="GY167" s="137"/>
      <c r="GZ167" s="137"/>
      <c r="HA167" s="137"/>
      <c r="HB167" s="137"/>
      <c r="HC167" s="137"/>
      <c r="HD167" s="137"/>
      <c r="HE167" s="137"/>
      <c r="HF167" s="137"/>
      <c r="HG167" s="137"/>
      <c r="HH167" s="137"/>
      <c r="HI167" s="137"/>
      <c r="HJ167" s="137"/>
      <c r="HK167" s="137"/>
      <c r="HL167" s="137"/>
      <c r="HM167" s="137"/>
      <c r="HN167" s="137"/>
      <c r="HO167" s="137"/>
      <c r="HP167" s="137"/>
      <c r="HQ167" s="137"/>
      <c r="HR167" s="137"/>
      <c r="HS167" s="137"/>
      <c r="HT167" s="137"/>
      <c r="HU167" s="137"/>
      <c r="HV167" s="137"/>
      <c r="HW167" s="137"/>
      <c r="HX167" s="137"/>
      <c r="HY167" s="137"/>
      <c r="HZ167" s="137"/>
      <c r="IA167" s="137"/>
      <c r="IB167" s="137"/>
      <c r="IC167" s="137"/>
      <c r="ID167" s="137"/>
      <c r="IE167" s="137"/>
      <c r="IF167" s="137"/>
      <c r="IG167" s="137"/>
      <c r="IH167" s="137"/>
      <c r="II167" s="137"/>
      <c r="IJ167" s="137"/>
      <c r="IK167" s="137"/>
      <c r="IL167" s="137"/>
      <c r="IM167" s="137"/>
      <c r="IN167" s="137"/>
      <c r="IO167" s="137"/>
      <c r="IP167" s="137"/>
      <c r="IQ167" s="137"/>
      <c r="IR167" s="137"/>
      <c r="IS167" s="137"/>
      <c r="IT167" s="137"/>
      <c r="IU167" s="137"/>
      <c r="IV167" s="137"/>
    </row>
    <row r="168" spans="1:256" x14ac:dyDescent="0.25">
      <c r="A168" s="149"/>
      <c r="B168" s="158"/>
      <c r="C168" s="130"/>
      <c r="D168" s="130"/>
      <c r="E168" s="130">
        <v>0</v>
      </c>
      <c r="F168" s="128"/>
      <c r="G168" s="129"/>
      <c r="H168" s="130">
        <v>0</v>
      </c>
      <c r="I168" s="130">
        <v>0</v>
      </c>
      <c r="J168" s="130">
        <f>K168+L168</f>
        <v>0</v>
      </c>
      <c r="K168" s="130">
        <f t="shared" ref="K168:L171" si="45">D168+H168</f>
        <v>0</v>
      </c>
      <c r="L168" s="130">
        <f t="shared" si="45"/>
        <v>0</v>
      </c>
    </row>
    <row r="169" spans="1:256" x14ac:dyDescent="0.25">
      <c r="A169" s="129"/>
      <c r="B169" s="93"/>
      <c r="C169" s="130"/>
      <c r="D169" s="130"/>
      <c r="E169" s="130">
        <v>0</v>
      </c>
      <c r="F169" s="130"/>
      <c r="G169" s="129"/>
      <c r="H169" s="130">
        <v>0</v>
      </c>
      <c r="I169" s="130">
        <v>0</v>
      </c>
      <c r="J169" s="130">
        <f t="shared" si="41"/>
        <v>0</v>
      </c>
      <c r="K169" s="130">
        <f t="shared" si="45"/>
        <v>0</v>
      </c>
      <c r="L169" s="130">
        <f t="shared" si="45"/>
        <v>0</v>
      </c>
      <c r="M169" s="137"/>
      <c r="N169" s="161"/>
      <c r="O169" s="137"/>
      <c r="P169" s="137"/>
      <c r="Q169" s="137"/>
      <c r="R169" s="137"/>
      <c r="S169" s="137"/>
      <c r="T169" s="137"/>
      <c r="U169" s="137"/>
      <c r="V169" s="137"/>
      <c r="W169" s="137"/>
      <c r="X169" s="137"/>
      <c r="Y169" s="137"/>
      <c r="Z169" s="13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c r="CN169" s="137"/>
      <c r="CO169" s="137"/>
      <c r="CP169" s="137"/>
      <c r="CQ169" s="137"/>
      <c r="CR169" s="137"/>
      <c r="CS169" s="137"/>
      <c r="CT169" s="137"/>
      <c r="CU169" s="137"/>
      <c r="CV169" s="137"/>
      <c r="CW169" s="137"/>
      <c r="CX169" s="137"/>
      <c r="CY169" s="137"/>
      <c r="CZ169" s="137"/>
      <c r="DA169" s="137"/>
      <c r="DB169" s="137"/>
      <c r="DC169" s="137"/>
      <c r="DD169" s="137"/>
      <c r="DE169" s="137"/>
      <c r="DF169" s="137"/>
      <c r="DG169" s="137"/>
      <c r="DH169" s="137"/>
      <c r="DI169" s="137"/>
      <c r="DJ169" s="137"/>
      <c r="DK169" s="137"/>
      <c r="DL169" s="137"/>
      <c r="DM169" s="137"/>
      <c r="DN169" s="137"/>
      <c r="DO169" s="137"/>
      <c r="DP169" s="137"/>
      <c r="DQ169" s="137"/>
      <c r="DR169" s="137"/>
      <c r="DS169" s="137"/>
      <c r="DT169" s="137"/>
      <c r="DU169" s="137"/>
      <c r="DV169" s="137"/>
      <c r="DW169" s="137"/>
      <c r="DX169" s="137"/>
      <c r="DY169" s="137"/>
      <c r="DZ169" s="137"/>
      <c r="EA169" s="137"/>
      <c r="EB169" s="137"/>
      <c r="EC169" s="137"/>
      <c r="ED169" s="137"/>
      <c r="EE169" s="137"/>
      <c r="EF169" s="137"/>
      <c r="EG169" s="137"/>
      <c r="EH169" s="137"/>
      <c r="EI169" s="137"/>
      <c r="EJ169" s="137"/>
      <c r="EK169" s="137"/>
      <c r="EL169" s="137"/>
      <c r="EM169" s="137"/>
      <c r="EN169" s="137"/>
      <c r="EO169" s="137"/>
      <c r="EP169" s="137"/>
      <c r="EQ169" s="137"/>
      <c r="ER169" s="137"/>
      <c r="ES169" s="137"/>
      <c r="ET169" s="137"/>
      <c r="EU169" s="137"/>
      <c r="EV169" s="137"/>
      <c r="EW169" s="137"/>
      <c r="EX169" s="137"/>
      <c r="EY169" s="137"/>
      <c r="EZ169" s="137"/>
      <c r="FA169" s="137"/>
      <c r="FB169" s="137"/>
      <c r="FC169" s="137"/>
      <c r="FD169" s="137"/>
      <c r="FE169" s="137"/>
      <c r="FF169" s="137"/>
      <c r="FG169" s="137"/>
      <c r="FH169" s="137"/>
      <c r="FI169" s="137"/>
      <c r="FJ169" s="137"/>
      <c r="FK169" s="137"/>
      <c r="FL169" s="137"/>
      <c r="FM169" s="137"/>
      <c r="FN169" s="137"/>
      <c r="FO169" s="137"/>
      <c r="FP169" s="137"/>
      <c r="FQ169" s="137"/>
      <c r="FR169" s="137"/>
      <c r="FS169" s="137"/>
      <c r="FT169" s="137"/>
      <c r="FU169" s="137"/>
      <c r="FV169" s="137"/>
      <c r="FW169" s="137"/>
      <c r="FX169" s="137"/>
      <c r="FY169" s="137"/>
      <c r="FZ169" s="137"/>
      <c r="GA169" s="137"/>
      <c r="GB169" s="137"/>
      <c r="GC169" s="137"/>
      <c r="GD169" s="137"/>
      <c r="GE169" s="137"/>
      <c r="GF169" s="137"/>
      <c r="GG169" s="137"/>
      <c r="GH169" s="137"/>
      <c r="GI169" s="137"/>
      <c r="GJ169" s="137"/>
      <c r="GK169" s="137"/>
      <c r="GL169" s="137"/>
      <c r="GM169" s="137"/>
      <c r="GN169" s="137"/>
      <c r="GO169" s="137"/>
      <c r="GP169" s="137"/>
      <c r="GQ169" s="137"/>
      <c r="GR169" s="137"/>
      <c r="GS169" s="137"/>
      <c r="GT169" s="137"/>
      <c r="GU169" s="137"/>
      <c r="GV169" s="137"/>
      <c r="GW169" s="137"/>
      <c r="GX169" s="137"/>
      <c r="GY169" s="137"/>
      <c r="GZ169" s="137"/>
      <c r="HA169" s="137"/>
      <c r="HB169" s="137"/>
      <c r="HC169" s="137"/>
      <c r="HD169" s="137"/>
      <c r="HE169" s="137"/>
      <c r="HF169" s="137"/>
      <c r="HG169" s="137"/>
      <c r="HH169" s="137"/>
      <c r="HI169" s="137"/>
      <c r="HJ169" s="137"/>
      <c r="HK169" s="137"/>
      <c r="HL169" s="137"/>
      <c r="HM169" s="137"/>
      <c r="HN169" s="137"/>
      <c r="HO169" s="137"/>
      <c r="HP169" s="137"/>
      <c r="HQ169" s="137"/>
      <c r="HR169" s="137"/>
      <c r="HS169" s="137"/>
      <c r="HT169" s="137"/>
      <c r="HU169" s="137"/>
      <c r="HV169" s="137"/>
      <c r="HW169" s="137"/>
      <c r="HX169" s="137"/>
      <c r="HY169" s="137"/>
      <c r="HZ169" s="137"/>
      <c r="IA169" s="137"/>
      <c r="IB169" s="137"/>
      <c r="IC169" s="137"/>
      <c r="ID169" s="137"/>
      <c r="IE169" s="137"/>
      <c r="IF169" s="137"/>
      <c r="IG169" s="137"/>
      <c r="IH169" s="137"/>
      <c r="II169" s="137"/>
      <c r="IJ169" s="137"/>
      <c r="IK169" s="137"/>
      <c r="IL169" s="137"/>
      <c r="IM169" s="137"/>
      <c r="IN169" s="137"/>
      <c r="IO169" s="137"/>
      <c r="IP169" s="137"/>
      <c r="IQ169" s="137"/>
      <c r="IR169" s="137"/>
      <c r="IS169" s="137"/>
      <c r="IT169" s="137"/>
      <c r="IU169" s="137"/>
      <c r="IV169" s="137"/>
    </row>
    <row r="170" spans="1:256" ht="24" customHeight="1" x14ac:dyDescent="0.25">
      <c r="A170" s="129"/>
      <c r="B170" s="93"/>
      <c r="C170" s="130"/>
      <c r="D170" s="130"/>
      <c r="E170" s="130">
        <v>0</v>
      </c>
      <c r="F170" s="130"/>
      <c r="G170" s="129"/>
      <c r="H170" s="130">
        <v>0</v>
      </c>
      <c r="I170" s="130">
        <v>0</v>
      </c>
      <c r="J170" s="130">
        <f t="shared" si="41"/>
        <v>0</v>
      </c>
      <c r="K170" s="130">
        <f t="shared" si="45"/>
        <v>0</v>
      </c>
      <c r="L170" s="130">
        <f t="shared" si="45"/>
        <v>0</v>
      </c>
      <c r="M170" s="137"/>
      <c r="N170" s="137"/>
      <c r="O170" s="137"/>
      <c r="P170" s="137"/>
      <c r="Q170" s="137"/>
      <c r="R170" s="137"/>
      <c r="S170" s="137"/>
      <c r="T170" s="137"/>
      <c r="U170" s="137"/>
      <c r="V170" s="137"/>
      <c r="W170" s="137"/>
      <c r="X170" s="137"/>
      <c r="Y170" s="137"/>
      <c r="Z170" s="13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c r="CN170" s="137"/>
      <c r="CO170" s="137"/>
      <c r="CP170" s="137"/>
      <c r="CQ170" s="137"/>
      <c r="CR170" s="137"/>
      <c r="CS170" s="137"/>
      <c r="CT170" s="137"/>
      <c r="CU170" s="137"/>
      <c r="CV170" s="137"/>
      <c r="CW170" s="137"/>
      <c r="CX170" s="137"/>
      <c r="CY170" s="137"/>
      <c r="CZ170" s="137"/>
      <c r="DA170" s="137"/>
      <c r="DB170" s="137"/>
      <c r="DC170" s="137"/>
      <c r="DD170" s="137"/>
      <c r="DE170" s="137"/>
      <c r="DF170" s="137"/>
      <c r="DG170" s="137"/>
      <c r="DH170" s="137"/>
      <c r="DI170" s="137"/>
      <c r="DJ170" s="137"/>
      <c r="DK170" s="137"/>
      <c r="DL170" s="137"/>
      <c r="DM170" s="137"/>
      <c r="DN170" s="137"/>
      <c r="DO170" s="137"/>
      <c r="DP170" s="137"/>
      <c r="DQ170" s="137"/>
      <c r="DR170" s="137"/>
      <c r="DS170" s="137"/>
      <c r="DT170" s="137"/>
      <c r="DU170" s="137"/>
      <c r="DV170" s="137"/>
      <c r="DW170" s="137"/>
      <c r="DX170" s="137"/>
      <c r="DY170" s="137"/>
      <c r="DZ170" s="137"/>
      <c r="EA170" s="137"/>
      <c r="EB170" s="137"/>
      <c r="EC170" s="137"/>
      <c r="ED170" s="137"/>
      <c r="EE170" s="137"/>
      <c r="EF170" s="137"/>
      <c r="EG170" s="137"/>
      <c r="EH170" s="137"/>
      <c r="EI170" s="137"/>
      <c r="EJ170" s="137"/>
      <c r="EK170" s="137"/>
      <c r="EL170" s="137"/>
      <c r="EM170" s="137"/>
      <c r="EN170" s="137"/>
      <c r="EO170" s="137"/>
      <c r="EP170" s="137"/>
      <c r="EQ170" s="137"/>
      <c r="ER170" s="137"/>
      <c r="ES170" s="137"/>
      <c r="ET170" s="137"/>
      <c r="EU170" s="137"/>
      <c r="EV170" s="137"/>
      <c r="EW170" s="137"/>
      <c r="EX170" s="137"/>
      <c r="EY170" s="137"/>
      <c r="EZ170" s="137"/>
      <c r="FA170" s="137"/>
      <c r="FB170" s="137"/>
      <c r="FC170" s="137"/>
      <c r="FD170" s="137"/>
      <c r="FE170" s="137"/>
      <c r="FF170" s="137"/>
      <c r="FG170" s="137"/>
      <c r="FH170" s="137"/>
      <c r="FI170" s="137"/>
      <c r="FJ170" s="137"/>
      <c r="FK170" s="137"/>
      <c r="FL170" s="137"/>
      <c r="FM170" s="137"/>
      <c r="FN170" s="137"/>
      <c r="FO170" s="137"/>
      <c r="FP170" s="137"/>
      <c r="FQ170" s="137"/>
      <c r="FR170" s="137"/>
      <c r="FS170" s="137"/>
      <c r="FT170" s="137"/>
      <c r="FU170" s="137"/>
      <c r="FV170" s="137"/>
      <c r="FW170" s="137"/>
      <c r="FX170" s="137"/>
      <c r="FY170" s="137"/>
      <c r="FZ170" s="137"/>
      <c r="GA170" s="137"/>
      <c r="GB170" s="137"/>
      <c r="GC170" s="137"/>
      <c r="GD170" s="137"/>
      <c r="GE170" s="137"/>
      <c r="GF170" s="137"/>
      <c r="GG170" s="137"/>
      <c r="GH170" s="137"/>
      <c r="GI170" s="137"/>
      <c r="GJ170" s="137"/>
      <c r="GK170" s="137"/>
      <c r="GL170" s="137"/>
      <c r="GM170" s="137"/>
      <c r="GN170" s="137"/>
      <c r="GO170" s="137"/>
      <c r="GP170" s="137"/>
      <c r="GQ170" s="137"/>
      <c r="GR170" s="137"/>
      <c r="GS170" s="137"/>
      <c r="GT170" s="137"/>
      <c r="GU170" s="137"/>
      <c r="GV170" s="137"/>
      <c r="GW170" s="137"/>
      <c r="GX170" s="137"/>
      <c r="GY170" s="137"/>
      <c r="GZ170" s="137"/>
      <c r="HA170" s="137"/>
      <c r="HB170" s="137"/>
      <c r="HC170" s="137"/>
      <c r="HD170" s="137"/>
      <c r="HE170" s="137"/>
      <c r="HF170" s="137"/>
      <c r="HG170" s="137"/>
      <c r="HH170" s="137"/>
      <c r="HI170" s="137"/>
      <c r="HJ170" s="137"/>
      <c r="HK170" s="137"/>
      <c r="HL170" s="137"/>
      <c r="HM170" s="137"/>
      <c r="HN170" s="137"/>
      <c r="HO170" s="137"/>
      <c r="HP170" s="137"/>
      <c r="HQ170" s="137"/>
      <c r="HR170" s="137"/>
      <c r="HS170" s="137"/>
      <c r="HT170" s="137"/>
      <c r="HU170" s="137"/>
      <c r="HV170" s="137"/>
      <c r="HW170" s="137"/>
      <c r="HX170" s="137"/>
      <c r="HY170" s="137"/>
      <c r="HZ170" s="137"/>
      <c r="IA170" s="137"/>
      <c r="IB170" s="137"/>
      <c r="IC170" s="137"/>
      <c r="ID170" s="137"/>
      <c r="IE170" s="137"/>
      <c r="IF170" s="137"/>
      <c r="IG170" s="137"/>
      <c r="IH170" s="137"/>
      <c r="II170" s="137"/>
      <c r="IJ170" s="137"/>
      <c r="IK170" s="137"/>
      <c r="IL170" s="137"/>
      <c r="IM170" s="137"/>
      <c r="IN170" s="137"/>
      <c r="IO170" s="137"/>
      <c r="IP170" s="137"/>
      <c r="IQ170" s="137"/>
      <c r="IR170" s="137"/>
      <c r="IS170" s="137"/>
      <c r="IT170" s="137"/>
      <c r="IU170" s="137"/>
      <c r="IV170" s="137"/>
    </row>
    <row r="171" spans="1:256" ht="12" hidden="1" customHeight="1" x14ac:dyDescent="0.25">
      <c r="A171" s="149"/>
      <c r="B171" s="93"/>
      <c r="C171" s="130"/>
      <c r="D171" s="130"/>
      <c r="E171" s="130">
        <v>0</v>
      </c>
      <c r="F171" s="128"/>
      <c r="G171" s="129"/>
      <c r="H171" s="130">
        <v>0</v>
      </c>
      <c r="I171" s="130">
        <v>0</v>
      </c>
      <c r="J171" s="130">
        <f t="shared" si="41"/>
        <v>0</v>
      </c>
      <c r="K171" s="130">
        <f t="shared" si="45"/>
        <v>0</v>
      </c>
      <c r="L171" s="130">
        <f t="shared" si="45"/>
        <v>0</v>
      </c>
      <c r="M171" s="137"/>
    </row>
    <row r="172" spans="1:256" x14ac:dyDescent="0.25">
      <c r="A172" s="123" t="s">
        <v>6</v>
      </c>
      <c r="B172" s="138" t="s">
        <v>226</v>
      </c>
      <c r="C172" s="120">
        <f t="shared" ref="C172:I172" si="46">C173+C180+C193</f>
        <v>517170</v>
      </c>
      <c r="D172" s="128">
        <f t="shared" si="46"/>
        <v>517170</v>
      </c>
      <c r="E172" s="128">
        <f t="shared" si="46"/>
        <v>0</v>
      </c>
      <c r="F172" s="128">
        <f t="shared" si="46"/>
        <v>0</v>
      </c>
      <c r="G172" s="128">
        <f t="shared" si="46"/>
        <v>0</v>
      </c>
      <c r="H172" s="128">
        <f t="shared" si="46"/>
        <v>0</v>
      </c>
      <c r="I172" s="128">
        <f t="shared" si="46"/>
        <v>0</v>
      </c>
      <c r="J172" s="128">
        <f>L172+K172</f>
        <v>517170</v>
      </c>
      <c r="K172" s="128">
        <f>D172+H172</f>
        <v>517170</v>
      </c>
      <c r="L172" s="128">
        <f>L173+L180+L193</f>
        <v>0</v>
      </c>
    </row>
    <row r="173" spans="1:256" x14ac:dyDescent="0.25">
      <c r="A173" s="123"/>
      <c r="B173" s="138" t="s">
        <v>9</v>
      </c>
      <c r="C173" s="122">
        <f t="shared" ref="C173:L173" si="47">SUM(C174:C179)</f>
        <v>517170</v>
      </c>
      <c r="D173" s="125">
        <f t="shared" si="47"/>
        <v>517170</v>
      </c>
      <c r="E173" s="125">
        <f t="shared" si="47"/>
        <v>0</v>
      </c>
      <c r="F173" s="125">
        <f t="shared" si="47"/>
        <v>0</v>
      </c>
      <c r="G173" s="125">
        <f t="shared" si="47"/>
        <v>0</v>
      </c>
      <c r="H173" s="125">
        <f t="shared" si="47"/>
        <v>0</v>
      </c>
      <c r="I173" s="125">
        <f t="shared" si="47"/>
        <v>0</v>
      </c>
      <c r="J173" s="125">
        <f t="shared" si="47"/>
        <v>368170</v>
      </c>
      <c r="K173" s="125">
        <f t="shared" si="47"/>
        <v>368170</v>
      </c>
      <c r="L173" s="125">
        <f t="shared" si="47"/>
        <v>0</v>
      </c>
    </row>
    <row r="174" spans="1:256" x14ac:dyDescent="0.25">
      <c r="A174" s="139"/>
      <c r="B174" s="93" t="s">
        <v>236</v>
      </c>
      <c r="C174" s="130">
        <f t="shared" ref="C174:C179" si="48">D174+E174</f>
        <v>35870</v>
      </c>
      <c r="D174" s="130">
        <v>35870</v>
      </c>
      <c r="E174" s="130">
        <v>0</v>
      </c>
      <c r="F174" s="128">
        <v>0</v>
      </c>
      <c r="G174" s="134">
        <v>0</v>
      </c>
      <c r="H174" s="130">
        <v>0</v>
      </c>
      <c r="I174" s="130">
        <v>0</v>
      </c>
      <c r="J174" s="130">
        <f t="shared" ref="J174:J179" si="49">K174+L174</f>
        <v>35870</v>
      </c>
      <c r="K174" s="130">
        <f t="shared" ref="K174:L179" si="50">D174+H174</f>
        <v>35870</v>
      </c>
      <c r="L174" s="130">
        <f t="shared" si="50"/>
        <v>0</v>
      </c>
      <c r="N174" s="115" t="s">
        <v>453</v>
      </c>
    </row>
    <row r="175" spans="1:256" ht="12" hidden="1" customHeight="1" x14ac:dyDescent="0.25">
      <c r="A175" s="134"/>
      <c r="B175" s="93" t="s">
        <v>237</v>
      </c>
      <c r="C175" s="130">
        <f t="shared" si="48"/>
        <v>2500</v>
      </c>
      <c r="D175" s="130">
        <v>2500</v>
      </c>
      <c r="E175" s="130">
        <v>0</v>
      </c>
      <c r="F175" s="128">
        <v>0</v>
      </c>
      <c r="G175" s="134">
        <v>0</v>
      </c>
      <c r="H175" s="130">
        <v>0</v>
      </c>
      <c r="I175" s="130">
        <v>0</v>
      </c>
      <c r="J175" s="130">
        <f t="shared" si="49"/>
        <v>2500</v>
      </c>
      <c r="K175" s="130">
        <f t="shared" si="50"/>
        <v>2500</v>
      </c>
      <c r="L175" s="130">
        <f t="shared" si="50"/>
        <v>0</v>
      </c>
      <c r="N175" s="115" t="s">
        <v>453</v>
      </c>
    </row>
    <row r="176" spans="1:256" ht="36" x14ac:dyDescent="0.25">
      <c r="A176" s="134"/>
      <c r="B176" s="93" t="s">
        <v>238</v>
      </c>
      <c r="C176" s="130">
        <f t="shared" si="48"/>
        <v>15200</v>
      </c>
      <c r="D176" s="130">
        <v>15200</v>
      </c>
      <c r="E176" s="130">
        <v>0</v>
      </c>
      <c r="F176" s="128">
        <v>0</v>
      </c>
      <c r="G176" s="134">
        <v>0</v>
      </c>
      <c r="H176" s="130">
        <v>0</v>
      </c>
      <c r="I176" s="130">
        <v>0</v>
      </c>
      <c r="J176" s="130">
        <f t="shared" si="49"/>
        <v>15200</v>
      </c>
      <c r="K176" s="130">
        <f t="shared" si="50"/>
        <v>15200</v>
      </c>
      <c r="L176" s="130">
        <f t="shared" si="50"/>
        <v>0</v>
      </c>
      <c r="N176" s="115" t="s">
        <v>453</v>
      </c>
    </row>
    <row r="177" spans="1:256" x14ac:dyDescent="0.25">
      <c r="A177" s="139"/>
      <c r="B177" s="92" t="s">
        <v>454</v>
      </c>
      <c r="C177" s="131">
        <f>D177+E177</f>
        <v>272250</v>
      </c>
      <c r="D177" s="130">
        <v>272250</v>
      </c>
      <c r="E177" s="130">
        <v>0</v>
      </c>
      <c r="F177" s="128">
        <v>0</v>
      </c>
      <c r="G177" s="134">
        <v>0</v>
      </c>
      <c r="H177" s="148">
        <v>0</v>
      </c>
      <c r="I177" s="130">
        <v>0</v>
      </c>
      <c r="J177" s="130">
        <f t="shared" si="49"/>
        <v>272250</v>
      </c>
      <c r="K177" s="130">
        <f t="shared" si="50"/>
        <v>272250</v>
      </c>
      <c r="L177" s="130">
        <f t="shared" si="50"/>
        <v>0</v>
      </c>
      <c r="N177" s="115" t="s">
        <v>455</v>
      </c>
    </row>
    <row r="178" spans="1:256" s="73" customFormat="1" ht="12" hidden="1" customHeight="1" x14ac:dyDescent="0.25">
      <c r="A178" s="139"/>
      <c r="B178" s="92" t="s">
        <v>456</v>
      </c>
      <c r="C178" s="131">
        <f>D178+E178</f>
        <v>149000</v>
      </c>
      <c r="D178" s="130">
        <v>149000</v>
      </c>
      <c r="E178" s="130"/>
      <c r="F178" s="128"/>
      <c r="G178" s="134"/>
      <c r="H178" s="148"/>
      <c r="I178" s="130"/>
      <c r="J178" s="130"/>
      <c r="K178" s="130"/>
      <c r="L178" s="130"/>
      <c r="M178" s="115"/>
      <c r="N178" s="115" t="s">
        <v>455</v>
      </c>
      <c r="O178" s="115"/>
      <c r="P178" s="115"/>
      <c r="Q178" s="115"/>
      <c r="R178" s="115"/>
      <c r="S178" s="115"/>
      <c r="T178" s="115"/>
      <c r="U178" s="115"/>
      <c r="V178" s="115"/>
      <c r="W178" s="115"/>
      <c r="X178" s="115"/>
      <c r="Y178" s="115"/>
      <c r="Z178" s="115"/>
      <c r="AA178" s="115"/>
      <c r="AB178" s="115"/>
      <c r="AC178" s="115"/>
      <c r="AD178" s="115"/>
      <c r="AE178" s="115"/>
      <c r="AF178" s="115"/>
      <c r="AG178" s="115"/>
      <c r="AH178" s="115"/>
      <c r="AI178" s="115"/>
      <c r="AJ178" s="115"/>
      <c r="AK178" s="115"/>
      <c r="AL178" s="115"/>
      <c r="AM178" s="115"/>
      <c r="AN178" s="115"/>
      <c r="AO178" s="115"/>
      <c r="AP178" s="115"/>
      <c r="AQ178" s="115"/>
      <c r="AR178" s="115"/>
      <c r="AS178" s="115"/>
      <c r="AT178" s="115"/>
      <c r="AU178" s="115"/>
      <c r="AV178" s="115"/>
      <c r="AW178" s="115"/>
      <c r="AX178" s="115"/>
      <c r="AY178" s="115"/>
      <c r="AZ178" s="115"/>
      <c r="BA178" s="115"/>
      <c r="BB178" s="115"/>
      <c r="BC178" s="115"/>
      <c r="BD178" s="115"/>
      <c r="BE178" s="115"/>
      <c r="BF178" s="115"/>
      <c r="BG178" s="115"/>
      <c r="BH178" s="115"/>
      <c r="BI178" s="115"/>
      <c r="BJ178" s="115"/>
      <c r="BK178" s="115"/>
      <c r="BL178" s="115"/>
      <c r="BM178" s="115"/>
      <c r="BN178" s="115"/>
      <c r="BO178" s="115"/>
      <c r="BP178" s="115"/>
      <c r="BQ178" s="115"/>
      <c r="BR178" s="115"/>
      <c r="BS178" s="115"/>
      <c r="BT178" s="115"/>
      <c r="BU178" s="115"/>
      <c r="BV178" s="115"/>
      <c r="BW178" s="115"/>
      <c r="BX178" s="115"/>
      <c r="BY178" s="115"/>
      <c r="BZ178" s="115"/>
      <c r="CA178" s="115"/>
      <c r="CB178" s="115"/>
      <c r="CC178" s="115"/>
      <c r="CD178" s="115"/>
      <c r="CE178" s="115"/>
      <c r="CF178" s="115"/>
      <c r="CG178" s="115"/>
      <c r="CH178" s="115"/>
      <c r="CI178" s="115"/>
      <c r="CJ178" s="115"/>
      <c r="CK178" s="115"/>
      <c r="CL178" s="115"/>
      <c r="CM178" s="115"/>
      <c r="CN178" s="115"/>
      <c r="CO178" s="115"/>
      <c r="CP178" s="115"/>
      <c r="CQ178" s="115"/>
      <c r="CR178" s="115"/>
      <c r="CS178" s="115"/>
      <c r="CT178" s="115"/>
      <c r="CU178" s="115"/>
      <c r="CV178" s="115"/>
      <c r="CW178" s="115"/>
      <c r="CX178" s="115"/>
      <c r="CY178" s="115"/>
      <c r="CZ178" s="115"/>
      <c r="DA178" s="115"/>
      <c r="DB178" s="115"/>
      <c r="DC178" s="115"/>
      <c r="DD178" s="115"/>
      <c r="DE178" s="115"/>
      <c r="DF178" s="115"/>
      <c r="DG178" s="115"/>
      <c r="DH178" s="115"/>
      <c r="DI178" s="115"/>
      <c r="DJ178" s="115"/>
      <c r="DK178" s="115"/>
      <c r="DL178" s="115"/>
      <c r="DM178" s="115"/>
      <c r="DN178" s="115"/>
      <c r="DO178" s="115"/>
      <c r="DP178" s="115"/>
      <c r="DQ178" s="115"/>
      <c r="DR178" s="115"/>
      <c r="DS178" s="115"/>
      <c r="DT178" s="115"/>
      <c r="DU178" s="115"/>
      <c r="DV178" s="115"/>
      <c r="DW178" s="115"/>
      <c r="DX178" s="115"/>
      <c r="DY178" s="115"/>
      <c r="DZ178" s="115"/>
      <c r="EA178" s="115"/>
      <c r="EB178" s="115"/>
      <c r="EC178" s="115"/>
      <c r="ED178" s="115"/>
      <c r="EE178" s="115"/>
      <c r="EF178" s="115"/>
      <c r="EG178" s="115"/>
      <c r="EH178" s="115"/>
      <c r="EI178" s="115"/>
      <c r="EJ178" s="115"/>
      <c r="EK178" s="115"/>
      <c r="EL178" s="115"/>
      <c r="EM178" s="115"/>
      <c r="EN178" s="115"/>
      <c r="EO178" s="115"/>
      <c r="EP178" s="115"/>
      <c r="EQ178" s="115"/>
      <c r="ER178" s="115"/>
      <c r="ES178" s="115"/>
      <c r="ET178" s="115"/>
      <c r="EU178" s="115"/>
      <c r="EV178" s="115"/>
      <c r="EW178" s="115"/>
      <c r="EX178" s="115"/>
      <c r="EY178" s="115"/>
      <c r="EZ178" s="115"/>
      <c r="FA178" s="115"/>
      <c r="FB178" s="115"/>
      <c r="FC178" s="115"/>
      <c r="FD178" s="115"/>
      <c r="FE178" s="115"/>
      <c r="FF178" s="115"/>
      <c r="FG178" s="115"/>
      <c r="FH178" s="115"/>
      <c r="FI178" s="115"/>
      <c r="FJ178" s="115"/>
      <c r="FK178" s="115"/>
      <c r="FL178" s="115"/>
      <c r="FM178" s="115"/>
      <c r="FN178" s="115"/>
      <c r="FO178" s="115"/>
      <c r="FP178" s="115"/>
      <c r="FQ178" s="115"/>
      <c r="FR178" s="115"/>
      <c r="FS178" s="115"/>
      <c r="FT178" s="115"/>
      <c r="FU178" s="115"/>
      <c r="FV178" s="115"/>
      <c r="FW178" s="115"/>
      <c r="FX178" s="115"/>
      <c r="FY178" s="115"/>
      <c r="FZ178" s="115"/>
      <c r="GA178" s="115"/>
      <c r="GB178" s="115"/>
      <c r="GC178" s="115"/>
      <c r="GD178" s="115"/>
      <c r="GE178" s="115"/>
      <c r="GF178" s="115"/>
      <c r="GG178" s="115"/>
      <c r="GH178" s="115"/>
      <c r="GI178" s="115"/>
      <c r="GJ178" s="115"/>
      <c r="GK178" s="115"/>
      <c r="GL178" s="115"/>
      <c r="GM178" s="115"/>
      <c r="GN178" s="115"/>
      <c r="GO178" s="115"/>
      <c r="GP178" s="115"/>
      <c r="GQ178" s="115"/>
      <c r="GR178" s="115"/>
      <c r="GS178" s="115"/>
      <c r="GT178" s="115"/>
      <c r="GU178" s="115"/>
      <c r="GV178" s="115"/>
      <c r="GW178" s="115"/>
      <c r="GX178" s="115"/>
      <c r="GY178" s="115"/>
      <c r="GZ178" s="115"/>
      <c r="HA178" s="115"/>
      <c r="HB178" s="115"/>
      <c r="HC178" s="115"/>
      <c r="HD178" s="115"/>
      <c r="HE178" s="115"/>
      <c r="HF178" s="115"/>
      <c r="HG178" s="115"/>
      <c r="HH178" s="115"/>
      <c r="HI178" s="115"/>
      <c r="HJ178" s="115"/>
      <c r="HK178" s="115"/>
      <c r="HL178" s="115"/>
      <c r="HM178" s="115"/>
      <c r="HN178" s="115"/>
      <c r="HO178" s="115"/>
      <c r="HP178" s="115"/>
      <c r="HQ178" s="115"/>
      <c r="HR178" s="115"/>
      <c r="HS178" s="115"/>
      <c r="HT178" s="115"/>
      <c r="HU178" s="115"/>
      <c r="HV178" s="115"/>
      <c r="HW178" s="115"/>
      <c r="HX178" s="115"/>
      <c r="HY178" s="115"/>
      <c r="HZ178" s="115"/>
      <c r="IA178" s="115"/>
      <c r="IB178" s="115"/>
      <c r="IC178" s="115"/>
      <c r="ID178" s="115"/>
      <c r="IE178" s="115"/>
      <c r="IF178" s="115"/>
      <c r="IG178" s="115"/>
      <c r="IH178" s="115"/>
      <c r="II178" s="115"/>
      <c r="IJ178" s="115"/>
      <c r="IK178" s="115"/>
      <c r="IL178" s="115"/>
      <c r="IM178" s="115"/>
      <c r="IN178" s="115"/>
      <c r="IO178" s="115"/>
      <c r="IP178" s="115"/>
      <c r="IQ178" s="115"/>
      <c r="IR178" s="115"/>
      <c r="IS178" s="115"/>
      <c r="IT178" s="115"/>
      <c r="IU178" s="115"/>
      <c r="IV178" s="115"/>
    </row>
    <row r="179" spans="1:256" ht="12" hidden="1" customHeight="1" x14ac:dyDescent="0.25">
      <c r="A179" s="139"/>
      <c r="B179" s="93" t="s">
        <v>254</v>
      </c>
      <c r="C179" s="130">
        <f t="shared" si="48"/>
        <v>42350</v>
      </c>
      <c r="D179" s="130">
        <v>42350</v>
      </c>
      <c r="E179" s="130">
        <v>0</v>
      </c>
      <c r="F179" s="128">
        <v>0</v>
      </c>
      <c r="G179" s="134">
        <v>0</v>
      </c>
      <c r="H179" s="130">
        <v>0</v>
      </c>
      <c r="I179" s="130">
        <v>0</v>
      </c>
      <c r="J179" s="130">
        <f t="shared" si="49"/>
        <v>42350</v>
      </c>
      <c r="K179" s="130">
        <f t="shared" si="50"/>
        <v>42350</v>
      </c>
      <c r="L179" s="130">
        <f t="shared" si="50"/>
        <v>0</v>
      </c>
      <c r="M179" s="137"/>
      <c r="N179" s="137" t="s">
        <v>457</v>
      </c>
    </row>
    <row r="180" spans="1:256" x14ac:dyDescent="0.25">
      <c r="A180" s="139"/>
      <c r="B180" s="138" t="s">
        <v>7</v>
      </c>
      <c r="C180" s="50">
        <f>D180+E180</f>
        <v>0</v>
      </c>
      <c r="D180" s="51">
        <f t="shared" ref="D180:I180" si="51">SUM(D181:D192)</f>
        <v>0</v>
      </c>
      <c r="E180" s="51">
        <f t="shared" si="51"/>
        <v>0</v>
      </c>
      <c r="F180" s="51">
        <f t="shared" si="51"/>
        <v>0</v>
      </c>
      <c r="G180" s="51">
        <f t="shared" si="51"/>
        <v>0</v>
      </c>
      <c r="H180" s="51">
        <f t="shared" si="51"/>
        <v>0</v>
      </c>
      <c r="I180" s="51">
        <f t="shared" si="51"/>
        <v>0</v>
      </c>
      <c r="J180" s="51">
        <f>K180+L180</f>
        <v>0</v>
      </c>
      <c r="K180" s="51">
        <f>D180+H180</f>
        <v>0</v>
      </c>
      <c r="L180" s="51">
        <f>E180+I180</f>
        <v>0</v>
      </c>
    </row>
    <row r="181" spans="1:256" x14ac:dyDescent="0.25">
      <c r="A181" s="139"/>
      <c r="B181" s="156"/>
      <c r="C181" s="148"/>
      <c r="D181" s="148"/>
      <c r="E181" s="130"/>
      <c r="F181" s="128"/>
      <c r="G181" s="129"/>
      <c r="H181" s="130"/>
      <c r="I181" s="130"/>
      <c r="J181" s="130"/>
      <c r="K181" s="130"/>
      <c r="L181" s="130"/>
    </row>
    <row r="182" spans="1:256" x14ac:dyDescent="0.25">
      <c r="A182" s="139"/>
      <c r="B182" s="162" t="s">
        <v>257</v>
      </c>
      <c r="C182" s="163">
        <f t="shared" ref="C182:C187" si="52">D182+E182</f>
        <v>0</v>
      </c>
      <c r="D182" s="141">
        <v>0</v>
      </c>
      <c r="E182" s="141">
        <v>0</v>
      </c>
      <c r="F182" s="164"/>
      <c r="G182" s="142"/>
      <c r="H182" s="141">
        <v>0</v>
      </c>
      <c r="I182" s="141">
        <v>0</v>
      </c>
      <c r="J182" s="141">
        <f t="shared" ref="J182:J199" si="53">K182+L182</f>
        <v>0</v>
      </c>
      <c r="K182" s="141">
        <f t="shared" ref="K182:L199" si="54">D182+H182</f>
        <v>0</v>
      </c>
      <c r="L182" s="141">
        <f t="shared" si="54"/>
        <v>0</v>
      </c>
      <c r="M182" s="165"/>
    </row>
    <row r="183" spans="1:256" x14ac:dyDescent="0.25">
      <c r="A183" s="139"/>
      <c r="B183" s="93"/>
      <c r="C183" s="131"/>
      <c r="D183" s="148"/>
      <c r="E183" s="130">
        <v>0</v>
      </c>
      <c r="F183" s="128"/>
      <c r="G183" s="129"/>
      <c r="H183" s="130">
        <v>0</v>
      </c>
      <c r="I183" s="130">
        <v>0</v>
      </c>
      <c r="J183" s="130">
        <f t="shared" si="53"/>
        <v>0</v>
      </c>
      <c r="K183" s="130">
        <f t="shared" si="54"/>
        <v>0</v>
      </c>
      <c r="L183" s="130">
        <f t="shared" si="54"/>
        <v>0</v>
      </c>
    </row>
    <row r="184" spans="1:256" x14ac:dyDescent="0.25">
      <c r="A184" s="139"/>
      <c r="B184" s="92"/>
      <c r="C184" s="131"/>
      <c r="D184" s="148"/>
      <c r="E184" s="130">
        <v>0</v>
      </c>
      <c r="F184" s="128"/>
      <c r="G184" s="129"/>
      <c r="H184" s="130">
        <v>0</v>
      </c>
      <c r="I184" s="130">
        <v>0</v>
      </c>
      <c r="J184" s="130">
        <f t="shared" si="53"/>
        <v>0</v>
      </c>
      <c r="K184" s="130">
        <f t="shared" si="54"/>
        <v>0</v>
      </c>
      <c r="L184" s="130">
        <f t="shared" si="54"/>
        <v>0</v>
      </c>
    </row>
    <row r="185" spans="1:256" ht="10.5" hidden="1" customHeight="1" x14ac:dyDescent="0.25">
      <c r="A185" s="139"/>
      <c r="B185" s="92" t="s">
        <v>266</v>
      </c>
      <c r="C185" s="131">
        <f t="shared" si="52"/>
        <v>0</v>
      </c>
      <c r="D185" s="130">
        <v>0</v>
      </c>
      <c r="E185" s="130">
        <v>0</v>
      </c>
      <c r="F185" s="128"/>
      <c r="G185" s="129"/>
      <c r="H185" s="130">
        <v>0</v>
      </c>
      <c r="I185" s="130">
        <v>0</v>
      </c>
      <c r="J185" s="130">
        <f t="shared" si="53"/>
        <v>0</v>
      </c>
      <c r="K185" s="130">
        <f t="shared" si="54"/>
        <v>0</v>
      </c>
      <c r="L185" s="130">
        <f t="shared" si="54"/>
        <v>0</v>
      </c>
    </row>
    <row r="186" spans="1:256" ht="24" x14ac:dyDescent="0.25">
      <c r="A186" s="139"/>
      <c r="B186" s="92" t="s">
        <v>267</v>
      </c>
      <c r="C186" s="131">
        <f t="shared" si="52"/>
        <v>0</v>
      </c>
      <c r="D186" s="130">
        <v>0</v>
      </c>
      <c r="E186" s="130">
        <v>0</v>
      </c>
      <c r="F186" s="128"/>
      <c r="G186" s="129"/>
      <c r="H186" s="130">
        <v>0</v>
      </c>
      <c r="I186" s="130">
        <v>0</v>
      </c>
      <c r="J186" s="130">
        <f t="shared" si="53"/>
        <v>0</v>
      </c>
      <c r="K186" s="130">
        <f t="shared" si="54"/>
        <v>0</v>
      </c>
      <c r="L186" s="130">
        <f t="shared" si="54"/>
        <v>0</v>
      </c>
    </row>
    <row r="187" spans="1:256" ht="24" x14ac:dyDescent="0.25">
      <c r="A187" s="139"/>
      <c r="B187" s="162" t="s">
        <v>272</v>
      </c>
      <c r="C187" s="163">
        <f t="shared" si="52"/>
        <v>0</v>
      </c>
      <c r="D187" s="141">
        <v>0</v>
      </c>
      <c r="E187" s="141">
        <v>0</v>
      </c>
      <c r="F187" s="164"/>
      <c r="G187" s="142"/>
      <c r="H187" s="141">
        <v>0</v>
      </c>
      <c r="I187" s="141">
        <v>0</v>
      </c>
      <c r="J187" s="141">
        <f t="shared" si="53"/>
        <v>0</v>
      </c>
      <c r="K187" s="141">
        <f t="shared" si="54"/>
        <v>0</v>
      </c>
      <c r="L187" s="141">
        <f t="shared" si="54"/>
        <v>0</v>
      </c>
    </row>
    <row r="188" spans="1:256" x14ac:dyDescent="0.25">
      <c r="A188" s="139"/>
      <c r="B188" s="92"/>
      <c r="C188" s="131"/>
      <c r="D188" s="130"/>
      <c r="E188" s="130">
        <v>0</v>
      </c>
      <c r="F188" s="128"/>
      <c r="G188" s="129"/>
      <c r="H188" s="130">
        <v>0</v>
      </c>
      <c r="I188" s="130">
        <v>0</v>
      </c>
      <c r="J188" s="130">
        <f t="shared" si="53"/>
        <v>0</v>
      </c>
      <c r="K188" s="130">
        <f t="shared" si="54"/>
        <v>0</v>
      </c>
      <c r="L188" s="130">
        <f t="shared" si="54"/>
        <v>0</v>
      </c>
    </row>
    <row r="189" spans="1:256" x14ac:dyDescent="0.25">
      <c r="A189" s="139"/>
      <c r="B189" s="92"/>
      <c r="C189" s="131"/>
      <c r="D189" s="130"/>
      <c r="E189" s="130">
        <v>0</v>
      </c>
      <c r="F189" s="128"/>
      <c r="G189" s="129"/>
      <c r="H189" s="130">
        <v>0</v>
      </c>
      <c r="I189" s="130">
        <v>0</v>
      </c>
      <c r="J189" s="130">
        <f t="shared" si="53"/>
        <v>0</v>
      </c>
      <c r="K189" s="130">
        <f t="shared" si="54"/>
        <v>0</v>
      </c>
      <c r="L189" s="130">
        <f t="shared" si="54"/>
        <v>0</v>
      </c>
    </row>
    <row r="190" spans="1:256" s="73" customFormat="1" ht="12" customHeight="1" x14ac:dyDescent="0.25">
      <c r="A190" s="139"/>
      <c r="B190" s="92"/>
      <c r="C190" s="131"/>
      <c r="D190" s="130"/>
      <c r="E190" s="130">
        <v>0</v>
      </c>
      <c r="F190" s="128"/>
      <c r="G190" s="129"/>
      <c r="H190" s="130">
        <v>0</v>
      </c>
      <c r="I190" s="130">
        <v>0</v>
      </c>
      <c r="J190" s="130">
        <f t="shared" si="53"/>
        <v>0</v>
      </c>
      <c r="K190" s="130">
        <f t="shared" si="54"/>
        <v>0</v>
      </c>
      <c r="L190" s="130">
        <f t="shared" si="54"/>
        <v>0</v>
      </c>
      <c r="M190" s="115"/>
      <c r="N190" s="115"/>
      <c r="O190" s="115"/>
      <c r="P190" s="115"/>
      <c r="Q190" s="115"/>
      <c r="R190" s="115"/>
      <c r="S190" s="115"/>
      <c r="T190" s="115"/>
      <c r="U190" s="115"/>
      <c r="V190" s="115"/>
      <c r="W190" s="115"/>
      <c r="X190" s="115"/>
      <c r="Y190" s="115"/>
      <c r="Z190" s="115"/>
      <c r="AA190" s="115"/>
      <c r="AB190" s="115"/>
      <c r="AC190" s="115"/>
      <c r="AD190" s="115"/>
      <c r="AE190" s="115"/>
      <c r="AF190" s="115"/>
      <c r="AG190" s="115"/>
      <c r="AH190" s="115"/>
      <c r="AI190" s="115"/>
      <c r="AJ190" s="115"/>
      <c r="AK190" s="115"/>
      <c r="AL190" s="115"/>
      <c r="AM190" s="115"/>
      <c r="AN190" s="115"/>
      <c r="AO190" s="115"/>
      <c r="AP190" s="115"/>
      <c r="AQ190" s="115"/>
      <c r="AR190" s="115"/>
      <c r="AS190" s="115"/>
      <c r="AT190" s="115"/>
      <c r="AU190" s="115"/>
      <c r="AV190" s="115"/>
      <c r="AW190" s="115"/>
      <c r="AX190" s="115"/>
      <c r="AY190" s="115"/>
      <c r="AZ190" s="115"/>
      <c r="BA190" s="115"/>
      <c r="BB190" s="115"/>
      <c r="BC190" s="115"/>
      <c r="BD190" s="115"/>
      <c r="BE190" s="115"/>
      <c r="BF190" s="115"/>
      <c r="BG190" s="115"/>
      <c r="BH190" s="115"/>
      <c r="BI190" s="115"/>
      <c r="BJ190" s="115"/>
      <c r="BK190" s="115"/>
      <c r="BL190" s="115"/>
      <c r="BM190" s="115"/>
      <c r="BN190" s="115"/>
      <c r="BO190" s="115"/>
      <c r="BP190" s="115"/>
      <c r="BQ190" s="115"/>
      <c r="BR190" s="115"/>
      <c r="BS190" s="115"/>
      <c r="BT190" s="115"/>
      <c r="BU190" s="115"/>
      <c r="BV190" s="115"/>
      <c r="BW190" s="115"/>
      <c r="BX190" s="115"/>
      <c r="BY190" s="115"/>
      <c r="BZ190" s="115"/>
      <c r="CA190" s="115"/>
      <c r="CB190" s="115"/>
      <c r="CC190" s="115"/>
      <c r="CD190" s="115"/>
      <c r="CE190" s="115"/>
      <c r="CF190" s="115"/>
      <c r="CG190" s="115"/>
      <c r="CH190" s="115"/>
      <c r="CI190" s="115"/>
      <c r="CJ190" s="115"/>
      <c r="CK190" s="115"/>
      <c r="CL190" s="115"/>
      <c r="CM190" s="115"/>
      <c r="CN190" s="115"/>
      <c r="CO190" s="115"/>
      <c r="CP190" s="115"/>
      <c r="CQ190" s="115"/>
      <c r="CR190" s="115"/>
      <c r="CS190" s="115"/>
      <c r="CT190" s="115"/>
      <c r="CU190" s="115"/>
      <c r="CV190" s="115"/>
      <c r="CW190" s="115"/>
      <c r="CX190" s="115"/>
      <c r="CY190" s="115"/>
      <c r="CZ190" s="115"/>
      <c r="DA190" s="115"/>
      <c r="DB190" s="115"/>
      <c r="DC190" s="115"/>
      <c r="DD190" s="115"/>
      <c r="DE190" s="115"/>
      <c r="DF190" s="115"/>
      <c r="DG190" s="115"/>
      <c r="DH190" s="115"/>
      <c r="DI190" s="115"/>
      <c r="DJ190" s="115"/>
      <c r="DK190" s="115"/>
      <c r="DL190" s="115"/>
      <c r="DM190" s="115"/>
      <c r="DN190" s="115"/>
      <c r="DO190" s="115"/>
      <c r="DP190" s="115"/>
      <c r="DQ190" s="115"/>
      <c r="DR190" s="115"/>
      <c r="DS190" s="115"/>
      <c r="DT190" s="115"/>
      <c r="DU190" s="115"/>
      <c r="DV190" s="115"/>
      <c r="DW190" s="115"/>
      <c r="DX190" s="115"/>
      <c r="DY190" s="115"/>
      <c r="DZ190" s="115"/>
      <c r="EA190" s="115"/>
      <c r="EB190" s="115"/>
      <c r="EC190" s="115"/>
      <c r="ED190" s="115"/>
      <c r="EE190" s="115"/>
      <c r="EF190" s="115"/>
      <c r="EG190" s="115"/>
      <c r="EH190" s="115"/>
      <c r="EI190" s="115"/>
      <c r="EJ190" s="115"/>
      <c r="EK190" s="115"/>
      <c r="EL190" s="115"/>
      <c r="EM190" s="115"/>
      <c r="EN190" s="115"/>
      <c r="EO190" s="115"/>
      <c r="EP190" s="115"/>
      <c r="EQ190" s="115"/>
      <c r="ER190" s="115"/>
      <c r="ES190" s="115"/>
      <c r="ET190" s="115"/>
      <c r="EU190" s="115"/>
      <c r="EV190" s="115"/>
      <c r="EW190" s="115"/>
      <c r="EX190" s="115"/>
      <c r="EY190" s="115"/>
      <c r="EZ190" s="115"/>
      <c r="FA190" s="115"/>
      <c r="FB190" s="115"/>
      <c r="FC190" s="115"/>
      <c r="FD190" s="115"/>
      <c r="FE190" s="115"/>
      <c r="FF190" s="115"/>
      <c r="FG190" s="115"/>
      <c r="FH190" s="115"/>
      <c r="FI190" s="115"/>
      <c r="FJ190" s="115"/>
      <c r="FK190" s="115"/>
      <c r="FL190" s="115"/>
      <c r="FM190" s="115"/>
      <c r="FN190" s="115"/>
      <c r="FO190" s="115"/>
      <c r="FP190" s="115"/>
      <c r="FQ190" s="115"/>
      <c r="FR190" s="115"/>
      <c r="FS190" s="115"/>
      <c r="FT190" s="115"/>
      <c r="FU190" s="115"/>
      <c r="FV190" s="115"/>
      <c r="FW190" s="115"/>
      <c r="FX190" s="115"/>
      <c r="FY190" s="115"/>
      <c r="FZ190" s="115"/>
      <c r="GA190" s="115"/>
      <c r="GB190" s="115"/>
      <c r="GC190" s="115"/>
      <c r="GD190" s="115"/>
      <c r="GE190" s="115"/>
      <c r="GF190" s="115"/>
      <c r="GG190" s="115"/>
      <c r="GH190" s="115"/>
      <c r="GI190" s="115"/>
      <c r="GJ190" s="115"/>
      <c r="GK190" s="115"/>
      <c r="GL190" s="115"/>
      <c r="GM190" s="115"/>
      <c r="GN190" s="115"/>
      <c r="GO190" s="115"/>
      <c r="GP190" s="115"/>
      <c r="GQ190" s="115"/>
      <c r="GR190" s="115"/>
      <c r="GS190" s="115"/>
      <c r="GT190" s="115"/>
      <c r="GU190" s="115"/>
      <c r="GV190" s="115"/>
      <c r="GW190" s="115"/>
      <c r="GX190" s="115"/>
      <c r="GY190" s="115"/>
      <c r="GZ190" s="115"/>
      <c r="HA190" s="115"/>
      <c r="HB190" s="115"/>
      <c r="HC190" s="115"/>
      <c r="HD190" s="115"/>
      <c r="HE190" s="115"/>
      <c r="HF190" s="115"/>
      <c r="HG190" s="115"/>
      <c r="HH190" s="115"/>
      <c r="HI190" s="115"/>
      <c r="HJ190" s="115"/>
      <c r="HK190" s="115"/>
      <c r="HL190" s="115"/>
      <c r="HM190" s="115"/>
      <c r="HN190" s="115"/>
      <c r="HO190" s="115"/>
      <c r="HP190" s="115"/>
      <c r="HQ190" s="115"/>
      <c r="HR190" s="115"/>
      <c r="HS190" s="115"/>
      <c r="HT190" s="115"/>
      <c r="HU190" s="115"/>
      <c r="HV190" s="115"/>
      <c r="HW190" s="115"/>
      <c r="HX190" s="115"/>
      <c r="HY190" s="115"/>
      <c r="HZ190" s="115"/>
      <c r="IA190" s="115"/>
      <c r="IB190" s="115"/>
      <c r="IC190" s="115"/>
      <c r="ID190" s="115"/>
      <c r="IE190" s="115"/>
      <c r="IF190" s="115"/>
      <c r="IG190" s="115"/>
      <c r="IH190" s="115"/>
      <c r="II190" s="115"/>
      <c r="IJ190" s="115"/>
      <c r="IK190" s="115"/>
      <c r="IL190" s="115"/>
      <c r="IM190" s="115"/>
      <c r="IN190" s="115"/>
      <c r="IO190" s="115"/>
      <c r="IP190" s="115"/>
      <c r="IQ190" s="115"/>
      <c r="IR190" s="115"/>
      <c r="IS190" s="115"/>
      <c r="IT190" s="115"/>
      <c r="IU190" s="115"/>
      <c r="IV190" s="115"/>
    </row>
    <row r="191" spans="1:256" s="73" customFormat="1" ht="12" hidden="1" customHeight="1" x14ac:dyDescent="0.25">
      <c r="A191" s="139"/>
      <c r="B191" s="92"/>
      <c r="C191" s="131"/>
      <c r="D191" s="148"/>
      <c r="E191" s="130">
        <v>0</v>
      </c>
      <c r="F191" s="128"/>
      <c r="G191" s="129"/>
      <c r="H191" s="130">
        <v>0</v>
      </c>
      <c r="I191" s="130">
        <v>0</v>
      </c>
      <c r="J191" s="130">
        <f t="shared" si="53"/>
        <v>0</v>
      </c>
      <c r="K191" s="130">
        <f t="shared" si="54"/>
        <v>0</v>
      </c>
      <c r="L191" s="130">
        <f t="shared" si="54"/>
        <v>0</v>
      </c>
      <c r="M191" s="115"/>
      <c r="N191" s="115"/>
      <c r="O191" s="115"/>
      <c r="P191" s="115"/>
      <c r="Q191" s="115"/>
      <c r="R191" s="115"/>
      <c r="S191" s="115"/>
      <c r="T191" s="115"/>
      <c r="U191" s="115"/>
      <c r="V191" s="115"/>
      <c r="W191" s="115"/>
      <c r="X191" s="115"/>
      <c r="Y191" s="115"/>
      <c r="Z191" s="115"/>
      <c r="AA191" s="115"/>
      <c r="AB191" s="115"/>
      <c r="AC191" s="115"/>
      <c r="AD191" s="115"/>
      <c r="AE191" s="115"/>
      <c r="AF191" s="115"/>
      <c r="AG191" s="115"/>
      <c r="AH191" s="115"/>
      <c r="AI191" s="115"/>
      <c r="AJ191" s="115"/>
      <c r="AK191" s="115"/>
      <c r="AL191" s="115"/>
      <c r="AM191" s="115"/>
      <c r="AN191" s="115"/>
      <c r="AO191" s="115"/>
      <c r="AP191" s="115"/>
      <c r="AQ191" s="115"/>
      <c r="AR191" s="115"/>
      <c r="AS191" s="115"/>
      <c r="AT191" s="115"/>
      <c r="AU191" s="115"/>
      <c r="AV191" s="115"/>
      <c r="AW191" s="115"/>
      <c r="AX191" s="115"/>
      <c r="AY191" s="115"/>
      <c r="AZ191" s="115"/>
      <c r="BA191" s="115"/>
      <c r="BB191" s="115"/>
      <c r="BC191" s="115"/>
      <c r="BD191" s="115"/>
      <c r="BE191" s="115"/>
      <c r="BF191" s="115"/>
      <c r="BG191" s="115"/>
      <c r="BH191" s="115"/>
      <c r="BI191" s="115"/>
      <c r="BJ191" s="115"/>
      <c r="BK191" s="115"/>
      <c r="BL191" s="115"/>
      <c r="BM191" s="115"/>
      <c r="BN191" s="115"/>
      <c r="BO191" s="115"/>
      <c r="BP191" s="115"/>
      <c r="BQ191" s="115"/>
      <c r="BR191" s="115"/>
      <c r="BS191" s="115"/>
      <c r="BT191" s="115"/>
      <c r="BU191" s="115"/>
      <c r="BV191" s="115"/>
      <c r="BW191" s="115"/>
      <c r="BX191" s="115"/>
      <c r="BY191" s="115"/>
      <c r="BZ191" s="115"/>
      <c r="CA191" s="115"/>
      <c r="CB191" s="115"/>
      <c r="CC191" s="115"/>
      <c r="CD191" s="115"/>
      <c r="CE191" s="115"/>
      <c r="CF191" s="115"/>
      <c r="CG191" s="115"/>
      <c r="CH191" s="115"/>
      <c r="CI191" s="115"/>
      <c r="CJ191" s="115"/>
      <c r="CK191" s="115"/>
      <c r="CL191" s="115"/>
      <c r="CM191" s="115"/>
      <c r="CN191" s="115"/>
      <c r="CO191" s="115"/>
      <c r="CP191" s="115"/>
      <c r="CQ191" s="115"/>
      <c r="CR191" s="115"/>
      <c r="CS191" s="115"/>
      <c r="CT191" s="115"/>
      <c r="CU191" s="115"/>
      <c r="CV191" s="115"/>
      <c r="CW191" s="115"/>
      <c r="CX191" s="115"/>
      <c r="CY191" s="115"/>
      <c r="CZ191" s="115"/>
      <c r="DA191" s="115"/>
      <c r="DB191" s="115"/>
      <c r="DC191" s="115"/>
      <c r="DD191" s="115"/>
      <c r="DE191" s="115"/>
      <c r="DF191" s="115"/>
      <c r="DG191" s="115"/>
      <c r="DH191" s="115"/>
      <c r="DI191" s="115"/>
      <c r="DJ191" s="115"/>
      <c r="DK191" s="115"/>
      <c r="DL191" s="115"/>
      <c r="DM191" s="115"/>
      <c r="DN191" s="115"/>
      <c r="DO191" s="115"/>
      <c r="DP191" s="115"/>
      <c r="DQ191" s="115"/>
      <c r="DR191" s="115"/>
      <c r="DS191" s="115"/>
      <c r="DT191" s="115"/>
      <c r="DU191" s="115"/>
      <c r="DV191" s="115"/>
      <c r="DW191" s="115"/>
      <c r="DX191" s="115"/>
      <c r="DY191" s="115"/>
      <c r="DZ191" s="115"/>
      <c r="EA191" s="115"/>
      <c r="EB191" s="115"/>
      <c r="EC191" s="115"/>
      <c r="ED191" s="115"/>
      <c r="EE191" s="115"/>
      <c r="EF191" s="115"/>
      <c r="EG191" s="115"/>
      <c r="EH191" s="115"/>
      <c r="EI191" s="115"/>
      <c r="EJ191" s="115"/>
      <c r="EK191" s="115"/>
      <c r="EL191" s="115"/>
      <c r="EM191" s="115"/>
      <c r="EN191" s="115"/>
      <c r="EO191" s="115"/>
      <c r="EP191" s="115"/>
      <c r="EQ191" s="115"/>
      <c r="ER191" s="115"/>
      <c r="ES191" s="115"/>
      <c r="ET191" s="115"/>
      <c r="EU191" s="115"/>
      <c r="EV191" s="115"/>
      <c r="EW191" s="115"/>
      <c r="EX191" s="115"/>
      <c r="EY191" s="115"/>
      <c r="EZ191" s="115"/>
      <c r="FA191" s="115"/>
      <c r="FB191" s="115"/>
      <c r="FC191" s="115"/>
      <c r="FD191" s="115"/>
      <c r="FE191" s="115"/>
      <c r="FF191" s="115"/>
      <c r="FG191" s="115"/>
      <c r="FH191" s="115"/>
      <c r="FI191" s="115"/>
      <c r="FJ191" s="115"/>
      <c r="FK191" s="115"/>
      <c r="FL191" s="115"/>
      <c r="FM191" s="115"/>
      <c r="FN191" s="115"/>
      <c r="FO191" s="115"/>
      <c r="FP191" s="115"/>
      <c r="FQ191" s="115"/>
      <c r="FR191" s="115"/>
      <c r="FS191" s="115"/>
      <c r="FT191" s="115"/>
      <c r="FU191" s="115"/>
      <c r="FV191" s="115"/>
      <c r="FW191" s="115"/>
      <c r="FX191" s="115"/>
      <c r="FY191" s="115"/>
      <c r="FZ191" s="115"/>
      <c r="GA191" s="115"/>
      <c r="GB191" s="115"/>
      <c r="GC191" s="115"/>
      <c r="GD191" s="115"/>
      <c r="GE191" s="115"/>
      <c r="GF191" s="115"/>
      <c r="GG191" s="115"/>
      <c r="GH191" s="115"/>
      <c r="GI191" s="115"/>
      <c r="GJ191" s="115"/>
      <c r="GK191" s="115"/>
      <c r="GL191" s="115"/>
      <c r="GM191" s="115"/>
      <c r="GN191" s="115"/>
      <c r="GO191" s="115"/>
      <c r="GP191" s="115"/>
      <c r="GQ191" s="115"/>
      <c r="GR191" s="115"/>
      <c r="GS191" s="115"/>
      <c r="GT191" s="115"/>
      <c r="GU191" s="115"/>
      <c r="GV191" s="115"/>
      <c r="GW191" s="115"/>
      <c r="GX191" s="115"/>
      <c r="GY191" s="115"/>
      <c r="GZ191" s="115"/>
      <c r="HA191" s="115"/>
      <c r="HB191" s="115"/>
      <c r="HC191" s="115"/>
      <c r="HD191" s="115"/>
      <c r="HE191" s="115"/>
      <c r="HF191" s="115"/>
      <c r="HG191" s="115"/>
      <c r="HH191" s="115"/>
      <c r="HI191" s="115"/>
      <c r="HJ191" s="115"/>
      <c r="HK191" s="115"/>
      <c r="HL191" s="115"/>
      <c r="HM191" s="115"/>
      <c r="HN191" s="115"/>
      <c r="HO191" s="115"/>
      <c r="HP191" s="115"/>
      <c r="HQ191" s="115"/>
      <c r="HR191" s="115"/>
      <c r="HS191" s="115"/>
      <c r="HT191" s="115"/>
      <c r="HU191" s="115"/>
      <c r="HV191" s="115"/>
      <c r="HW191" s="115"/>
      <c r="HX191" s="115"/>
      <c r="HY191" s="115"/>
      <c r="HZ191" s="115"/>
      <c r="IA191" s="115"/>
      <c r="IB191" s="115"/>
      <c r="IC191" s="115"/>
      <c r="ID191" s="115"/>
      <c r="IE191" s="115"/>
      <c r="IF191" s="115"/>
      <c r="IG191" s="115"/>
      <c r="IH191" s="115"/>
      <c r="II191" s="115"/>
      <c r="IJ191" s="115"/>
      <c r="IK191" s="115"/>
      <c r="IL191" s="115"/>
      <c r="IM191" s="115"/>
      <c r="IN191" s="115"/>
      <c r="IO191" s="115"/>
      <c r="IP191" s="115"/>
      <c r="IQ191" s="115"/>
      <c r="IR191" s="115"/>
      <c r="IS191" s="115"/>
      <c r="IT191" s="115"/>
      <c r="IU191" s="115"/>
      <c r="IV191" s="115"/>
    </row>
    <row r="192" spans="1:256" ht="13.5" customHeight="1" x14ac:dyDescent="0.25">
      <c r="A192" s="139"/>
      <c r="B192" s="92"/>
      <c r="C192" s="131"/>
      <c r="D192" s="130"/>
      <c r="E192" s="130">
        <v>0</v>
      </c>
      <c r="F192" s="128" t="s">
        <v>458</v>
      </c>
      <c r="G192" s="129"/>
      <c r="H192" s="130">
        <v>0</v>
      </c>
      <c r="I192" s="130">
        <v>0</v>
      </c>
      <c r="J192" s="130">
        <f t="shared" si="53"/>
        <v>0</v>
      </c>
      <c r="K192" s="130">
        <f t="shared" si="54"/>
        <v>0</v>
      </c>
      <c r="L192" s="130">
        <f t="shared" si="54"/>
        <v>0</v>
      </c>
    </row>
    <row r="193" spans="1:256" s="73" customFormat="1" x14ac:dyDescent="0.25">
      <c r="A193" s="123"/>
      <c r="B193" s="138" t="s">
        <v>229</v>
      </c>
      <c r="C193" s="122">
        <f>D193+E193</f>
        <v>0</v>
      </c>
      <c r="D193" s="122">
        <f>D194+D195</f>
        <v>0</v>
      </c>
      <c r="E193" s="122">
        <f>SUM(E195)</f>
        <v>0</v>
      </c>
      <c r="F193" s="125">
        <f>SUM(F196:F196)</f>
        <v>0</v>
      </c>
      <c r="G193" s="125">
        <f>SUM(G196:G196)</f>
        <v>0</v>
      </c>
      <c r="H193" s="122">
        <f>H194+H195</f>
        <v>0</v>
      </c>
      <c r="I193" s="125">
        <f>I194+I195</f>
        <v>0</v>
      </c>
      <c r="J193" s="125">
        <f t="shared" si="53"/>
        <v>0</v>
      </c>
      <c r="K193" s="125">
        <f t="shared" si="54"/>
        <v>0</v>
      </c>
      <c r="L193" s="125">
        <f t="shared" si="54"/>
        <v>0</v>
      </c>
      <c r="M193" s="115"/>
      <c r="N193" s="115"/>
      <c r="O193" s="115"/>
      <c r="P193" s="115"/>
      <c r="Q193" s="115"/>
      <c r="R193" s="115"/>
      <c r="S193" s="115"/>
      <c r="T193" s="115"/>
      <c r="U193" s="115"/>
      <c r="V193" s="115"/>
      <c r="W193" s="115"/>
      <c r="X193" s="115"/>
      <c r="Y193" s="115"/>
      <c r="Z193" s="115"/>
      <c r="AA193" s="115"/>
      <c r="AB193" s="115"/>
      <c r="AC193" s="115"/>
      <c r="AD193" s="115"/>
      <c r="AE193" s="115"/>
      <c r="AF193" s="115"/>
      <c r="AG193" s="115"/>
      <c r="AH193" s="115"/>
      <c r="AI193" s="115"/>
      <c r="AJ193" s="115"/>
      <c r="AK193" s="115"/>
      <c r="AL193" s="115"/>
      <c r="AM193" s="115"/>
      <c r="AN193" s="115"/>
      <c r="AO193" s="115"/>
      <c r="AP193" s="115"/>
      <c r="AQ193" s="115"/>
      <c r="AR193" s="115"/>
      <c r="AS193" s="115"/>
      <c r="AT193" s="115"/>
      <c r="AU193" s="115"/>
      <c r="AV193" s="115"/>
      <c r="AW193" s="115"/>
      <c r="AX193" s="115"/>
      <c r="AY193" s="115"/>
      <c r="AZ193" s="115"/>
      <c r="BA193" s="115"/>
      <c r="BB193" s="115"/>
      <c r="BC193" s="115"/>
      <c r="BD193" s="115"/>
      <c r="BE193" s="115"/>
      <c r="BF193" s="115"/>
      <c r="BG193" s="115"/>
      <c r="BH193" s="115"/>
      <c r="BI193" s="115"/>
      <c r="BJ193" s="115"/>
      <c r="BK193" s="115"/>
      <c r="BL193" s="115"/>
      <c r="BM193" s="115"/>
      <c r="BN193" s="115"/>
      <c r="BO193" s="115"/>
      <c r="BP193" s="115"/>
      <c r="BQ193" s="115"/>
      <c r="BR193" s="115"/>
      <c r="BS193" s="115"/>
      <c r="BT193" s="115"/>
      <c r="BU193" s="115"/>
      <c r="BV193" s="115"/>
      <c r="BW193" s="115"/>
      <c r="BX193" s="115"/>
      <c r="BY193" s="115"/>
      <c r="BZ193" s="115"/>
      <c r="CA193" s="115"/>
      <c r="CB193" s="115"/>
      <c r="CC193" s="115"/>
      <c r="CD193" s="115"/>
      <c r="CE193" s="115"/>
      <c r="CF193" s="115"/>
      <c r="CG193" s="115"/>
      <c r="CH193" s="115"/>
      <c r="CI193" s="115"/>
      <c r="CJ193" s="115"/>
      <c r="CK193" s="115"/>
      <c r="CL193" s="115"/>
      <c r="CM193" s="115"/>
      <c r="CN193" s="115"/>
      <c r="CO193" s="115"/>
      <c r="CP193" s="115"/>
      <c r="CQ193" s="115"/>
      <c r="CR193" s="115"/>
      <c r="CS193" s="115"/>
      <c r="CT193" s="115"/>
      <c r="CU193" s="115"/>
      <c r="CV193" s="115"/>
      <c r="CW193" s="115"/>
      <c r="CX193" s="115"/>
      <c r="CY193" s="115"/>
      <c r="CZ193" s="115"/>
      <c r="DA193" s="115"/>
      <c r="DB193" s="115"/>
      <c r="DC193" s="115"/>
      <c r="DD193" s="115"/>
      <c r="DE193" s="115"/>
      <c r="DF193" s="115"/>
      <c r="DG193" s="115"/>
      <c r="DH193" s="115"/>
      <c r="DI193" s="115"/>
      <c r="DJ193" s="115"/>
      <c r="DK193" s="115"/>
      <c r="DL193" s="115"/>
      <c r="DM193" s="115"/>
      <c r="DN193" s="115"/>
      <c r="DO193" s="115"/>
      <c r="DP193" s="115"/>
      <c r="DQ193" s="115"/>
      <c r="DR193" s="115"/>
      <c r="DS193" s="115"/>
      <c r="DT193" s="115"/>
      <c r="DU193" s="115"/>
      <c r="DV193" s="115"/>
      <c r="DW193" s="115"/>
      <c r="DX193" s="115"/>
      <c r="DY193" s="115"/>
      <c r="DZ193" s="115"/>
      <c r="EA193" s="115"/>
      <c r="EB193" s="115"/>
      <c r="EC193" s="115"/>
      <c r="ED193" s="115"/>
      <c r="EE193" s="115"/>
      <c r="EF193" s="115"/>
      <c r="EG193" s="115"/>
      <c r="EH193" s="115"/>
      <c r="EI193" s="115"/>
      <c r="EJ193" s="115"/>
      <c r="EK193" s="115"/>
      <c r="EL193" s="115"/>
      <c r="EM193" s="115"/>
      <c r="EN193" s="115"/>
      <c r="EO193" s="115"/>
      <c r="EP193" s="115"/>
      <c r="EQ193" s="115"/>
      <c r="ER193" s="115"/>
      <c r="ES193" s="115"/>
      <c r="ET193" s="115"/>
      <c r="EU193" s="115"/>
      <c r="EV193" s="115"/>
      <c r="EW193" s="115"/>
      <c r="EX193" s="115"/>
      <c r="EY193" s="115"/>
      <c r="EZ193" s="115"/>
      <c r="FA193" s="115"/>
      <c r="FB193" s="115"/>
      <c r="FC193" s="115"/>
      <c r="FD193" s="115"/>
      <c r="FE193" s="115"/>
      <c r="FF193" s="115"/>
      <c r="FG193" s="115"/>
      <c r="FH193" s="115"/>
      <c r="FI193" s="115"/>
      <c r="FJ193" s="115"/>
      <c r="FK193" s="115"/>
      <c r="FL193" s="115"/>
      <c r="FM193" s="115"/>
      <c r="FN193" s="115"/>
      <c r="FO193" s="115"/>
      <c r="FP193" s="115"/>
      <c r="FQ193" s="115"/>
      <c r="FR193" s="115"/>
      <c r="FS193" s="115"/>
      <c r="FT193" s="115"/>
      <c r="FU193" s="115"/>
      <c r="FV193" s="115"/>
      <c r="FW193" s="115"/>
      <c r="FX193" s="115"/>
      <c r="FY193" s="115"/>
      <c r="FZ193" s="115"/>
      <c r="GA193" s="115"/>
      <c r="GB193" s="115"/>
      <c r="GC193" s="115"/>
      <c r="GD193" s="115"/>
      <c r="GE193" s="115"/>
      <c r="GF193" s="115"/>
      <c r="GG193" s="115"/>
      <c r="GH193" s="115"/>
      <c r="GI193" s="115"/>
      <c r="GJ193" s="115"/>
      <c r="GK193" s="115"/>
      <c r="GL193" s="115"/>
      <c r="GM193" s="115"/>
      <c r="GN193" s="115"/>
      <c r="GO193" s="115"/>
      <c r="GP193" s="115"/>
      <c r="GQ193" s="115"/>
      <c r="GR193" s="115"/>
      <c r="GS193" s="115"/>
      <c r="GT193" s="115"/>
      <c r="GU193" s="115"/>
      <c r="GV193" s="115"/>
      <c r="GW193" s="115"/>
      <c r="GX193" s="115"/>
      <c r="GY193" s="115"/>
      <c r="GZ193" s="115"/>
      <c r="HA193" s="115"/>
      <c r="HB193" s="115"/>
      <c r="HC193" s="115"/>
      <c r="HD193" s="115"/>
      <c r="HE193" s="115"/>
      <c r="HF193" s="115"/>
      <c r="HG193" s="115"/>
      <c r="HH193" s="115"/>
      <c r="HI193" s="115"/>
      <c r="HJ193" s="115"/>
      <c r="HK193" s="115"/>
      <c r="HL193" s="115"/>
      <c r="HM193" s="115"/>
      <c r="HN193" s="115"/>
      <c r="HO193" s="115"/>
      <c r="HP193" s="115"/>
      <c r="HQ193" s="115"/>
      <c r="HR193" s="115"/>
      <c r="HS193" s="115"/>
      <c r="HT193" s="115"/>
      <c r="HU193" s="115"/>
      <c r="HV193" s="115"/>
      <c r="HW193" s="115"/>
      <c r="HX193" s="115"/>
      <c r="HY193" s="115"/>
      <c r="HZ193" s="115"/>
      <c r="IA193" s="115"/>
      <c r="IB193" s="115"/>
      <c r="IC193" s="115"/>
      <c r="ID193" s="115"/>
      <c r="IE193" s="115"/>
      <c r="IF193" s="115"/>
      <c r="IG193" s="115"/>
      <c r="IH193" s="115"/>
      <c r="II193" s="115"/>
      <c r="IJ193" s="115"/>
      <c r="IK193" s="115"/>
      <c r="IL193" s="115"/>
      <c r="IM193" s="115"/>
      <c r="IN193" s="115"/>
      <c r="IO193" s="115"/>
      <c r="IP193" s="115"/>
      <c r="IQ193" s="115"/>
      <c r="IR193" s="115"/>
      <c r="IS193" s="115"/>
      <c r="IT193" s="115"/>
      <c r="IU193" s="115"/>
      <c r="IV193" s="115"/>
    </row>
    <row r="194" spans="1:256" x14ac:dyDescent="0.25">
      <c r="A194" s="123"/>
      <c r="B194" s="93"/>
      <c r="C194" s="127"/>
      <c r="D194" s="127"/>
      <c r="E194" s="127">
        <v>0</v>
      </c>
      <c r="F194" s="127"/>
      <c r="G194" s="127"/>
      <c r="H194" s="127">
        <v>0</v>
      </c>
      <c r="I194" s="127">
        <v>0</v>
      </c>
      <c r="J194" s="127">
        <f t="shared" si="53"/>
        <v>0</v>
      </c>
      <c r="K194" s="127">
        <f>D194+H194</f>
        <v>0</v>
      </c>
      <c r="L194" s="127">
        <f>E194+I194</f>
        <v>0</v>
      </c>
    </row>
    <row r="195" spans="1:256" x14ac:dyDescent="0.25">
      <c r="A195" s="145"/>
      <c r="B195" s="93"/>
      <c r="C195" s="127"/>
      <c r="D195" s="127"/>
      <c r="E195" s="127">
        <v>0</v>
      </c>
      <c r="F195" s="127"/>
      <c r="G195" s="127"/>
      <c r="H195" s="127">
        <v>0</v>
      </c>
      <c r="I195" s="127">
        <v>0</v>
      </c>
      <c r="J195" s="127">
        <f t="shared" si="53"/>
        <v>0</v>
      </c>
      <c r="K195" s="127">
        <f t="shared" si="54"/>
        <v>0</v>
      </c>
      <c r="L195" s="127">
        <f t="shared" si="54"/>
        <v>0</v>
      </c>
      <c r="M195" s="137"/>
      <c r="N195" s="137"/>
      <c r="O195" s="137"/>
      <c r="P195" s="137"/>
      <c r="Q195" s="137"/>
      <c r="R195" s="137"/>
      <c r="S195" s="137"/>
      <c r="T195" s="137"/>
      <c r="U195" s="137"/>
      <c r="V195" s="137"/>
      <c r="W195" s="137"/>
      <c r="X195" s="137"/>
      <c r="Y195" s="137"/>
      <c r="Z195" s="13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c r="CN195" s="137"/>
      <c r="CO195" s="137"/>
      <c r="CP195" s="137"/>
      <c r="CQ195" s="137"/>
      <c r="CR195" s="137"/>
      <c r="CS195" s="137"/>
      <c r="CT195" s="137"/>
      <c r="CU195" s="137"/>
      <c r="CV195" s="137"/>
      <c r="CW195" s="137"/>
      <c r="CX195" s="137"/>
      <c r="CY195" s="137"/>
      <c r="CZ195" s="137"/>
      <c r="DA195" s="137"/>
      <c r="DB195" s="137"/>
      <c r="DC195" s="137"/>
      <c r="DD195" s="137"/>
      <c r="DE195" s="137"/>
      <c r="DF195" s="137"/>
      <c r="DG195" s="137"/>
      <c r="DH195" s="137"/>
      <c r="DI195" s="137"/>
      <c r="DJ195" s="137"/>
      <c r="DK195" s="137"/>
      <c r="DL195" s="137"/>
      <c r="DM195" s="137"/>
      <c r="DN195" s="137"/>
      <c r="DO195" s="137"/>
      <c r="DP195" s="137"/>
      <c r="DQ195" s="137"/>
      <c r="DR195" s="137"/>
      <c r="DS195" s="137"/>
      <c r="DT195" s="137"/>
      <c r="DU195" s="137"/>
      <c r="DV195" s="137"/>
      <c r="DW195" s="137"/>
      <c r="DX195" s="137"/>
      <c r="DY195" s="137"/>
      <c r="DZ195" s="137"/>
      <c r="EA195" s="137"/>
      <c r="EB195" s="137"/>
      <c r="EC195" s="137"/>
      <c r="ED195" s="137"/>
      <c r="EE195" s="137"/>
      <c r="EF195" s="137"/>
      <c r="EG195" s="137"/>
      <c r="EH195" s="137"/>
      <c r="EI195" s="137"/>
      <c r="EJ195" s="137"/>
      <c r="EK195" s="137"/>
      <c r="EL195" s="137"/>
      <c r="EM195" s="137"/>
      <c r="EN195" s="137"/>
      <c r="EO195" s="137"/>
      <c r="EP195" s="137"/>
      <c r="EQ195" s="137"/>
      <c r="ER195" s="137"/>
      <c r="ES195" s="137"/>
      <c r="ET195" s="137"/>
      <c r="EU195" s="137"/>
      <c r="EV195" s="137"/>
      <c r="EW195" s="137"/>
      <c r="EX195" s="137"/>
      <c r="EY195" s="137"/>
      <c r="EZ195" s="137"/>
      <c r="FA195" s="137"/>
      <c r="FB195" s="137"/>
      <c r="FC195" s="137"/>
      <c r="FD195" s="137"/>
      <c r="FE195" s="137"/>
      <c r="FF195" s="137"/>
      <c r="FG195" s="137"/>
      <c r="FH195" s="137"/>
      <c r="FI195" s="137"/>
      <c r="FJ195" s="137"/>
      <c r="FK195" s="137"/>
      <c r="FL195" s="137"/>
      <c r="FM195" s="137"/>
      <c r="FN195" s="137"/>
      <c r="FO195" s="137"/>
      <c r="FP195" s="137"/>
      <c r="FQ195" s="137"/>
      <c r="FR195" s="137"/>
      <c r="FS195" s="137"/>
      <c r="FT195" s="137"/>
      <c r="FU195" s="137"/>
      <c r="FV195" s="137"/>
      <c r="FW195" s="137"/>
      <c r="FX195" s="137"/>
      <c r="FY195" s="137"/>
      <c r="FZ195" s="137"/>
      <c r="GA195" s="137"/>
      <c r="GB195" s="137"/>
      <c r="GC195" s="137"/>
      <c r="GD195" s="137"/>
      <c r="GE195" s="137"/>
      <c r="GF195" s="137"/>
      <c r="GG195" s="137"/>
      <c r="GH195" s="137"/>
      <c r="GI195" s="137"/>
      <c r="GJ195" s="137"/>
      <c r="GK195" s="137"/>
      <c r="GL195" s="137"/>
      <c r="GM195" s="137"/>
      <c r="GN195" s="137"/>
      <c r="GO195" s="137"/>
      <c r="GP195" s="137"/>
      <c r="GQ195" s="137"/>
      <c r="GR195" s="137"/>
      <c r="GS195" s="137"/>
      <c r="GT195" s="137"/>
      <c r="GU195" s="137"/>
      <c r="GV195" s="137"/>
      <c r="GW195" s="137"/>
      <c r="GX195" s="137"/>
      <c r="GY195" s="137"/>
      <c r="GZ195" s="137"/>
      <c r="HA195" s="137"/>
      <c r="HB195" s="137"/>
      <c r="HC195" s="137"/>
      <c r="HD195" s="137"/>
      <c r="HE195" s="137"/>
      <c r="HF195" s="137"/>
      <c r="HG195" s="137"/>
      <c r="HH195" s="137"/>
      <c r="HI195" s="137"/>
      <c r="HJ195" s="137"/>
      <c r="HK195" s="137"/>
      <c r="HL195" s="137"/>
      <c r="HM195" s="137"/>
      <c r="HN195" s="137"/>
      <c r="HO195" s="137"/>
      <c r="HP195" s="137"/>
      <c r="HQ195" s="137"/>
      <c r="HR195" s="137"/>
      <c r="HS195" s="137"/>
      <c r="HT195" s="137"/>
      <c r="HU195" s="137"/>
      <c r="HV195" s="137"/>
      <c r="HW195" s="137"/>
      <c r="HX195" s="137"/>
      <c r="HY195" s="137"/>
      <c r="HZ195" s="137"/>
      <c r="IA195" s="137"/>
      <c r="IB195" s="137"/>
      <c r="IC195" s="137"/>
      <c r="ID195" s="137"/>
      <c r="IE195" s="137"/>
      <c r="IF195" s="137"/>
      <c r="IG195" s="137"/>
      <c r="IH195" s="137"/>
      <c r="II195" s="137"/>
      <c r="IJ195" s="137"/>
      <c r="IK195" s="137"/>
      <c r="IL195" s="137"/>
      <c r="IM195" s="137"/>
      <c r="IN195" s="137"/>
      <c r="IO195" s="137"/>
      <c r="IP195" s="137"/>
      <c r="IQ195" s="137"/>
      <c r="IR195" s="137"/>
      <c r="IS195" s="137"/>
      <c r="IT195" s="137"/>
      <c r="IU195" s="137"/>
      <c r="IV195" s="137"/>
    </row>
    <row r="196" spans="1:256" x14ac:dyDescent="0.25">
      <c r="A196" s="123"/>
      <c r="B196" s="138"/>
      <c r="C196" s="122"/>
      <c r="D196" s="122"/>
      <c r="E196" s="122">
        <v>0</v>
      </c>
      <c r="F196" s="120"/>
      <c r="G196" s="149"/>
      <c r="H196" s="120">
        <v>0</v>
      </c>
      <c r="I196" s="122">
        <v>0</v>
      </c>
      <c r="J196" s="122">
        <f t="shared" si="53"/>
        <v>0</v>
      </c>
      <c r="K196" s="122">
        <f t="shared" si="54"/>
        <v>0</v>
      </c>
      <c r="L196" s="122">
        <f t="shared" si="54"/>
        <v>0</v>
      </c>
    </row>
    <row r="197" spans="1:256" x14ac:dyDescent="0.25">
      <c r="A197" s="123" t="s">
        <v>26</v>
      </c>
      <c r="B197" s="138" t="s">
        <v>258</v>
      </c>
      <c r="C197" s="120">
        <f t="shared" ref="C197:I197" si="55">C198+C203+C205</f>
        <v>0</v>
      </c>
      <c r="D197" s="128">
        <f t="shared" si="55"/>
        <v>0</v>
      </c>
      <c r="E197" s="128">
        <f t="shared" si="55"/>
        <v>0</v>
      </c>
      <c r="F197" s="128">
        <f t="shared" si="55"/>
        <v>0</v>
      </c>
      <c r="G197" s="128">
        <f t="shared" si="55"/>
        <v>0</v>
      </c>
      <c r="H197" s="128">
        <f t="shared" si="55"/>
        <v>0</v>
      </c>
      <c r="I197" s="128">
        <f t="shared" si="55"/>
        <v>0</v>
      </c>
      <c r="J197" s="128">
        <f t="shared" si="53"/>
        <v>0</v>
      </c>
      <c r="K197" s="128">
        <f t="shared" si="54"/>
        <v>0</v>
      </c>
      <c r="L197" s="128">
        <f t="shared" si="54"/>
        <v>0</v>
      </c>
    </row>
    <row r="198" spans="1:256" x14ac:dyDescent="0.25">
      <c r="A198" s="123" t="s">
        <v>11</v>
      </c>
      <c r="B198" s="138" t="s">
        <v>231</v>
      </c>
      <c r="C198" s="120">
        <f>SUM(C199:C202)</f>
        <v>0</v>
      </c>
      <c r="D198" s="128">
        <f>SUM(D199:D202)</f>
        <v>0</v>
      </c>
      <c r="E198" s="128">
        <v>0</v>
      </c>
      <c r="F198" s="128">
        <v>0</v>
      </c>
      <c r="G198" s="128">
        <v>0</v>
      </c>
      <c r="H198" s="128">
        <f>H199+H202</f>
        <v>0</v>
      </c>
      <c r="I198" s="128">
        <v>0</v>
      </c>
      <c r="J198" s="128">
        <f t="shared" si="53"/>
        <v>0</v>
      </c>
      <c r="K198" s="128">
        <f t="shared" si="54"/>
        <v>0</v>
      </c>
      <c r="L198" s="128">
        <f t="shared" si="54"/>
        <v>0</v>
      </c>
      <c r="M198" s="146"/>
    </row>
    <row r="199" spans="1:256" x14ac:dyDescent="0.25">
      <c r="A199" s="129"/>
      <c r="B199" s="93"/>
      <c r="C199" s="130"/>
      <c r="D199" s="148"/>
      <c r="E199" s="130">
        <v>0</v>
      </c>
      <c r="F199" s="130"/>
      <c r="G199" s="129"/>
      <c r="H199" s="148"/>
      <c r="I199" s="130">
        <v>0</v>
      </c>
      <c r="J199" s="130">
        <f t="shared" si="53"/>
        <v>0</v>
      </c>
      <c r="K199" s="130">
        <f t="shared" si="54"/>
        <v>0</v>
      </c>
      <c r="L199" s="130">
        <f t="shared" si="54"/>
        <v>0</v>
      </c>
      <c r="M199" s="137"/>
      <c r="N199" s="166"/>
      <c r="O199" s="137"/>
      <c r="P199" s="137"/>
      <c r="Q199" s="137"/>
      <c r="R199" s="137"/>
      <c r="S199" s="137"/>
      <c r="T199" s="137"/>
      <c r="U199" s="137"/>
      <c r="V199" s="137"/>
      <c r="W199" s="137"/>
      <c r="X199" s="137"/>
      <c r="Y199" s="137"/>
      <c r="Z199" s="13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c r="CN199" s="137"/>
      <c r="CO199" s="137"/>
      <c r="CP199" s="137"/>
      <c r="CQ199" s="137"/>
      <c r="CR199" s="137"/>
      <c r="CS199" s="137"/>
      <c r="CT199" s="137"/>
      <c r="CU199" s="137"/>
      <c r="CV199" s="137"/>
      <c r="CW199" s="137"/>
      <c r="CX199" s="137"/>
      <c r="CY199" s="137"/>
      <c r="CZ199" s="137"/>
      <c r="DA199" s="137"/>
      <c r="DB199" s="137"/>
      <c r="DC199" s="137"/>
      <c r="DD199" s="137"/>
      <c r="DE199" s="137"/>
      <c r="DF199" s="137"/>
      <c r="DG199" s="137"/>
      <c r="DH199" s="137"/>
      <c r="DI199" s="137"/>
      <c r="DJ199" s="137"/>
      <c r="DK199" s="137"/>
      <c r="DL199" s="137"/>
      <c r="DM199" s="137"/>
      <c r="DN199" s="137"/>
      <c r="DO199" s="137"/>
      <c r="DP199" s="137"/>
      <c r="DQ199" s="137"/>
      <c r="DR199" s="137"/>
      <c r="DS199" s="137"/>
      <c r="DT199" s="137"/>
      <c r="DU199" s="137"/>
      <c r="DV199" s="137"/>
      <c r="DW199" s="137"/>
      <c r="DX199" s="137"/>
      <c r="DY199" s="137"/>
      <c r="DZ199" s="137"/>
      <c r="EA199" s="137"/>
      <c r="EB199" s="137"/>
      <c r="EC199" s="137"/>
      <c r="ED199" s="137"/>
      <c r="EE199" s="137"/>
      <c r="EF199" s="137"/>
      <c r="EG199" s="137"/>
      <c r="EH199" s="137"/>
      <c r="EI199" s="137"/>
      <c r="EJ199" s="137"/>
      <c r="EK199" s="137"/>
      <c r="EL199" s="137"/>
      <c r="EM199" s="137"/>
      <c r="EN199" s="137"/>
      <c r="EO199" s="137"/>
      <c r="EP199" s="137"/>
      <c r="EQ199" s="137"/>
      <c r="ER199" s="137"/>
      <c r="ES199" s="137"/>
      <c r="ET199" s="137"/>
      <c r="EU199" s="137"/>
      <c r="EV199" s="137"/>
      <c r="EW199" s="137"/>
      <c r="EX199" s="137"/>
      <c r="EY199" s="137"/>
      <c r="EZ199" s="137"/>
      <c r="FA199" s="137"/>
      <c r="FB199" s="137"/>
      <c r="FC199" s="137"/>
      <c r="FD199" s="137"/>
      <c r="FE199" s="137"/>
      <c r="FF199" s="137"/>
      <c r="FG199" s="137"/>
      <c r="FH199" s="137"/>
      <c r="FI199" s="137"/>
      <c r="FJ199" s="137"/>
      <c r="FK199" s="137"/>
      <c r="FL199" s="137"/>
      <c r="FM199" s="137"/>
      <c r="FN199" s="137"/>
      <c r="FO199" s="137"/>
      <c r="FP199" s="137"/>
      <c r="FQ199" s="137"/>
      <c r="FR199" s="137"/>
      <c r="FS199" s="137"/>
      <c r="FT199" s="137"/>
      <c r="FU199" s="137"/>
      <c r="FV199" s="137"/>
      <c r="FW199" s="137"/>
      <c r="FX199" s="137"/>
      <c r="FY199" s="137"/>
      <c r="FZ199" s="137"/>
      <c r="GA199" s="137"/>
      <c r="GB199" s="137"/>
      <c r="GC199" s="137"/>
      <c r="GD199" s="137"/>
      <c r="GE199" s="137"/>
      <c r="GF199" s="137"/>
      <c r="GG199" s="137"/>
      <c r="GH199" s="137"/>
      <c r="GI199" s="137"/>
      <c r="GJ199" s="137"/>
      <c r="GK199" s="137"/>
      <c r="GL199" s="137"/>
      <c r="GM199" s="137"/>
      <c r="GN199" s="137"/>
      <c r="GO199" s="137"/>
      <c r="GP199" s="137"/>
      <c r="GQ199" s="137"/>
      <c r="GR199" s="137"/>
      <c r="GS199" s="137"/>
      <c r="GT199" s="137"/>
      <c r="GU199" s="137"/>
      <c r="GV199" s="137"/>
      <c r="GW199" s="137"/>
      <c r="GX199" s="137"/>
      <c r="GY199" s="137"/>
      <c r="GZ199" s="137"/>
      <c r="HA199" s="137"/>
      <c r="HB199" s="137"/>
      <c r="HC199" s="137"/>
      <c r="HD199" s="137"/>
      <c r="HE199" s="137"/>
      <c r="HF199" s="137"/>
      <c r="HG199" s="137"/>
      <c r="HH199" s="137"/>
      <c r="HI199" s="137"/>
      <c r="HJ199" s="137"/>
      <c r="HK199" s="137"/>
      <c r="HL199" s="137"/>
      <c r="HM199" s="137"/>
      <c r="HN199" s="137"/>
      <c r="HO199" s="137"/>
      <c r="HP199" s="137"/>
      <c r="HQ199" s="137"/>
      <c r="HR199" s="137"/>
      <c r="HS199" s="137"/>
      <c r="HT199" s="137"/>
      <c r="HU199" s="137"/>
      <c r="HV199" s="137"/>
      <c r="HW199" s="137"/>
      <c r="HX199" s="137"/>
      <c r="HY199" s="137"/>
      <c r="HZ199" s="137"/>
      <c r="IA199" s="137"/>
      <c r="IB199" s="137"/>
      <c r="IC199" s="137"/>
      <c r="ID199" s="137"/>
      <c r="IE199" s="137"/>
      <c r="IF199" s="137"/>
      <c r="IG199" s="137"/>
      <c r="IH199" s="137"/>
      <c r="II199" s="137"/>
      <c r="IJ199" s="137"/>
      <c r="IK199" s="137"/>
      <c r="IL199" s="137"/>
      <c r="IM199" s="137"/>
      <c r="IN199" s="137"/>
      <c r="IO199" s="137"/>
      <c r="IP199" s="137"/>
      <c r="IQ199" s="137"/>
      <c r="IR199" s="137"/>
      <c r="IS199" s="137"/>
      <c r="IT199" s="137"/>
      <c r="IU199" s="137"/>
      <c r="IV199" s="137"/>
    </row>
    <row r="200" spans="1:256" x14ac:dyDescent="0.25">
      <c r="A200" s="129"/>
      <c r="B200" s="167"/>
      <c r="C200" s="131"/>
      <c r="D200" s="131"/>
      <c r="E200" s="130"/>
      <c r="F200" s="130"/>
      <c r="G200" s="129"/>
      <c r="H200" s="148"/>
      <c r="I200" s="130"/>
      <c r="J200" s="130"/>
      <c r="K200" s="130"/>
      <c r="L200" s="130"/>
      <c r="M200" s="137"/>
      <c r="N200" s="166"/>
      <c r="O200" s="137"/>
      <c r="P200" s="137"/>
      <c r="Q200" s="137"/>
      <c r="R200" s="137"/>
      <c r="S200" s="137"/>
      <c r="T200" s="137"/>
      <c r="U200" s="137"/>
      <c r="V200" s="137"/>
      <c r="W200" s="137"/>
      <c r="X200" s="137"/>
      <c r="Y200" s="137"/>
      <c r="Z200" s="13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c r="CN200" s="137"/>
      <c r="CO200" s="137"/>
      <c r="CP200" s="137"/>
      <c r="CQ200" s="137"/>
      <c r="CR200" s="137"/>
      <c r="CS200" s="137"/>
      <c r="CT200" s="137"/>
      <c r="CU200" s="137"/>
      <c r="CV200" s="137"/>
      <c r="CW200" s="137"/>
      <c r="CX200" s="137"/>
      <c r="CY200" s="137"/>
      <c r="CZ200" s="137"/>
      <c r="DA200" s="137"/>
      <c r="DB200" s="137"/>
      <c r="DC200" s="137"/>
      <c r="DD200" s="137"/>
      <c r="DE200" s="137"/>
      <c r="DF200" s="137"/>
      <c r="DG200" s="137"/>
      <c r="DH200" s="137"/>
      <c r="DI200" s="137"/>
      <c r="DJ200" s="137"/>
      <c r="DK200" s="137"/>
      <c r="DL200" s="137"/>
      <c r="DM200" s="137"/>
      <c r="DN200" s="137"/>
      <c r="DO200" s="137"/>
      <c r="DP200" s="137"/>
      <c r="DQ200" s="137"/>
      <c r="DR200" s="137"/>
      <c r="DS200" s="137"/>
      <c r="DT200" s="137"/>
      <c r="DU200" s="137"/>
      <c r="DV200" s="137"/>
      <c r="DW200" s="137"/>
      <c r="DX200" s="137"/>
      <c r="DY200" s="137"/>
      <c r="DZ200" s="137"/>
      <c r="EA200" s="137"/>
      <c r="EB200" s="137"/>
      <c r="EC200" s="137"/>
      <c r="ED200" s="137"/>
      <c r="EE200" s="137"/>
      <c r="EF200" s="137"/>
      <c r="EG200" s="137"/>
      <c r="EH200" s="137"/>
      <c r="EI200" s="137"/>
      <c r="EJ200" s="137"/>
      <c r="EK200" s="137"/>
      <c r="EL200" s="137"/>
      <c r="EM200" s="137"/>
      <c r="EN200" s="137"/>
      <c r="EO200" s="137"/>
      <c r="EP200" s="137"/>
      <c r="EQ200" s="137"/>
      <c r="ER200" s="137"/>
      <c r="ES200" s="137"/>
      <c r="ET200" s="137"/>
      <c r="EU200" s="137"/>
      <c r="EV200" s="137"/>
      <c r="EW200" s="137"/>
      <c r="EX200" s="137"/>
      <c r="EY200" s="137"/>
      <c r="EZ200" s="137"/>
      <c r="FA200" s="137"/>
      <c r="FB200" s="137"/>
      <c r="FC200" s="137"/>
      <c r="FD200" s="137"/>
      <c r="FE200" s="137"/>
      <c r="FF200" s="137"/>
      <c r="FG200" s="137"/>
      <c r="FH200" s="137"/>
      <c r="FI200" s="137"/>
      <c r="FJ200" s="137"/>
      <c r="FK200" s="137"/>
      <c r="FL200" s="137"/>
      <c r="FM200" s="137"/>
      <c r="FN200" s="137"/>
      <c r="FO200" s="137"/>
      <c r="FP200" s="137"/>
      <c r="FQ200" s="137"/>
      <c r="FR200" s="137"/>
      <c r="FS200" s="137"/>
      <c r="FT200" s="137"/>
      <c r="FU200" s="137"/>
      <c r="FV200" s="137"/>
      <c r="FW200" s="137"/>
      <c r="FX200" s="137"/>
      <c r="FY200" s="137"/>
      <c r="FZ200" s="137"/>
      <c r="GA200" s="137"/>
      <c r="GB200" s="137"/>
      <c r="GC200" s="137"/>
      <c r="GD200" s="137"/>
      <c r="GE200" s="137"/>
      <c r="GF200" s="137"/>
      <c r="GG200" s="137"/>
      <c r="GH200" s="137"/>
      <c r="GI200" s="137"/>
      <c r="GJ200" s="137"/>
      <c r="GK200" s="137"/>
      <c r="GL200" s="137"/>
      <c r="GM200" s="137"/>
      <c r="GN200" s="137"/>
      <c r="GO200" s="137"/>
      <c r="GP200" s="137"/>
      <c r="GQ200" s="137"/>
      <c r="GR200" s="137"/>
      <c r="GS200" s="137"/>
      <c r="GT200" s="137"/>
      <c r="GU200" s="137"/>
      <c r="GV200" s="137"/>
      <c r="GW200" s="137"/>
      <c r="GX200" s="137"/>
      <c r="GY200" s="137"/>
      <c r="GZ200" s="137"/>
      <c r="HA200" s="137"/>
      <c r="HB200" s="137"/>
      <c r="HC200" s="137"/>
      <c r="HD200" s="137"/>
      <c r="HE200" s="137"/>
      <c r="HF200" s="137"/>
      <c r="HG200" s="137"/>
      <c r="HH200" s="137"/>
      <c r="HI200" s="137"/>
      <c r="HJ200" s="137"/>
      <c r="HK200" s="137"/>
      <c r="HL200" s="137"/>
      <c r="HM200" s="137"/>
      <c r="HN200" s="137"/>
      <c r="HO200" s="137"/>
      <c r="HP200" s="137"/>
      <c r="HQ200" s="137"/>
      <c r="HR200" s="137"/>
      <c r="HS200" s="137"/>
      <c r="HT200" s="137"/>
      <c r="HU200" s="137"/>
      <c r="HV200" s="137"/>
      <c r="HW200" s="137"/>
      <c r="HX200" s="137"/>
      <c r="HY200" s="137"/>
      <c r="HZ200" s="137"/>
      <c r="IA200" s="137"/>
      <c r="IB200" s="137"/>
      <c r="IC200" s="137"/>
      <c r="ID200" s="137"/>
      <c r="IE200" s="137"/>
      <c r="IF200" s="137"/>
      <c r="IG200" s="137"/>
      <c r="IH200" s="137"/>
      <c r="II200" s="137"/>
      <c r="IJ200" s="137"/>
      <c r="IK200" s="137"/>
      <c r="IL200" s="137"/>
      <c r="IM200" s="137"/>
      <c r="IN200" s="137"/>
      <c r="IO200" s="137"/>
      <c r="IP200" s="137"/>
      <c r="IQ200" s="137"/>
      <c r="IR200" s="137"/>
      <c r="IS200" s="137"/>
      <c r="IT200" s="137"/>
      <c r="IU200" s="137"/>
      <c r="IV200" s="137"/>
    </row>
    <row r="201" spans="1:256" x14ac:dyDescent="0.25">
      <c r="A201" s="129"/>
      <c r="B201" s="93"/>
      <c r="C201" s="130"/>
      <c r="D201" s="148"/>
      <c r="E201" s="130"/>
      <c r="F201" s="130"/>
      <c r="G201" s="129"/>
      <c r="H201" s="148"/>
      <c r="I201" s="130"/>
      <c r="J201" s="130"/>
      <c r="K201" s="130"/>
      <c r="L201" s="130"/>
      <c r="M201" s="137"/>
      <c r="N201" s="166"/>
      <c r="O201" s="137"/>
      <c r="P201" s="137"/>
      <c r="Q201" s="137"/>
      <c r="R201" s="137"/>
      <c r="S201" s="137"/>
      <c r="T201" s="137"/>
      <c r="U201" s="137"/>
      <c r="V201" s="137"/>
      <c r="W201" s="137"/>
      <c r="X201" s="137"/>
      <c r="Y201" s="137"/>
      <c r="Z201" s="13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c r="CN201" s="137"/>
      <c r="CO201" s="137"/>
      <c r="CP201" s="137"/>
      <c r="CQ201" s="137"/>
      <c r="CR201" s="137"/>
      <c r="CS201" s="137"/>
      <c r="CT201" s="137"/>
      <c r="CU201" s="137"/>
      <c r="CV201" s="137"/>
      <c r="CW201" s="137"/>
      <c r="CX201" s="137"/>
      <c r="CY201" s="137"/>
      <c r="CZ201" s="137"/>
      <c r="DA201" s="137"/>
      <c r="DB201" s="137"/>
      <c r="DC201" s="137"/>
      <c r="DD201" s="137"/>
      <c r="DE201" s="137"/>
      <c r="DF201" s="137"/>
      <c r="DG201" s="137"/>
      <c r="DH201" s="137"/>
      <c r="DI201" s="137"/>
      <c r="DJ201" s="137"/>
      <c r="DK201" s="137"/>
      <c r="DL201" s="137"/>
      <c r="DM201" s="137"/>
      <c r="DN201" s="137"/>
      <c r="DO201" s="137"/>
      <c r="DP201" s="137"/>
      <c r="DQ201" s="137"/>
      <c r="DR201" s="137"/>
      <c r="DS201" s="137"/>
      <c r="DT201" s="137"/>
      <c r="DU201" s="137"/>
      <c r="DV201" s="137"/>
      <c r="DW201" s="137"/>
      <c r="DX201" s="137"/>
      <c r="DY201" s="137"/>
      <c r="DZ201" s="137"/>
      <c r="EA201" s="137"/>
      <c r="EB201" s="137"/>
      <c r="EC201" s="137"/>
      <c r="ED201" s="137"/>
      <c r="EE201" s="137"/>
      <c r="EF201" s="137"/>
      <c r="EG201" s="137"/>
      <c r="EH201" s="137"/>
      <c r="EI201" s="137"/>
      <c r="EJ201" s="137"/>
      <c r="EK201" s="137"/>
      <c r="EL201" s="137"/>
      <c r="EM201" s="137"/>
      <c r="EN201" s="137"/>
      <c r="EO201" s="137"/>
      <c r="EP201" s="137"/>
      <c r="EQ201" s="137"/>
      <c r="ER201" s="137"/>
      <c r="ES201" s="137"/>
      <c r="ET201" s="137"/>
      <c r="EU201" s="137"/>
      <c r="EV201" s="137"/>
      <c r="EW201" s="137"/>
      <c r="EX201" s="137"/>
      <c r="EY201" s="137"/>
      <c r="EZ201" s="137"/>
      <c r="FA201" s="137"/>
      <c r="FB201" s="137"/>
      <c r="FC201" s="137"/>
      <c r="FD201" s="137"/>
      <c r="FE201" s="137"/>
      <c r="FF201" s="137"/>
      <c r="FG201" s="137"/>
      <c r="FH201" s="137"/>
      <c r="FI201" s="137"/>
      <c r="FJ201" s="137"/>
      <c r="FK201" s="137"/>
      <c r="FL201" s="137"/>
      <c r="FM201" s="137"/>
      <c r="FN201" s="137"/>
      <c r="FO201" s="137"/>
      <c r="FP201" s="137"/>
      <c r="FQ201" s="137"/>
      <c r="FR201" s="137"/>
      <c r="FS201" s="137"/>
      <c r="FT201" s="137"/>
      <c r="FU201" s="137"/>
      <c r="FV201" s="137"/>
      <c r="FW201" s="137"/>
      <c r="FX201" s="137"/>
      <c r="FY201" s="137"/>
      <c r="FZ201" s="137"/>
      <c r="GA201" s="137"/>
      <c r="GB201" s="137"/>
      <c r="GC201" s="137"/>
      <c r="GD201" s="137"/>
      <c r="GE201" s="137"/>
      <c r="GF201" s="137"/>
      <c r="GG201" s="137"/>
      <c r="GH201" s="137"/>
      <c r="GI201" s="137"/>
      <c r="GJ201" s="137"/>
      <c r="GK201" s="137"/>
      <c r="GL201" s="137"/>
      <c r="GM201" s="137"/>
      <c r="GN201" s="137"/>
      <c r="GO201" s="137"/>
      <c r="GP201" s="137"/>
      <c r="GQ201" s="137"/>
      <c r="GR201" s="137"/>
      <c r="GS201" s="137"/>
      <c r="GT201" s="137"/>
      <c r="GU201" s="137"/>
      <c r="GV201" s="137"/>
      <c r="GW201" s="137"/>
      <c r="GX201" s="137"/>
      <c r="GY201" s="137"/>
      <c r="GZ201" s="137"/>
      <c r="HA201" s="137"/>
      <c r="HB201" s="137"/>
      <c r="HC201" s="137"/>
      <c r="HD201" s="137"/>
      <c r="HE201" s="137"/>
      <c r="HF201" s="137"/>
      <c r="HG201" s="137"/>
      <c r="HH201" s="137"/>
      <c r="HI201" s="137"/>
      <c r="HJ201" s="137"/>
      <c r="HK201" s="137"/>
      <c r="HL201" s="137"/>
      <c r="HM201" s="137"/>
      <c r="HN201" s="137"/>
      <c r="HO201" s="137"/>
      <c r="HP201" s="137"/>
      <c r="HQ201" s="137"/>
      <c r="HR201" s="137"/>
      <c r="HS201" s="137"/>
      <c r="HT201" s="137"/>
      <c r="HU201" s="137"/>
      <c r="HV201" s="137"/>
      <c r="HW201" s="137"/>
      <c r="HX201" s="137"/>
      <c r="HY201" s="137"/>
      <c r="HZ201" s="137"/>
      <c r="IA201" s="137"/>
      <c r="IB201" s="137"/>
      <c r="IC201" s="137"/>
      <c r="ID201" s="137"/>
      <c r="IE201" s="137"/>
      <c r="IF201" s="137"/>
      <c r="IG201" s="137"/>
      <c r="IH201" s="137"/>
      <c r="II201" s="137"/>
      <c r="IJ201" s="137"/>
      <c r="IK201" s="137"/>
      <c r="IL201" s="137"/>
      <c r="IM201" s="137"/>
      <c r="IN201" s="137"/>
      <c r="IO201" s="137"/>
      <c r="IP201" s="137"/>
      <c r="IQ201" s="137"/>
      <c r="IR201" s="137"/>
      <c r="IS201" s="137"/>
      <c r="IT201" s="137"/>
      <c r="IU201" s="137"/>
      <c r="IV201" s="137"/>
    </row>
    <row r="202" spans="1:256" x14ac:dyDescent="0.25">
      <c r="A202" s="123"/>
      <c r="B202" s="138"/>
      <c r="C202" s="120"/>
      <c r="D202" s="128"/>
      <c r="E202" s="128"/>
      <c r="F202" s="128"/>
      <c r="G202" s="128"/>
      <c r="H202" s="128"/>
      <c r="I202" s="128"/>
      <c r="J202" s="128"/>
      <c r="K202" s="128"/>
      <c r="L202" s="128"/>
    </row>
    <row r="203" spans="1:256" x14ac:dyDescent="0.25">
      <c r="A203" s="123" t="s">
        <v>3</v>
      </c>
      <c r="B203" s="138" t="s">
        <v>234</v>
      </c>
      <c r="C203" s="120">
        <f>D203+E203</f>
        <v>0</v>
      </c>
      <c r="D203" s="128">
        <f>D204</f>
        <v>0</v>
      </c>
      <c r="E203" s="128">
        <v>0</v>
      </c>
      <c r="F203" s="128">
        <v>0</v>
      </c>
      <c r="G203" s="128">
        <v>0</v>
      </c>
      <c r="H203" s="128">
        <v>0</v>
      </c>
      <c r="I203" s="128">
        <v>0</v>
      </c>
      <c r="J203" s="128">
        <f>K203+L203</f>
        <v>0</v>
      </c>
      <c r="K203" s="128">
        <f>D203+H203</f>
        <v>0</v>
      </c>
      <c r="L203" s="128">
        <f>E203+I203</f>
        <v>0</v>
      </c>
    </row>
    <row r="204" spans="1:256" x14ac:dyDescent="0.25">
      <c r="A204" s="139"/>
      <c r="B204" s="167"/>
      <c r="C204" s="131"/>
      <c r="D204" s="131"/>
      <c r="E204" s="139">
        <v>0</v>
      </c>
      <c r="F204" s="120"/>
      <c r="G204" s="139"/>
      <c r="H204" s="139">
        <v>0</v>
      </c>
      <c r="I204" s="139">
        <v>0</v>
      </c>
      <c r="J204" s="131">
        <f>K204+L204</f>
        <v>0</v>
      </c>
      <c r="K204" s="131">
        <f>D204+H204</f>
        <v>0</v>
      </c>
      <c r="L204" s="139">
        <f>E204+I204</f>
        <v>0</v>
      </c>
    </row>
    <row r="205" spans="1:256" x14ac:dyDescent="0.25">
      <c r="A205" s="123" t="s">
        <v>6</v>
      </c>
      <c r="B205" s="138" t="s">
        <v>226</v>
      </c>
      <c r="C205" s="120">
        <f>C206+C207+C209</f>
        <v>0</v>
      </c>
      <c r="D205" s="128">
        <f>D206+D207+D209</f>
        <v>0</v>
      </c>
      <c r="E205" s="128">
        <f>E206+E207+E209</f>
        <v>0</v>
      </c>
      <c r="F205" s="128">
        <f t="shared" ref="F205:L205" si="56">F206+F207+F209</f>
        <v>0</v>
      </c>
      <c r="G205" s="128">
        <f t="shared" si="56"/>
        <v>0</v>
      </c>
      <c r="H205" s="128">
        <f t="shared" si="56"/>
        <v>0</v>
      </c>
      <c r="I205" s="128">
        <f t="shared" si="56"/>
        <v>0</v>
      </c>
      <c r="J205" s="128">
        <f t="shared" si="56"/>
        <v>0</v>
      </c>
      <c r="K205" s="128">
        <f t="shared" si="56"/>
        <v>0</v>
      </c>
      <c r="L205" s="128">
        <f t="shared" si="56"/>
        <v>0</v>
      </c>
    </row>
    <row r="206" spans="1:256" ht="26.25" customHeight="1" x14ac:dyDescent="0.25">
      <c r="A206" s="123"/>
      <c r="B206" s="138" t="s">
        <v>9</v>
      </c>
      <c r="C206" s="120">
        <f>D206+E206</f>
        <v>0</v>
      </c>
      <c r="D206" s="128">
        <v>0</v>
      </c>
      <c r="E206" s="128">
        <v>0</v>
      </c>
      <c r="F206" s="128">
        <v>0</v>
      </c>
      <c r="G206" s="128">
        <v>0</v>
      </c>
      <c r="H206" s="128">
        <v>0</v>
      </c>
      <c r="I206" s="128">
        <v>0</v>
      </c>
      <c r="J206" s="128">
        <v>0</v>
      </c>
      <c r="K206" s="128">
        <v>0</v>
      </c>
      <c r="L206" s="128">
        <v>0</v>
      </c>
    </row>
    <row r="207" spans="1:256" ht="26.25" customHeight="1" x14ac:dyDescent="0.25">
      <c r="A207" s="139"/>
      <c r="B207" s="138" t="s">
        <v>7</v>
      </c>
      <c r="C207" s="120">
        <f>SUM(C208:C208)</f>
        <v>0</v>
      </c>
      <c r="D207" s="128">
        <f>SUM(D208:D208)</f>
        <v>0</v>
      </c>
      <c r="E207" s="128">
        <f>SUM(E208:E208)</f>
        <v>0</v>
      </c>
      <c r="F207" s="128">
        <f t="shared" ref="F207:L207" si="57">SUM(F208:F208)</f>
        <v>0</v>
      </c>
      <c r="G207" s="128">
        <f t="shared" si="57"/>
        <v>0</v>
      </c>
      <c r="H207" s="128">
        <f t="shared" si="57"/>
        <v>0</v>
      </c>
      <c r="I207" s="128">
        <f t="shared" si="57"/>
        <v>0</v>
      </c>
      <c r="J207" s="128">
        <f t="shared" si="57"/>
        <v>0</v>
      </c>
      <c r="K207" s="128">
        <f t="shared" si="57"/>
        <v>0</v>
      </c>
      <c r="L207" s="128">
        <f t="shared" si="57"/>
        <v>0</v>
      </c>
      <c r="N207" s="146"/>
    </row>
    <row r="208" spans="1:256" x14ac:dyDescent="0.25">
      <c r="A208" s="139"/>
      <c r="B208" s="92"/>
      <c r="C208" s="131"/>
      <c r="D208" s="130"/>
      <c r="E208" s="130"/>
      <c r="F208" s="128"/>
      <c r="G208" s="129"/>
      <c r="H208" s="130"/>
      <c r="I208" s="130"/>
      <c r="J208" s="130"/>
      <c r="K208" s="130"/>
      <c r="L208" s="130"/>
    </row>
    <row r="209" spans="1:256" ht="12" hidden="1" customHeight="1" x14ac:dyDescent="0.25">
      <c r="A209" s="123"/>
      <c r="B209" s="138" t="s">
        <v>229</v>
      </c>
      <c r="C209" s="122">
        <v>0</v>
      </c>
      <c r="D209" s="125">
        <v>0</v>
      </c>
      <c r="E209" s="125">
        <v>0</v>
      </c>
      <c r="F209" s="125">
        <v>0</v>
      </c>
      <c r="G209" s="125">
        <v>0</v>
      </c>
      <c r="H209" s="125">
        <v>0</v>
      </c>
      <c r="I209" s="125">
        <v>0</v>
      </c>
      <c r="J209" s="125">
        <v>0</v>
      </c>
      <c r="K209" s="125">
        <v>0</v>
      </c>
      <c r="L209" s="125">
        <v>0</v>
      </c>
    </row>
    <row r="210" spans="1:256" x14ac:dyDescent="0.25">
      <c r="A210" s="123" t="s">
        <v>18</v>
      </c>
      <c r="B210" s="138" t="s">
        <v>19</v>
      </c>
      <c r="C210" s="120">
        <f t="shared" ref="C210:L210" si="58">C211+C213+C221</f>
        <v>1246380</v>
      </c>
      <c r="D210" s="128">
        <f t="shared" si="58"/>
        <v>1246380</v>
      </c>
      <c r="E210" s="128">
        <f t="shared" si="58"/>
        <v>0</v>
      </c>
      <c r="F210" s="128">
        <f t="shared" si="58"/>
        <v>0</v>
      </c>
      <c r="G210" s="128">
        <f t="shared" si="58"/>
        <v>0</v>
      </c>
      <c r="H210" s="128">
        <f t="shared" si="58"/>
        <v>0</v>
      </c>
      <c r="I210" s="128">
        <f t="shared" si="58"/>
        <v>0</v>
      </c>
      <c r="J210" s="128">
        <f t="shared" si="58"/>
        <v>1246380</v>
      </c>
      <c r="K210" s="128">
        <f t="shared" si="58"/>
        <v>1246380</v>
      </c>
      <c r="L210" s="128">
        <f t="shared" si="58"/>
        <v>0</v>
      </c>
      <c r="N210" s="146"/>
    </row>
    <row r="211" spans="1:256" x14ac:dyDescent="0.25">
      <c r="A211" s="123" t="s">
        <v>11</v>
      </c>
      <c r="B211" s="138" t="s">
        <v>231</v>
      </c>
      <c r="C211" s="120">
        <f t="shared" ref="C211:L211" si="59">SUM(C212:C212)</f>
        <v>1100000</v>
      </c>
      <c r="D211" s="128">
        <f t="shared" si="59"/>
        <v>1100000</v>
      </c>
      <c r="E211" s="128">
        <f t="shared" si="59"/>
        <v>0</v>
      </c>
      <c r="F211" s="128">
        <f t="shared" si="59"/>
        <v>0</v>
      </c>
      <c r="G211" s="128">
        <f t="shared" si="59"/>
        <v>0</v>
      </c>
      <c r="H211" s="128">
        <f t="shared" si="59"/>
        <v>0</v>
      </c>
      <c r="I211" s="128">
        <f t="shared" si="59"/>
        <v>0</v>
      </c>
      <c r="J211" s="128">
        <f t="shared" si="59"/>
        <v>1100000</v>
      </c>
      <c r="K211" s="128">
        <f t="shared" si="59"/>
        <v>1100000</v>
      </c>
      <c r="L211" s="128">
        <f t="shared" si="59"/>
        <v>0</v>
      </c>
      <c r="N211" s="146"/>
    </row>
    <row r="212" spans="1:256" ht="24" x14ac:dyDescent="0.25">
      <c r="A212" s="145"/>
      <c r="B212" s="93" t="s">
        <v>459</v>
      </c>
      <c r="C212" s="130">
        <f>D212+E212</f>
        <v>1100000</v>
      </c>
      <c r="D212" s="130">
        <v>1100000</v>
      </c>
      <c r="E212" s="130">
        <v>0</v>
      </c>
      <c r="F212" s="128"/>
      <c r="G212" s="129"/>
      <c r="H212" s="130">
        <v>0</v>
      </c>
      <c r="I212" s="130">
        <v>0</v>
      </c>
      <c r="J212" s="130">
        <f t="shared" ref="J212:J220" si="60">K212+L212</f>
        <v>1100000</v>
      </c>
      <c r="K212" s="130">
        <f>D212+H212</f>
        <v>1100000</v>
      </c>
      <c r="L212" s="130">
        <f>E212+I212</f>
        <v>0</v>
      </c>
      <c r="M212" s="137"/>
      <c r="N212" s="137" t="s">
        <v>460</v>
      </c>
      <c r="O212" s="137"/>
      <c r="P212" s="137"/>
      <c r="Q212" s="137"/>
      <c r="R212" s="137"/>
      <c r="S212" s="137"/>
      <c r="T212" s="137"/>
      <c r="U212" s="137"/>
      <c r="V212" s="137"/>
      <c r="W212" s="137"/>
      <c r="X212" s="137"/>
      <c r="Y212" s="137"/>
      <c r="Z212" s="13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c r="CN212" s="137"/>
      <c r="CO212" s="137"/>
      <c r="CP212" s="137"/>
      <c r="CQ212" s="137"/>
      <c r="CR212" s="137"/>
      <c r="CS212" s="137"/>
      <c r="CT212" s="137"/>
      <c r="CU212" s="137"/>
      <c r="CV212" s="137"/>
      <c r="CW212" s="137"/>
      <c r="CX212" s="137"/>
      <c r="CY212" s="137"/>
      <c r="CZ212" s="137"/>
      <c r="DA212" s="137"/>
      <c r="DB212" s="137"/>
      <c r="DC212" s="137"/>
      <c r="DD212" s="137"/>
      <c r="DE212" s="137"/>
      <c r="DF212" s="137"/>
      <c r="DG212" s="137"/>
      <c r="DH212" s="137"/>
      <c r="DI212" s="137"/>
      <c r="DJ212" s="137"/>
      <c r="DK212" s="137"/>
      <c r="DL212" s="137"/>
      <c r="DM212" s="137"/>
      <c r="DN212" s="137"/>
      <c r="DO212" s="137"/>
      <c r="DP212" s="137"/>
      <c r="DQ212" s="137"/>
      <c r="DR212" s="137"/>
      <c r="DS212" s="137"/>
      <c r="DT212" s="137"/>
      <c r="DU212" s="137"/>
      <c r="DV212" s="137"/>
      <c r="DW212" s="137"/>
      <c r="DX212" s="137"/>
      <c r="DY212" s="137"/>
      <c r="DZ212" s="137"/>
      <c r="EA212" s="137"/>
      <c r="EB212" s="137"/>
      <c r="EC212" s="137"/>
      <c r="ED212" s="137"/>
      <c r="EE212" s="137"/>
      <c r="EF212" s="137"/>
      <c r="EG212" s="137"/>
      <c r="EH212" s="137"/>
      <c r="EI212" s="137"/>
      <c r="EJ212" s="137"/>
      <c r="EK212" s="137"/>
      <c r="EL212" s="137"/>
      <c r="EM212" s="137"/>
      <c r="EN212" s="137"/>
      <c r="EO212" s="137"/>
      <c r="EP212" s="137"/>
      <c r="EQ212" s="137"/>
      <c r="ER212" s="137"/>
      <c r="ES212" s="137"/>
      <c r="ET212" s="137"/>
      <c r="EU212" s="137"/>
      <c r="EV212" s="137"/>
      <c r="EW212" s="137"/>
      <c r="EX212" s="137"/>
      <c r="EY212" s="137"/>
      <c r="EZ212" s="137"/>
      <c r="FA212" s="137"/>
      <c r="FB212" s="137"/>
      <c r="FC212" s="137"/>
      <c r="FD212" s="137"/>
      <c r="FE212" s="137"/>
      <c r="FF212" s="137"/>
      <c r="FG212" s="137"/>
      <c r="FH212" s="137"/>
      <c r="FI212" s="137"/>
      <c r="FJ212" s="137"/>
      <c r="FK212" s="137"/>
      <c r="FL212" s="137"/>
      <c r="FM212" s="137"/>
      <c r="FN212" s="137"/>
      <c r="FO212" s="137"/>
      <c r="FP212" s="137"/>
      <c r="FQ212" s="137"/>
      <c r="FR212" s="137"/>
      <c r="FS212" s="137"/>
      <c r="FT212" s="137"/>
      <c r="FU212" s="137"/>
      <c r="FV212" s="137"/>
      <c r="FW212" s="137"/>
      <c r="FX212" s="137"/>
      <c r="FY212" s="137"/>
      <c r="FZ212" s="137"/>
      <c r="GA212" s="137"/>
      <c r="GB212" s="137"/>
      <c r="GC212" s="137"/>
      <c r="GD212" s="137"/>
      <c r="GE212" s="137"/>
      <c r="GF212" s="137"/>
      <c r="GG212" s="137"/>
      <c r="GH212" s="137"/>
      <c r="GI212" s="137"/>
      <c r="GJ212" s="137"/>
      <c r="GK212" s="137"/>
      <c r="GL212" s="137"/>
      <c r="GM212" s="137"/>
      <c r="GN212" s="137"/>
      <c r="GO212" s="137"/>
      <c r="GP212" s="137"/>
      <c r="GQ212" s="137"/>
      <c r="GR212" s="137"/>
      <c r="GS212" s="137"/>
      <c r="GT212" s="137"/>
      <c r="GU212" s="137"/>
      <c r="GV212" s="137"/>
      <c r="GW212" s="137"/>
      <c r="GX212" s="137"/>
      <c r="GY212" s="137"/>
      <c r="GZ212" s="137"/>
      <c r="HA212" s="137"/>
      <c r="HB212" s="137"/>
      <c r="HC212" s="137"/>
      <c r="HD212" s="137"/>
      <c r="HE212" s="137"/>
      <c r="HF212" s="137"/>
      <c r="HG212" s="137"/>
      <c r="HH212" s="137"/>
      <c r="HI212" s="137"/>
      <c r="HJ212" s="137"/>
      <c r="HK212" s="137"/>
      <c r="HL212" s="137"/>
      <c r="HM212" s="137"/>
      <c r="HN212" s="137"/>
      <c r="HO212" s="137"/>
      <c r="HP212" s="137"/>
      <c r="HQ212" s="137"/>
      <c r="HR212" s="137"/>
      <c r="HS212" s="137"/>
      <c r="HT212" s="137"/>
      <c r="HU212" s="137"/>
      <c r="HV212" s="137"/>
      <c r="HW212" s="137"/>
      <c r="HX212" s="137"/>
      <c r="HY212" s="137"/>
      <c r="HZ212" s="137"/>
      <c r="IA212" s="137"/>
      <c r="IB212" s="137"/>
      <c r="IC212" s="137"/>
      <c r="ID212" s="137"/>
      <c r="IE212" s="137"/>
      <c r="IF212" s="137"/>
      <c r="IG212" s="137"/>
      <c r="IH212" s="137"/>
      <c r="II212" s="137"/>
      <c r="IJ212" s="137"/>
      <c r="IK212" s="137"/>
      <c r="IL212" s="137"/>
      <c r="IM212" s="137"/>
      <c r="IN212" s="137"/>
      <c r="IO212" s="137"/>
      <c r="IP212" s="137"/>
      <c r="IQ212" s="137"/>
      <c r="IR212" s="137"/>
      <c r="IS212" s="137"/>
      <c r="IT212" s="137"/>
      <c r="IU212" s="137"/>
      <c r="IV212" s="137"/>
    </row>
    <row r="213" spans="1:256" x14ac:dyDescent="0.25">
      <c r="A213" s="123" t="s">
        <v>3</v>
      </c>
      <c r="B213" s="138" t="s">
        <v>234</v>
      </c>
      <c r="C213" s="122">
        <f>D213+E213</f>
        <v>0</v>
      </c>
      <c r="D213" s="125">
        <f t="shared" ref="D213:I213" si="61">SUM(D214:D220)</f>
        <v>0</v>
      </c>
      <c r="E213" s="125">
        <f t="shared" si="61"/>
        <v>0</v>
      </c>
      <c r="F213" s="125">
        <f t="shared" si="61"/>
        <v>0</v>
      </c>
      <c r="G213" s="125">
        <f t="shared" si="61"/>
        <v>0</v>
      </c>
      <c r="H213" s="125">
        <f t="shared" si="61"/>
        <v>0</v>
      </c>
      <c r="I213" s="125">
        <f t="shared" si="61"/>
        <v>0</v>
      </c>
      <c r="J213" s="125">
        <f t="shared" si="60"/>
        <v>0</v>
      </c>
      <c r="K213" s="125">
        <f t="shared" ref="K213:L217" si="62">D213+H213</f>
        <v>0</v>
      </c>
      <c r="L213" s="125">
        <f t="shared" si="62"/>
        <v>0</v>
      </c>
      <c r="M213" s="146"/>
    </row>
    <row r="214" spans="1:256" ht="16.5" customHeight="1" x14ac:dyDescent="0.25">
      <c r="A214" s="134"/>
      <c r="B214" s="93"/>
      <c r="C214" s="130"/>
      <c r="D214" s="130"/>
      <c r="E214" s="130">
        <v>0</v>
      </c>
      <c r="F214" s="130"/>
      <c r="G214" s="129"/>
      <c r="H214" s="130">
        <v>0</v>
      </c>
      <c r="I214" s="130">
        <v>0</v>
      </c>
      <c r="J214" s="130">
        <f t="shared" si="60"/>
        <v>0</v>
      </c>
      <c r="K214" s="130">
        <f t="shared" si="62"/>
        <v>0</v>
      </c>
      <c r="L214" s="130">
        <f t="shared" si="62"/>
        <v>0</v>
      </c>
      <c r="M214" s="137"/>
      <c r="N214" s="137"/>
      <c r="O214" s="137"/>
      <c r="P214" s="137"/>
      <c r="Q214" s="137"/>
      <c r="R214" s="137"/>
      <c r="S214" s="137"/>
      <c r="T214" s="137"/>
      <c r="U214" s="137"/>
      <c r="V214" s="137"/>
      <c r="W214" s="137"/>
      <c r="X214" s="137"/>
      <c r="Y214" s="137"/>
      <c r="Z214" s="13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c r="CN214" s="137"/>
      <c r="CO214" s="137"/>
      <c r="CP214" s="137"/>
      <c r="CQ214" s="137"/>
      <c r="CR214" s="137"/>
      <c r="CS214" s="137"/>
      <c r="CT214" s="137"/>
      <c r="CU214" s="137"/>
      <c r="CV214" s="137"/>
      <c r="CW214" s="137"/>
      <c r="CX214" s="137"/>
      <c r="CY214" s="137"/>
      <c r="CZ214" s="137"/>
      <c r="DA214" s="137"/>
      <c r="DB214" s="137"/>
      <c r="DC214" s="137"/>
      <c r="DD214" s="137"/>
      <c r="DE214" s="137"/>
      <c r="DF214" s="137"/>
      <c r="DG214" s="137"/>
      <c r="DH214" s="137"/>
      <c r="DI214" s="137"/>
      <c r="DJ214" s="137"/>
      <c r="DK214" s="137"/>
      <c r="DL214" s="137"/>
      <c r="DM214" s="137"/>
      <c r="DN214" s="137"/>
      <c r="DO214" s="137"/>
      <c r="DP214" s="137"/>
      <c r="DQ214" s="137"/>
      <c r="DR214" s="137"/>
      <c r="DS214" s="137"/>
      <c r="DT214" s="137"/>
      <c r="DU214" s="137"/>
      <c r="DV214" s="137"/>
      <c r="DW214" s="137"/>
      <c r="DX214" s="137"/>
      <c r="DY214" s="137"/>
      <c r="DZ214" s="137"/>
      <c r="EA214" s="137"/>
      <c r="EB214" s="137"/>
      <c r="EC214" s="137"/>
      <c r="ED214" s="137"/>
      <c r="EE214" s="137"/>
      <c r="EF214" s="137"/>
      <c r="EG214" s="137"/>
      <c r="EH214" s="137"/>
      <c r="EI214" s="137"/>
      <c r="EJ214" s="137"/>
      <c r="EK214" s="137"/>
      <c r="EL214" s="137"/>
      <c r="EM214" s="137"/>
      <c r="EN214" s="137"/>
      <c r="EO214" s="137"/>
      <c r="EP214" s="137"/>
      <c r="EQ214" s="137"/>
      <c r="ER214" s="137"/>
      <c r="ES214" s="137"/>
      <c r="ET214" s="137"/>
      <c r="EU214" s="137"/>
      <c r="EV214" s="137"/>
      <c r="EW214" s="137"/>
      <c r="EX214" s="137"/>
      <c r="EY214" s="137"/>
      <c r="EZ214" s="137"/>
      <c r="FA214" s="137"/>
      <c r="FB214" s="137"/>
      <c r="FC214" s="137"/>
      <c r="FD214" s="137"/>
      <c r="FE214" s="137"/>
      <c r="FF214" s="137"/>
      <c r="FG214" s="137"/>
      <c r="FH214" s="137"/>
      <c r="FI214" s="137"/>
      <c r="FJ214" s="137"/>
      <c r="FK214" s="137"/>
      <c r="FL214" s="137"/>
      <c r="FM214" s="137"/>
      <c r="FN214" s="137"/>
      <c r="FO214" s="137"/>
      <c r="FP214" s="137"/>
      <c r="FQ214" s="137"/>
      <c r="FR214" s="137"/>
      <c r="FS214" s="137"/>
      <c r="FT214" s="137"/>
      <c r="FU214" s="137"/>
      <c r="FV214" s="137"/>
      <c r="FW214" s="137"/>
      <c r="FX214" s="137"/>
      <c r="FY214" s="137"/>
      <c r="FZ214" s="137"/>
      <c r="GA214" s="137"/>
      <c r="GB214" s="137"/>
      <c r="GC214" s="137"/>
      <c r="GD214" s="137"/>
      <c r="GE214" s="137"/>
      <c r="GF214" s="137"/>
      <c r="GG214" s="137"/>
      <c r="GH214" s="137"/>
      <c r="GI214" s="137"/>
      <c r="GJ214" s="137"/>
      <c r="GK214" s="137"/>
      <c r="GL214" s="137"/>
      <c r="GM214" s="137"/>
      <c r="GN214" s="137"/>
      <c r="GO214" s="137"/>
      <c r="GP214" s="137"/>
      <c r="GQ214" s="137"/>
      <c r="GR214" s="137"/>
      <c r="GS214" s="137"/>
      <c r="GT214" s="137"/>
      <c r="GU214" s="137"/>
      <c r="GV214" s="137"/>
      <c r="GW214" s="137"/>
      <c r="GX214" s="137"/>
      <c r="GY214" s="137"/>
      <c r="GZ214" s="137"/>
      <c r="HA214" s="137"/>
      <c r="HB214" s="137"/>
      <c r="HC214" s="137"/>
      <c r="HD214" s="137"/>
      <c r="HE214" s="137"/>
      <c r="HF214" s="137"/>
      <c r="HG214" s="137"/>
      <c r="HH214" s="137"/>
      <c r="HI214" s="137"/>
      <c r="HJ214" s="137"/>
      <c r="HK214" s="137"/>
      <c r="HL214" s="137"/>
      <c r="HM214" s="137"/>
      <c r="HN214" s="137"/>
      <c r="HO214" s="137"/>
      <c r="HP214" s="137"/>
      <c r="HQ214" s="137"/>
      <c r="HR214" s="137"/>
      <c r="HS214" s="137"/>
      <c r="HT214" s="137"/>
      <c r="HU214" s="137"/>
      <c r="HV214" s="137"/>
      <c r="HW214" s="137"/>
      <c r="HX214" s="137"/>
      <c r="HY214" s="137"/>
      <c r="HZ214" s="137"/>
      <c r="IA214" s="137"/>
      <c r="IB214" s="137"/>
      <c r="IC214" s="137"/>
      <c r="ID214" s="137"/>
      <c r="IE214" s="137"/>
      <c r="IF214" s="137"/>
      <c r="IG214" s="137"/>
      <c r="IH214" s="137"/>
      <c r="II214" s="137"/>
      <c r="IJ214" s="137"/>
      <c r="IK214" s="137"/>
      <c r="IL214" s="137"/>
      <c r="IM214" s="137"/>
      <c r="IN214" s="137"/>
      <c r="IO214" s="137"/>
      <c r="IP214" s="137"/>
      <c r="IQ214" s="137"/>
      <c r="IR214" s="137"/>
      <c r="IS214" s="137"/>
      <c r="IT214" s="137"/>
      <c r="IU214" s="137"/>
      <c r="IV214" s="137"/>
    </row>
    <row r="215" spans="1:256" x14ac:dyDescent="0.25">
      <c r="A215" s="134"/>
      <c r="B215" s="154" t="s">
        <v>270</v>
      </c>
      <c r="C215" s="130">
        <f>D215+E215</f>
        <v>0</v>
      </c>
      <c r="D215" s="141"/>
      <c r="E215" s="141"/>
      <c r="F215" s="141"/>
      <c r="G215" s="142"/>
      <c r="H215" s="141"/>
      <c r="I215" s="141"/>
      <c r="J215" s="130">
        <f t="shared" si="60"/>
        <v>0</v>
      </c>
      <c r="K215" s="130">
        <f t="shared" si="62"/>
        <v>0</v>
      </c>
      <c r="L215" s="130">
        <f t="shared" si="62"/>
        <v>0</v>
      </c>
      <c r="M215" s="137"/>
      <c r="N215" s="137"/>
      <c r="O215" s="137"/>
      <c r="P215" s="137"/>
      <c r="Q215" s="137"/>
      <c r="R215" s="137"/>
      <c r="S215" s="137"/>
      <c r="T215" s="137"/>
      <c r="U215" s="137"/>
      <c r="V215" s="137"/>
      <c r="W215" s="137"/>
      <c r="X215" s="137"/>
      <c r="Y215" s="137"/>
      <c r="Z215" s="13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c r="CN215" s="137"/>
      <c r="CO215" s="137"/>
      <c r="CP215" s="137"/>
      <c r="CQ215" s="137"/>
      <c r="CR215" s="137"/>
      <c r="CS215" s="137"/>
      <c r="CT215" s="137"/>
      <c r="CU215" s="137"/>
      <c r="CV215" s="137"/>
      <c r="CW215" s="137"/>
      <c r="CX215" s="137"/>
      <c r="CY215" s="137"/>
      <c r="CZ215" s="137"/>
      <c r="DA215" s="137"/>
      <c r="DB215" s="137"/>
      <c r="DC215" s="137"/>
      <c r="DD215" s="137"/>
      <c r="DE215" s="137"/>
      <c r="DF215" s="137"/>
      <c r="DG215" s="137"/>
      <c r="DH215" s="137"/>
      <c r="DI215" s="137"/>
      <c r="DJ215" s="137"/>
      <c r="DK215" s="137"/>
      <c r="DL215" s="137"/>
      <c r="DM215" s="137"/>
      <c r="DN215" s="137"/>
      <c r="DO215" s="137"/>
      <c r="DP215" s="137"/>
      <c r="DQ215" s="137"/>
      <c r="DR215" s="137"/>
      <c r="DS215" s="137"/>
      <c r="DT215" s="137"/>
      <c r="DU215" s="137"/>
      <c r="DV215" s="137"/>
      <c r="DW215" s="137"/>
      <c r="DX215" s="137"/>
      <c r="DY215" s="137"/>
      <c r="DZ215" s="137"/>
      <c r="EA215" s="137"/>
      <c r="EB215" s="137"/>
      <c r="EC215" s="137"/>
      <c r="ED215" s="137"/>
      <c r="EE215" s="137"/>
      <c r="EF215" s="137"/>
      <c r="EG215" s="137"/>
      <c r="EH215" s="137"/>
      <c r="EI215" s="137"/>
      <c r="EJ215" s="137"/>
      <c r="EK215" s="137"/>
      <c r="EL215" s="137"/>
      <c r="EM215" s="137"/>
      <c r="EN215" s="137"/>
      <c r="EO215" s="137"/>
      <c r="EP215" s="137"/>
      <c r="EQ215" s="137"/>
      <c r="ER215" s="137"/>
      <c r="ES215" s="137"/>
      <c r="ET215" s="137"/>
      <c r="EU215" s="137"/>
      <c r="EV215" s="137"/>
      <c r="EW215" s="137"/>
      <c r="EX215" s="137"/>
      <c r="EY215" s="137"/>
      <c r="EZ215" s="137"/>
      <c r="FA215" s="137"/>
      <c r="FB215" s="137"/>
      <c r="FC215" s="137"/>
      <c r="FD215" s="137"/>
      <c r="FE215" s="137"/>
      <c r="FF215" s="137"/>
      <c r="FG215" s="137"/>
      <c r="FH215" s="137"/>
      <c r="FI215" s="137"/>
      <c r="FJ215" s="137"/>
      <c r="FK215" s="137"/>
      <c r="FL215" s="137"/>
      <c r="FM215" s="137"/>
      <c r="FN215" s="137"/>
      <c r="FO215" s="137"/>
      <c r="FP215" s="137"/>
      <c r="FQ215" s="137"/>
      <c r="FR215" s="137"/>
      <c r="FS215" s="137"/>
      <c r="FT215" s="137"/>
      <c r="FU215" s="137"/>
      <c r="FV215" s="137"/>
      <c r="FW215" s="137"/>
      <c r="FX215" s="137"/>
      <c r="FY215" s="137"/>
      <c r="FZ215" s="137"/>
      <c r="GA215" s="137"/>
      <c r="GB215" s="137"/>
      <c r="GC215" s="137"/>
      <c r="GD215" s="137"/>
      <c r="GE215" s="137"/>
      <c r="GF215" s="137"/>
      <c r="GG215" s="137"/>
      <c r="GH215" s="137"/>
      <c r="GI215" s="137"/>
      <c r="GJ215" s="137"/>
      <c r="GK215" s="137"/>
      <c r="GL215" s="137"/>
      <c r="GM215" s="137"/>
      <c r="GN215" s="137"/>
      <c r="GO215" s="137"/>
      <c r="GP215" s="137"/>
      <c r="GQ215" s="137"/>
      <c r="GR215" s="137"/>
      <c r="GS215" s="137"/>
      <c r="GT215" s="137"/>
      <c r="GU215" s="137"/>
      <c r="GV215" s="137"/>
      <c r="GW215" s="137"/>
      <c r="GX215" s="137"/>
      <c r="GY215" s="137"/>
      <c r="GZ215" s="137"/>
      <c r="HA215" s="137"/>
      <c r="HB215" s="137"/>
      <c r="HC215" s="137"/>
      <c r="HD215" s="137"/>
      <c r="HE215" s="137"/>
      <c r="HF215" s="137"/>
      <c r="HG215" s="137"/>
      <c r="HH215" s="137"/>
      <c r="HI215" s="137"/>
      <c r="HJ215" s="137"/>
      <c r="HK215" s="137"/>
      <c r="HL215" s="137"/>
      <c r="HM215" s="137"/>
      <c r="HN215" s="137"/>
      <c r="HO215" s="137"/>
      <c r="HP215" s="137"/>
      <c r="HQ215" s="137"/>
      <c r="HR215" s="137"/>
      <c r="HS215" s="137"/>
      <c r="HT215" s="137"/>
      <c r="HU215" s="137"/>
      <c r="HV215" s="137"/>
      <c r="HW215" s="137"/>
      <c r="HX215" s="137"/>
      <c r="HY215" s="137"/>
      <c r="HZ215" s="137"/>
      <c r="IA215" s="137"/>
      <c r="IB215" s="137"/>
      <c r="IC215" s="137"/>
      <c r="ID215" s="137"/>
      <c r="IE215" s="137"/>
      <c r="IF215" s="137"/>
      <c r="IG215" s="137"/>
      <c r="IH215" s="137"/>
      <c r="II215" s="137"/>
      <c r="IJ215" s="137"/>
      <c r="IK215" s="137"/>
      <c r="IL215" s="137"/>
      <c r="IM215" s="137"/>
      <c r="IN215" s="137"/>
      <c r="IO215" s="137"/>
      <c r="IP215" s="137"/>
      <c r="IQ215" s="137"/>
      <c r="IR215" s="137"/>
      <c r="IS215" s="137"/>
      <c r="IT215" s="137"/>
      <c r="IU215" s="137"/>
      <c r="IV215" s="137"/>
    </row>
    <row r="216" spans="1:256" x14ac:dyDescent="0.25">
      <c r="A216" s="123"/>
      <c r="B216" s="162" t="s">
        <v>461</v>
      </c>
      <c r="C216" s="130">
        <f>D216+E216</f>
        <v>0</v>
      </c>
      <c r="D216" s="141"/>
      <c r="E216" s="141"/>
      <c r="F216" s="164"/>
      <c r="G216" s="142"/>
      <c r="H216" s="141"/>
      <c r="I216" s="141"/>
      <c r="J216" s="130">
        <f t="shared" si="60"/>
        <v>0</v>
      </c>
      <c r="K216" s="130">
        <f t="shared" si="62"/>
        <v>0</v>
      </c>
      <c r="L216" s="130">
        <f t="shared" si="62"/>
        <v>0</v>
      </c>
      <c r="O216" s="137"/>
    </row>
    <row r="217" spans="1:256" x14ac:dyDescent="0.25">
      <c r="A217" s="123"/>
      <c r="B217" s="162" t="s">
        <v>271</v>
      </c>
      <c r="C217" s="130">
        <f>D217+E217</f>
        <v>0</v>
      </c>
      <c r="D217" s="141"/>
      <c r="E217" s="141"/>
      <c r="F217" s="164"/>
      <c r="G217" s="142"/>
      <c r="H217" s="141"/>
      <c r="I217" s="141"/>
      <c r="J217" s="130">
        <f t="shared" si="60"/>
        <v>0</v>
      </c>
      <c r="K217" s="130">
        <f t="shared" si="62"/>
        <v>0</v>
      </c>
      <c r="L217" s="130">
        <f t="shared" si="62"/>
        <v>0</v>
      </c>
      <c r="O217" s="137"/>
    </row>
    <row r="218" spans="1:256" x14ac:dyDescent="0.25">
      <c r="A218" s="134"/>
      <c r="B218" s="93"/>
      <c r="C218" s="130"/>
      <c r="D218" s="130"/>
      <c r="E218" s="130">
        <v>0</v>
      </c>
      <c r="F218" s="130"/>
      <c r="G218" s="129"/>
      <c r="H218" s="130">
        <v>0</v>
      </c>
      <c r="I218" s="130">
        <v>0</v>
      </c>
      <c r="J218" s="130">
        <f t="shared" si="60"/>
        <v>0</v>
      </c>
      <c r="K218" s="130">
        <f t="shared" ref="K218:L220" si="63">D218+H218</f>
        <v>0</v>
      </c>
      <c r="L218" s="130">
        <f t="shared" si="63"/>
        <v>0</v>
      </c>
      <c r="M218" s="137"/>
      <c r="N218" s="137"/>
      <c r="O218" s="137"/>
      <c r="P218" s="137"/>
      <c r="Q218" s="137"/>
      <c r="R218" s="137"/>
      <c r="S218" s="137"/>
      <c r="T218" s="137"/>
      <c r="U218" s="137"/>
      <c r="V218" s="137"/>
      <c r="W218" s="137"/>
      <c r="X218" s="137"/>
      <c r="Y218" s="137"/>
      <c r="Z218" s="13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c r="CN218" s="137"/>
      <c r="CO218" s="137"/>
      <c r="CP218" s="137"/>
      <c r="CQ218" s="137"/>
      <c r="CR218" s="137"/>
      <c r="CS218" s="137"/>
      <c r="CT218" s="137"/>
      <c r="CU218" s="137"/>
      <c r="CV218" s="137"/>
      <c r="CW218" s="137"/>
      <c r="CX218" s="137"/>
      <c r="CY218" s="137"/>
      <c r="CZ218" s="137"/>
      <c r="DA218" s="137"/>
      <c r="DB218" s="137"/>
      <c r="DC218" s="137"/>
      <c r="DD218" s="137"/>
      <c r="DE218" s="137"/>
      <c r="DF218" s="137"/>
      <c r="DG218" s="137"/>
      <c r="DH218" s="137"/>
      <c r="DI218" s="137"/>
      <c r="DJ218" s="137"/>
      <c r="DK218" s="137"/>
      <c r="DL218" s="137"/>
      <c r="DM218" s="137"/>
      <c r="DN218" s="137"/>
      <c r="DO218" s="137"/>
      <c r="DP218" s="137"/>
      <c r="DQ218" s="137"/>
      <c r="DR218" s="137"/>
      <c r="DS218" s="137"/>
      <c r="DT218" s="137"/>
      <c r="DU218" s="137"/>
      <c r="DV218" s="137"/>
      <c r="DW218" s="137"/>
      <c r="DX218" s="137"/>
      <c r="DY218" s="137"/>
      <c r="DZ218" s="137"/>
      <c r="EA218" s="137"/>
      <c r="EB218" s="137"/>
      <c r="EC218" s="137"/>
      <c r="ED218" s="137"/>
      <c r="EE218" s="137"/>
      <c r="EF218" s="137"/>
      <c r="EG218" s="137"/>
      <c r="EH218" s="137"/>
      <c r="EI218" s="137"/>
      <c r="EJ218" s="137"/>
      <c r="EK218" s="137"/>
      <c r="EL218" s="137"/>
      <c r="EM218" s="137"/>
      <c r="EN218" s="137"/>
      <c r="EO218" s="137"/>
      <c r="EP218" s="137"/>
      <c r="EQ218" s="137"/>
      <c r="ER218" s="137"/>
      <c r="ES218" s="137"/>
      <c r="ET218" s="137"/>
      <c r="EU218" s="137"/>
      <c r="EV218" s="137"/>
      <c r="EW218" s="137"/>
      <c r="EX218" s="137"/>
      <c r="EY218" s="137"/>
      <c r="EZ218" s="137"/>
      <c r="FA218" s="137"/>
      <c r="FB218" s="137"/>
      <c r="FC218" s="137"/>
      <c r="FD218" s="137"/>
      <c r="FE218" s="137"/>
      <c r="FF218" s="137"/>
      <c r="FG218" s="137"/>
      <c r="FH218" s="137"/>
      <c r="FI218" s="137"/>
      <c r="FJ218" s="137"/>
      <c r="FK218" s="137"/>
      <c r="FL218" s="137"/>
      <c r="FM218" s="137"/>
      <c r="FN218" s="137"/>
      <c r="FO218" s="137"/>
      <c r="FP218" s="137"/>
      <c r="FQ218" s="137"/>
      <c r="FR218" s="137"/>
      <c r="FS218" s="137"/>
      <c r="FT218" s="137"/>
      <c r="FU218" s="137"/>
      <c r="FV218" s="137"/>
      <c r="FW218" s="137"/>
      <c r="FX218" s="137"/>
      <c r="FY218" s="137"/>
      <c r="FZ218" s="137"/>
      <c r="GA218" s="137"/>
      <c r="GB218" s="137"/>
      <c r="GC218" s="137"/>
      <c r="GD218" s="137"/>
      <c r="GE218" s="137"/>
      <c r="GF218" s="137"/>
      <c r="GG218" s="137"/>
      <c r="GH218" s="137"/>
      <c r="GI218" s="137"/>
      <c r="GJ218" s="137"/>
      <c r="GK218" s="137"/>
      <c r="GL218" s="137"/>
      <c r="GM218" s="137"/>
      <c r="GN218" s="137"/>
      <c r="GO218" s="137"/>
      <c r="GP218" s="137"/>
      <c r="GQ218" s="137"/>
      <c r="GR218" s="137"/>
      <c r="GS218" s="137"/>
      <c r="GT218" s="137"/>
      <c r="GU218" s="137"/>
      <c r="GV218" s="137"/>
      <c r="GW218" s="137"/>
      <c r="GX218" s="137"/>
      <c r="GY218" s="137"/>
      <c r="GZ218" s="137"/>
      <c r="HA218" s="137"/>
      <c r="HB218" s="137"/>
      <c r="HC218" s="137"/>
      <c r="HD218" s="137"/>
      <c r="HE218" s="137"/>
      <c r="HF218" s="137"/>
      <c r="HG218" s="137"/>
      <c r="HH218" s="137"/>
      <c r="HI218" s="137"/>
      <c r="HJ218" s="137"/>
      <c r="HK218" s="137"/>
      <c r="HL218" s="137"/>
      <c r="HM218" s="137"/>
      <c r="HN218" s="137"/>
      <c r="HO218" s="137"/>
      <c r="HP218" s="137"/>
      <c r="HQ218" s="137"/>
      <c r="HR218" s="137"/>
      <c r="HS218" s="137"/>
      <c r="HT218" s="137"/>
      <c r="HU218" s="137"/>
      <c r="HV218" s="137"/>
      <c r="HW218" s="137"/>
      <c r="HX218" s="137"/>
      <c r="HY218" s="137"/>
      <c r="HZ218" s="137"/>
      <c r="IA218" s="137"/>
      <c r="IB218" s="137"/>
      <c r="IC218" s="137"/>
      <c r="ID218" s="137"/>
      <c r="IE218" s="137"/>
      <c r="IF218" s="137"/>
      <c r="IG218" s="137"/>
      <c r="IH218" s="137"/>
      <c r="II218" s="137"/>
      <c r="IJ218" s="137"/>
      <c r="IK218" s="137"/>
      <c r="IL218" s="137"/>
      <c r="IM218" s="137"/>
      <c r="IN218" s="137"/>
      <c r="IO218" s="137"/>
      <c r="IP218" s="137"/>
      <c r="IQ218" s="137"/>
      <c r="IR218" s="137"/>
      <c r="IS218" s="137"/>
      <c r="IT218" s="137"/>
      <c r="IU218" s="137"/>
      <c r="IV218" s="137"/>
    </row>
    <row r="219" spans="1:256" ht="28.5" customHeight="1" x14ac:dyDescent="0.25">
      <c r="A219" s="123"/>
      <c r="B219" s="162"/>
      <c r="C219" s="130"/>
      <c r="D219" s="141"/>
      <c r="E219" s="141">
        <v>0</v>
      </c>
      <c r="F219" s="164"/>
      <c r="G219" s="142"/>
      <c r="H219" s="141">
        <v>0</v>
      </c>
      <c r="I219" s="141">
        <v>0</v>
      </c>
      <c r="J219" s="130">
        <f t="shared" si="60"/>
        <v>0</v>
      </c>
      <c r="K219" s="130">
        <f t="shared" si="63"/>
        <v>0</v>
      </c>
      <c r="L219" s="130">
        <f t="shared" si="63"/>
        <v>0</v>
      </c>
      <c r="O219" s="137"/>
    </row>
    <row r="220" spans="1:256" x14ac:dyDescent="0.25">
      <c r="A220" s="123"/>
      <c r="B220" s="92"/>
      <c r="C220" s="130"/>
      <c r="D220" s="130"/>
      <c r="E220" s="130">
        <v>0</v>
      </c>
      <c r="F220" s="128"/>
      <c r="G220" s="129"/>
      <c r="H220" s="130">
        <v>0</v>
      </c>
      <c r="I220" s="130">
        <v>0</v>
      </c>
      <c r="J220" s="130">
        <f t="shared" si="60"/>
        <v>0</v>
      </c>
      <c r="K220" s="130">
        <f t="shared" si="63"/>
        <v>0</v>
      </c>
      <c r="L220" s="130">
        <f t="shared" si="63"/>
        <v>0</v>
      </c>
    </row>
    <row r="221" spans="1:256" s="73" customFormat="1" x14ac:dyDescent="0.25">
      <c r="A221" s="123" t="s">
        <v>6</v>
      </c>
      <c r="B221" s="138" t="s">
        <v>226</v>
      </c>
      <c r="C221" s="120">
        <f t="shared" ref="C221:L221" si="64">C222+C232+C265</f>
        <v>146380</v>
      </c>
      <c r="D221" s="128">
        <f t="shared" si="64"/>
        <v>146380</v>
      </c>
      <c r="E221" s="128">
        <f t="shared" si="64"/>
        <v>0</v>
      </c>
      <c r="F221" s="128">
        <f t="shared" si="64"/>
        <v>0</v>
      </c>
      <c r="G221" s="128">
        <f t="shared" si="64"/>
        <v>0</v>
      </c>
      <c r="H221" s="128">
        <f t="shared" si="64"/>
        <v>0</v>
      </c>
      <c r="I221" s="128">
        <f t="shared" si="64"/>
        <v>0</v>
      </c>
      <c r="J221" s="128">
        <f t="shared" si="64"/>
        <v>146380</v>
      </c>
      <c r="K221" s="128">
        <f t="shared" si="64"/>
        <v>146380</v>
      </c>
      <c r="L221" s="128">
        <f t="shared" si="64"/>
        <v>0</v>
      </c>
      <c r="M221" s="146"/>
      <c r="N221" s="115"/>
      <c r="O221" s="115"/>
      <c r="P221" s="115"/>
      <c r="Q221" s="115"/>
      <c r="R221" s="115"/>
      <c r="S221" s="115"/>
      <c r="T221" s="115"/>
      <c r="U221" s="115"/>
      <c r="V221" s="115"/>
      <c r="W221" s="115"/>
      <c r="X221" s="115"/>
      <c r="Y221" s="115"/>
      <c r="Z221" s="115"/>
      <c r="AA221" s="115"/>
      <c r="AB221" s="115"/>
      <c r="AC221" s="115"/>
      <c r="AD221" s="115"/>
      <c r="AE221" s="115"/>
      <c r="AF221" s="115"/>
      <c r="AG221" s="115"/>
      <c r="AH221" s="115"/>
      <c r="AI221" s="115"/>
      <c r="AJ221" s="115"/>
      <c r="AK221" s="115"/>
      <c r="AL221" s="115"/>
      <c r="AM221" s="115"/>
      <c r="AN221" s="115"/>
      <c r="AO221" s="115"/>
      <c r="AP221" s="115"/>
      <c r="AQ221" s="115"/>
      <c r="AR221" s="115"/>
      <c r="AS221" s="115"/>
      <c r="AT221" s="115"/>
      <c r="AU221" s="115"/>
      <c r="AV221" s="115"/>
      <c r="AW221" s="115"/>
      <c r="AX221" s="115"/>
      <c r="AY221" s="115"/>
      <c r="AZ221" s="115"/>
      <c r="BA221" s="115"/>
      <c r="BB221" s="115"/>
      <c r="BC221" s="115"/>
      <c r="BD221" s="115"/>
      <c r="BE221" s="115"/>
      <c r="BF221" s="115"/>
      <c r="BG221" s="115"/>
      <c r="BH221" s="115"/>
      <c r="BI221" s="115"/>
      <c r="BJ221" s="115"/>
      <c r="BK221" s="115"/>
      <c r="BL221" s="115"/>
      <c r="BM221" s="115"/>
      <c r="BN221" s="115"/>
      <c r="BO221" s="115"/>
      <c r="BP221" s="115"/>
      <c r="BQ221" s="115"/>
      <c r="BR221" s="115"/>
      <c r="BS221" s="115"/>
      <c r="BT221" s="115"/>
      <c r="BU221" s="115"/>
      <c r="BV221" s="115"/>
      <c r="BW221" s="115"/>
      <c r="BX221" s="115"/>
      <c r="BY221" s="115"/>
      <c r="BZ221" s="115"/>
      <c r="CA221" s="115"/>
      <c r="CB221" s="115"/>
      <c r="CC221" s="115"/>
      <c r="CD221" s="115"/>
      <c r="CE221" s="115"/>
      <c r="CF221" s="115"/>
      <c r="CG221" s="115"/>
      <c r="CH221" s="115"/>
      <c r="CI221" s="115"/>
      <c r="CJ221" s="115"/>
      <c r="CK221" s="115"/>
      <c r="CL221" s="115"/>
      <c r="CM221" s="115"/>
      <c r="CN221" s="115"/>
      <c r="CO221" s="115"/>
      <c r="CP221" s="115"/>
      <c r="CQ221" s="115"/>
      <c r="CR221" s="115"/>
      <c r="CS221" s="115"/>
      <c r="CT221" s="115"/>
      <c r="CU221" s="115"/>
      <c r="CV221" s="115"/>
      <c r="CW221" s="115"/>
      <c r="CX221" s="115"/>
      <c r="CY221" s="115"/>
      <c r="CZ221" s="115"/>
      <c r="DA221" s="115"/>
      <c r="DB221" s="115"/>
      <c r="DC221" s="115"/>
      <c r="DD221" s="115"/>
      <c r="DE221" s="115"/>
      <c r="DF221" s="115"/>
      <c r="DG221" s="115"/>
      <c r="DH221" s="115"/>
      <c r="DI221" s="115"/>
      <c r="DJ221" s="115"/>
      <c r="DK221" s="115"/>
      <c r="DL221" s="115"/>
      <c r="DM221" s="115"/>
      <c r="DN221" s="115"/>
      <c r="DO221" s="115"/>
      <c r="DP221" s="115"/>
      <c r="DQ221" s="115"/>
      <c r="DR221" s="115"/>
      <c r="DS221" s="115"/>
      <c r="DT221" s="115"/>
      <c r="DU221" s="115"/>
      <c r="DV221" s="115"/>
      <c r="DW221" s="115"/>
      <c r="DX221" s="115"/>
      <c r="DY221" s="115"/>
      <c r="DZ221" s="115"/>
      <c r="EA221" s="115"/>
      <c r="EB221" s="115"/>
      <c r="EC221" s="115"/>
      <c r="ED221" s="115"/>
      <c r="EE221" s="115"/>
      <c r="EF221" s="115"/>
      <c r="EG221" s="115"/>
      <c r="EH221" s="115"/>
      <c r="EI221" s="115"/>
      <c r="EJ221" s="115"/>
      <c r="EK221" s="115"/>
      <c r="EL221" s="115"/>
      <c r="EM221" s="115"/>
      <c r="EN221" s="115"/>
      <c r="EO221" s="115"/>
      <c r="EP221" s="115"/>
      <c r="EQ221" s="115"/>
      <c r="ER221" s="115"/>
      <c r="ES221" s="115"/>
      <c r="ET221" s="115"/>
      <c r="EU221" s="115"/>
      <c r="EV221" s="115"/>
      <c r="EW221" s="115"/>
      <c r="EX221" s="115"/>
      <c r="EY221" s="115"/>
      <c r="EZ221" s="115"/>
      <c r="FA221" s="115"/>
      <c r="FB221" s="115"/>
      <c r="FC221" s="115"/>
      <c r="FD221" s="115"/>
      <c r="FE221" s="115"/>
      <c r="FF221" s="115"/>
      <c r="FG221" s="115"/>
      <c r="FH221" s="115"/>
      <c r="FI221" s="115"/>
      <c r="FJ221" s="115"/>
      <c r="FK221" s="115"/>
      <c r="FL221" s="115"/>
      <c r="FM221" s="115"/>
      <c r="FN221" s="115"/>
      <c r="FO221" s="115"/>
      <c r="FP221" s="115"/>
      <c r="FQ221" s="115"/>
      <c r="FR221" s="115"/>
      <c r="FS221" s="115"/>
      <c r="FT221" s="115"/>
      <c r="FU221" s="115"/>
      <c r="FV221" s="115"/>
      <c r="FW221" s="115"/>
      <c r="FX221" s="115"/>
      <c r="FY221" s="115"/>
      <c r="FZ221" s="115"/>
      <c r="GA221" s="115"/>
      <c r="GB221" s="115"/>
      <c r="GC221" s="115"/>
      <c r="GD221" s="115"/>
      <c r="GE221" s="115"/>
      <c r="GF221" s="115"/>
      <c r="GG221" s="115"/>
      <c r="GH221" s="115"/>
      <c r="GI221" s="115"/>
      <c r="GJ221" s="115"/>
      <c r="GK221" s="115"/>
      <c r="GL221" s="115"/>
      <c r="GM221" s="115"/>
      <c r="GN221" s="115"/>
      <c r="GO221" s="115"/>
      <c r="GP221" s="115"/>
      <c r="GQ221" s="115"/>
      <c r="GR221" s="115"/>
      <c r="GS221" s="115"/>
      <c r="GT221" s="115"/>
      <c r="GU221" s="115"/>
      <c r="GV221" s="115"/>
      <c r="GW221" s="115"/>
      <c r="GX221" s="115"/>
      <c r="GY221" s="115"/>
      <c r="GZ221" s="115"/>
      <c r="HA221" s="115"/>
      <c r="HB221" s="115"/>
      <c r="HC221" s="115"/>
      <c r="HD221" s="115"/>
      <c r="HE221" s="115"/>
      <c r="HF221" s="115"/>
      <c r="HG221" s="115"/>
      <c r="HH221" s="115"/>
      <c r="HI221" s="115"/>
      <c r="HJ221" s="115"/>
      <c r="HK221" s="115"/>
      <c r="HL221" s="115"/>
      <c r="HM221" s="115"/>
      <c r="HN221" s="115"/>
      <c r="HO221" s="115"/>
      <c r="HP221" s="115"/>
      <c r="HQ221" s="115"/>
      <c r="HR221" s="115"/>
      <c r="HS221" s="115"/>
      <c r="HT221" s="115"/>
      <c r="HU221" s="115"/>
      <c r="HV221" s="115"/>
      <c r="HW221" s="115"/>
      <c r="HX221" s="115"/>
      <c r="HY221" s="115"/>
      <c r="HZ221" s="115"/>
      <c r="IA221" s="115"/>
      <c r="IB221" s="115"/>
      <c r="IC221" s="115"/>
      <c r="ID221" s="115"/>
      <c r="IE221" s="115"/>
      <c r="IF221" s="115"/>
      <c r="IG221" s="115"/>
      <c r="IH221" s="115"/>
      <c r="II221" s="115"/>
      <c r="IJ221" s="115"/>
      <c r="IK221" s="115"/>
      <c r="IL221" s="115"/>
      <c r="IM221" s="115"/>
      <c r="IN221" s="115"/>
      <c r="IO221" s="115"/>
      <c r="IP221" s="115"/>
      <c r="IQ221" s="115"/>
      <c r="IR221" s="115"/>
      <c r="IS221" s="115"/>
      <c r="IT221" s="115"/>
      <c r="IU221" s="115"/>
      <c r="IV221" s="115"/>
    </row>
    <row r="222" spans="1:256" s="73" customFormat="1" x14ac:dyDescent="0.25">
      <c r="A222" s="123"/>
      <c r="B222" s="138" t="s">
        <v>9</v>
      </c>
      <c r="C222" s="120">
        <f t="shared" ref="C222:L222" si="65">SUM(C223:C231)</f>
        <v>0</v>
      </c>
      <c r="D222" s="128">
        <f t="shared" si="65"/>
        <v>0</v>
      </c>
      <c r="E222" s="128">
        <f t="shared" si="65"/>
        <v>0</v>
      </c>
      <c r="F222" s="128">
        <f t="shared" si="65"/>
        <v>0</v>
      </c>
      <c r="G222" s="128">
        <f t="shared" si="65"/>
        <v>0</v>
      </c>
      <c r="H222" s="128">
        <f t="shared" si="65"/>
        <v>0</v>
      </c>
      <c r="I222" s="128">
        <f t="shared" si="65"/>
        <v>0</v>
      </c>
      <c r="J222" s="128">
        <f t="shared" si="65"/>
        <v>0</v>
      </c>
      <c r="K222" s="128">
        <f t="shared" si="65"/>
        <v>0</v>
      </c>
      <c r="L222" s="128">
        <f t="shared" si="65"/>
        <v>0</v>
      </c>
      <c r="M222" s="115"/>
      <c r="N222" s="115"/>
      <c r="O222" s="115"/>
      <c r="P222" s="115"/>
      <c r="Q222" s="115"/>
      <c r="R222" s="115"/>
      <c r="S222" s="115"/>
      <c r="T222" s="115"/>
      <c r="U222" s="115"/>
      <c r="V222" s="115"/>
      <c r="W222" s="115"/>
      <c r="X222" s="115"/>
      <c r="Y222" s="115"/>
      <c r="Z222" s="115"/>
      <c r="AA222" s="115"/>
      <c r="AB222" s="115"/>
      <c r="AC222" s="115"/>
      <c r="AD222" s="115"/>
      <c r="AE222" s="115"/>
      <c r="AF222" s="115"/>
      <c r="AG222" s="115"/>
      <c r="AH222" s="115"/>
      <c r="AI222" s="115"/>
      <c r="AJ222" s="115"/>
      <c r="AK222" s="115"/>
      <c r="AL222" s="115"/>
      <c r="AM222" s="115"/>
      <c r="AN222" s="115"/>
      <c r="AO222" s="115"/>
      <c r="AP222" s="115"/>
      <c r="AQ222" s="115"/>
      <c r="AR222" s="115"/>
      <c r="AS222" s="115"/>
      <c r="AT222" s="115"/>
      <c r="AU222" s="115"/>
      <c r="AV222" s="115"/>
      <c r="AW222" s="115"/>
      <c r="AX222" s="115"/>
      <c r="AY222" s="115"/>
      <c r="AZ222" s="115"/>
      <c r="BA222" s="115"/>
      <c r="BB222" s="115"/>
      <c r="BC222" s="115"/>
      <c r="BD222" s="115"/>
      <c r="BE222" s="115"/>
      <c r="BF222" s="115"/>
      <c r="BG222" s="115"/>
      <c r="BH222" s="115"/>
      <c r="BI222" s="115"/>
      <c r="BJ222" s="115"/>
      <c r="BK222" s="115"/>
      <c r="BL222" s="115"/>
      <c r="BM222" s="115"/>
      <c r="BN222" s="115"/>
      <c r="BO222" s="115"/>
      <c r="BP222" s="115"/>
      <c r="BQ222" s="115"/>
      <c r="BR222" s="115"/>
      <c r="BS222" s="115"/>
      <c r="BT222" s="115"/>
      <c r="BU222" s="115"/>
      <c r="BV222" s="115"/>
      <c r="BW222" s="115"/>
      <c r="BX222" s="115"/>
      <c r="BY222" s="115"/>
      <c r="BZ222" s="115"/>
      <c r="CA222" s="115"/>
      <c r="CB222" s="115"/>
      <c r="CC222" s="115"/>
      <c r="CD222" s="115"/>
      <c r="CE222" s="115"/>
      <c r="CF222" s="115"/>
      <c r="CG222" s="115"/>
      <c r="CH222" s="115"/>
      <c r="CI222" s="115"/>
      <c r="CJ222" s="115"/>
      <c r="CK222" s="115"/>
      <c r="CL222" s="115"/>
      <c r="CM222" s="115"/>
      <c r="CN222" s="115"/>
      <c r="CO222" s="115"/>
      <c r="CP222" s="115"/>
      <c r="CQ222" s="115"/>
      <c r="CR222" s="115"/>
      <c r="CS222" s="115"/>
      <c r="CT222" s="115"/>
      <c r="CU222" s="115"/>
      <c r="CV222" s="115"/>
      <c r="CW222" s="115"/>
      <c r="CX222" s="115"/>
      <c r="CY222" s="115"/>
      <c r="CZ222" s="115"/>
      <c r="DA222" s="115"/>
      <c r="DB222" s="115"/>
      <c r="DC222" s="115"/>
      <c r="DD222" s="115"/>
      <c r="DE222" s="115"/>
      <c r="DF222" s="115"/>
      <c r="DG222" s="115"/>
      <c r="DH222" s="115"/>
      <c r="DI222" s="115"/>
      <c r="DJ222" s="115"/>
      <c r="DK222" s="115"/>
      <c r="DL222" s="115"/>
      <c r="DM222" s="115"/>
      <c r="DN222" s="115"/>
      <c r="DO222" s="115"/>
      <c r="DP222" s="115"/>
      <c r="DQ222" s="115"/>
      <c r="DR222" s="115"/>
      <c r="DS222" s="115"/>
      <c r="DT222" s="115"/>
      <c r="DU222" s="115"/>
      <c r="DV222" s="115"/>
      <c r="DW222" s="115"/>
      <c r="DX222" s="115"/>
      <c r="DY222" s="115"/>
      <c r="DZ222" s="115"/>
      <c r="EA222" s="115"/>
      <c r="EB222" s="115"/>
      <c r="EC222" s="115"/>
      <c r="ED222" s="115"/>
      <c r="EE222" s="115"/>
      <c r="EF222" s="115"/>
      <c r="EG222" s="115"/>
      <c r="EH222" s="115"/>
      <c r="EI222" s="115"/>
      <c r="EJ222" s="115"/>
      <c r="EK222" s="115"/>
      <c r="EL222" s="115"/>
      <c r="EM222" s="115"/>
      <c r="EN222" s="115"/>
      <c r="EO222" s="115"/>
      <c r="EP222" s="115"/>
      <c r="EQ222" s="115"/>
      <c r="ER222" s="115"/>
      <c r="ES222" s="115"/>
      <c r="ET222" s="115"/>
      <c r="EU222" s="115"/>
      <c r="EV222" s="115"/>
      <c r="EW222" s="115"/>
      <c r="EX222" s="115"/>
      <c r="EY222" s="115"/>
      <c r="EZ222" s="115"/>
      <c r="FA222" s="115"/>
      <c r="FB222" s="115"/>
      <c r="FC222" s="115"/>
      <c r="FD222" s="115"/>
      <c r="FE222" s="115"/>
      <c r="FF222" s="115"/>
      <c r="FG222" s="115"/>
      <c r="FH222" s="115"/>
      <c r="FI222" s="115"/>
      <c r="FJ222" s="115"/>
      <c r="FK222" s="115"/>
      <c r="FL222" s="115"/>
      <c r="FM222" s="115"/>
      <c r="FN222" s="115"/>
      <c r="FO222" s="115"/>
      <c r="FP222" s="115"/>
      <c r="FQ222" s="115"/>
      <c r="FR222" s="115"/>
      <c r="FS222" s="115"/>
      <c r="FT222" s="115"/>
      <c r="FU222" s="115"/>
      <c r="FV222" s="115"/>
      <c r="FW222" s="115"/>
      <c r="FX222" s="115"/>
      <c r="FY222" s="115"/>
      <c r="FZ222" s="115"/>
      <c r="GA222" s="115"/>
      <c r="GB222" s="115"/>
      <c r="GC222" s="115"/>
      <c r="GD222" s="115"/>
      <c r="GE222" s="115"/>
      <c r="GF222" s="115"/>
      <c r="GG222" s="115"/>
      <c r="GH222" s="115"/>
      <c r="GI222" s="115"/>
      <c r="GJ222" s="115"/>
      <c r="GK222" s="115"/>
      <c r="GL222" s="115"/>
      <c r="GM222" s="115"/>
      <c r="GN222" s="115"/>
      <c r="GO222" s="115"/>
      <c r="GP222" s="115"/>
      <c r="GQ222" s="115"/>
      <c r="GR222" s="115"/>
      <c r="GS222" s="115"/>
      <c r="GT222" s="115"/>
      <c r="GU222" s="115"/>
      <c r="GV222" s="115"/>
      <c r="GW222" s="115"/>
      <c r="GX222" s="115"/>
      <c r="GY222" s="115"/>
      <c r="GZ222" s="115"/>
      <c r="HA222" s="115"/>
      <c r="HB222" s="115"/>
      <c r="HC222" s="115"/>
      <c r="HD222" s="115"/>
      <c r="HE222" s="115"/>
      <c r="HF222" s="115"/>
      <c r="HG222" s="115"/>
      <c r="HH222" s="115"/>
      <c r="HI222" s="115"/>
      <c r="HJ222" s="115"/>
      <c r="HK222" s="115"/>
      <c r="HL222" s="115"/>
      <c r="HM222" s="115"/>
      <c r="HN222" s="115"/>
      <c r="HO222" s="115"/>
      <c r="HP222" s="115"/>
      <c r="HQ222" s="115"/>
      <c r="HR222" s="115"/>
      <c r="HS222" s="115"/>
      <c r="HT222" s="115"/>
      <c r="HU222" s="115"/>
      <c r="HV222" s="115"/>
      <c r="HW222" s="115"/>
      <c r="HX222" s="115"/>
      <c r="HY222" s="115"/>
      <c r="HZ222" s="115"/>
      <c r="IA222" s="115"/>
      <c r="IB222" s="115"/>
      <c r="IC222" s="115"/>
      <c r="ID222" s="115"/>
      <c r="IE222" s="115"/>
      <c r="IF222" s="115"/>
      <c r="IG222" s="115"/>
      <c r="IH222" s="115"/>
      <c r="II222" s="115"/>
      <c r="IJ222" s="115"/>
      <c r="IK222" s="115"/>
      <c r="IL222" s="115"/>
      <c r="IM222" s="115"/>
      <c r="IN222" s="115"/>
      <c r="IO222" s="115"/>
      <c r="IP222" s="115"/>
      <c r="IQ222" s="115"/>
      <c r="IR222" s="115"/>
      <c r="IS222" s="115"/>
      <c r="IT222" s="115"/>
      <c r="IU222" s="115"/>
      <c r="IV222" s="115"/>
    </row>
    <row r="223" spans="1:256" x14ac:dyDescent="0.25">
      <c r="A223" s="139"/>
      <c r="B223" s="162" t="s">
        <v>259</v>
      </c>
      <c r="C223" s="163">
        <f>D223+E223</f>
        <v>0</v>
      </c>
      <c r="D223" s="141">
        <v>0</v>
      </c>
      <c r="E223" s="141">
        <v>0</v>
      </c>
      <c r="F223" s="164"/>
      <c r="G223" s="142"/>
      <c r="H223" s="141">
        <v>0</v>
      </c>
      <c r="I223" s="141">
        <v>0</v>
      </c>
      <c r="J223" s="141">
        <f>K223+L223</f>
        <v>0</v>
      </c>
      <c r="K223" s="141">
        <f t="shared" ref="K223:L229" si="66">D223+H223</f>
        <v>0</v>
      </c>
      <c r="L223" s="141">
        <f t="shared" si="66"/>
        <v>0</v>
      </c>
    </row>
    <row r="224" spans="1:256" x14ac:dyDescent="0.25">
      <c r="A224" s="139"/>
      <c r="B224" s="162" t="s">
        <v>260</v>
      </c>
      <c r="C224" s="163"/>
      <c r="D224" s="141"/>
      <c r="E224" s="141"/>
      <c r="F224" s="164"/>
      <c r="G224" s="142"/>
      <c r="H224" s="141"/>
      <c r="I224" s="141"/>
      <c r="J224" s="141"/>
      <c r="K224" s="141"/>
      <c r="L224" s="141"/>
    </row>
    <row r="225" spans="1:256" x14ac:dyDescent="0.25">
      <c r="A225" s="139"/>
      <c r="B225" s="92"/>
      <c r="C225" s="131"/>
      <c r="D225" s="130"/>
      <c r="E225" s="130">
        <v>0</v>
      </c>
      <c r="F225" s="128"/>
      <c r="G225" s="129"/>
      <c r="H225" s="130">
        <v>0</v>
      </c>
      <c r="I225" s="130">
        <v>0</v>
      </c>
      <c r="J225" s="130">
        <f>K225+L225</f>
        <v>0</v>
      </c>
      <c r="K225" s="130">
        <f t="shared" si="66"/>
        <v>0</v>
      </c>
      <c r="L225" s="130">
        <f t="shared" si="66"/>
        <v>0</v>
      </c>
      <c r="M225" s="146"/>
      <c r="N225" s="146"/>
    </row>
    <row r="226" spans="1:256" x14ac:dyDescent="0.25">
      <c r="A226" s="139"/>
      <c r="B226" s="92"/>
      <c r="C226" s="131"/>
      <c r="D226" s="130"/>
      <c r="E226" s="130">
        <v>0</v>
      </c>
      <c r="F226" s="128"/>
      <c r="G226" s="129"/>
      <c r="H226" s="130">
        <v>0</v>
      </c>
      <c r="I226" s="130">
        <v>0</v>
      </c>
      <c r="J226" s="130">
        <f>K226+L226</f>
        <v>0</v>
      </c>
      <c r="K226" s="130">
        <f t="shared" si="66"/>
        <v>0</v>
      </c>
      <c r="L226" s="130">
        <f t="shared" si="66"/>
        <v>0</v>
      </c>
      <c r="M226" s="146"/>
    </row>
    <row r="227" spans="1:256" x14ac:dyDescent="0.25">
      <c r="A227" s="123"/>
      <c r="B227" s="92"/>
      <c r="C227" s="130"/>
      <c r="D227" s="130"/>
      <c r="E227" s="130">
        <v>0</v>
      </c>
      <c r="F227" s="128"/>
      <c r="G227" s="129"/>
      <c r="H227" s="130">
        <v>0</v>
      </c>
      <c r="I227" s="130">
        <v>0</v>
      </c>
      <c r="J227" s="130">
        <f>K227+L227</f>
        <v>0</v>
      </c>
      <c r="K227" s="130">
        <f>D227+H227</f>
        <v>0</v>
      </c>
      <c r="L227" s="130">
        <f>E227+I227</f>
        <v>0</v>
      </c>
      <c r="N227" s="146"/>
      <c r="O227" s="137"/>
    </row>
    <row r="228" spans="1:256" x14ac:dyDescent="0.25">
      <c r="A228" s="139"/>
      <c r="B228" s="92"/>
      <c r="C228" s="131"/>
      <c r="D228" s="130"/>
      <c r="E228" s="130">
        <v>0</v>
      </c>
      <c r="F228" s="128"/>
      <c r="G228" s="129"/>
      <c r="H228" s="130">
        <v>0</v>
      </c>
      <c r="I228" s="130">
        <v>0</v>
      </c>
      <c r="J228" s="130">
        <f>K228+L228</f>
        <v>0</v>
      </c>
      <c r="K228" s="130">
        <f>D228+H228</f>
        <v>0</v>
      </c>
      <c r="L228" s="130">
        <f>E228+I228</f>
        <v>0</v>
      </c>
    </row>
    <row r="229" spans="1:256" x14ac:dyDescent="0.25">
      <c r="A229" s="139"/>
      <c r="B229" s="92"/>
      <c r="C229" s="131"/>
      <c r="D229" s="130"/>
      <c r="E229" s="130">
        <v>0</v>
      </c>
      <c r="F229" s="128"/>
      <c r="G229" s="129"/>
      <c r="H229" s="130">
        <v>0</v>
      </c>
      <c r="I229" s="130">
        <v>0</v>
      </c>
      <c r="J229" s="130">
        <f>K229+L229</f>
        <v>0</v>
      </c>
      <c r="K229" s="130">
        <f t="shared" si="66"/>
        <v>0</v>
      </c>
      <c r="L229" s="130">
        <f t="shared" si="66"/>
        <v>0</v>
      </c>
    </row>
    <row r="230" spans="1:256" ht="12" customHeight="1" x14ac:dyDescent="0.25">
      <c r="A230" s="139"/>
      <c r="B230" s="162" t="s">
        <v>281</v>
      </c>
      <c r="C230" s="163"/>
      <c r="D230" s="141"/>
      <c r="E230" s="141"/>
      <c r="F230" s="164"/>
      <c r="G230" s="142"/>
      <c r="H230" s="141"/>
      <c r="I230" s="141"/>
      <c r="J230" s="141"/>
      <c r="K230" s="141"/>
      <c r="L230" s="141"/>
    </row>
    <row r="231" spans="1:256" x14ac:dyDescent="0.25">
      <c r="A231" s="139"/>
      <c r="B231" s="162"/>
      <c r="C231" s="163"/>
      <c r="D231" s="141"/>
      <c r="E231" s="141"/>
      <c r="F231" s="164"/>
      <c r="G231" s="142"/>
      <c r="H231" s="141"/>
      <c r="I231" s="141"/>
      <c r="J231" s="141"/>
      <c r="K231" s="141"/>
      <c r="L231" s="141"/>
    </row>
    <row r="232" spans="1:256" x14ac:dyDescent="0.25">
      <c r="A232" s="123"/>
      <c r="B232" s="138" t="s">
        <v>7</v>
      </c>
      <c r="C232" s="122">
        <f>D232+E232</f>
        <v>146380</v>
      </c>
      <c r="D232" s="125">
        <f t="shared" ref="D232:I232" si="67">SUM(D233:D264)</f>
        <v>146380</v>
      </c>
      <c r="E232" s="125">
        <f t="shared" si="67"/>
        <v>0</v>
      </c>
      <c r="F232" s="125">
        <f t="shared" si="67"/>
        <v>0</v>
      </c>
      <c r="G232" s="125">
        <f t="shared" si="67"/>
        <v>0</v>
      </c>
      <c r="H232" s="125">
        <f t="shared" si="67"/>
        <v>0</v>
      </c>
      <c r="I232" s="125">
        <f t="shared" si="67"/>
        <v>0</v>
      </c>
      <c r="J232" s="125">
        <f>K232+L232</f>
        <v>146380</v>
      </c>
      <c r="K232" s="125">
        <f>SUM(K233:K264)</f>
        <v>146380</v>
      </c>
      <c r="L232" s="125">
        <f t="shared" ref="L232:L266" si="68">E232+I232</f>
        <v>0</v>
      </c>
    </row>
    <row r="233" spans="1:256" ht="14.45" customHeight="1" x14ac:dyDescent="0.25">
      <c r="A233" s="139"/>
      <c r="B233" s="92"/>
      <c r="C233" s="131"/>
      <c r="D233" s="130"/>
      <c r="E233" s="130">
        <v>0</v>
      </c>
      <c r="F233" s="128"/>
      <c r="G233" s="129"/>
      <c r="H233" s="130">
        <v>0</v>
      </c>
      <c r="I233" s="130">
        <v>0</v>
      </c>
      <c r="J233" s="130">
        <f t="shared" ref="J233:J266" si="69">K233+L233</f>
        <v>0</v>
      </c>
      <c r="K233" s="130">
        <f t="shared" ref="K233:K266" si="70">D233+H233</f>
        <v>0</v>
      </c>
      <c r="L233" s="130">
        <f t="shared" si="68"/>
        <v>0</v>
      </c>
    </row>
    <row r="234" spans="1:256" ht="14.45" customHeight="1" x14ac:dyDescent="0.25">
      <c r="A234" s="139"/>
      <c r="B234" s="92"/>
      <c r="C234" s="131"/>
      <c r="D234" s="130"/>
      <c r="E234" s="130">
        <v>0</v>
      </c>
      <c r="F234" s="128"/>
      <c r="G234" s="129"/>
      <c r="H234" s="130">
        <v>0</v>
      </c>
      <c r="I234" s="130">
        <v>0</v>
      </c>
      <c r="J234" s="130">
        <f t="shared" si="69"/>
        <v>0</v>
      </c>
      <c r="K234" s="130">
        <f t="shared" si="70"/>
        <v>0</v>
      </c>
      <c r="L234" s="130">
        <f t="shared" si="68"/>
        <v>0</v>
      </c>
    </row>
    <row r="235" spans="1:256" ht="15" customHeight="1" x14ac:dyDescent="0.25">
      <c r="A235" s="139"/>
      <c r="B235" s="92"/>
      <c r="C235" s="131"/>
      <c r="D235" s="130"/>
      <c r="E235" s="130"/>
      <c r="F235" s="128"/>
      <c r="G235" s="129"/>
      <c r="H235" s="130"/>
      <c r="I235" s="130"/>
      <c r="J235" s="130"/>
      <c r="K235" s="130"/>
      <c r="L235" s="130"/>
    </row>
    <row r="236" spans="1:256" s="89" customFormat="1" ht="15" customHeight="1" x14ac:dyDescent="0.25">
      <c r="A236" s="139"/>
      <c r="B236" s="92"/>
      <c r="C236" s="131"/>
      <c r="D236" s="130"/>
      <c r="E236" s="130"/>
      <c r="F236" s="128"/>
      <c r="G236" s="129"/>
      <c r="H236" s="130"/>
      <c r="I236" s="130"/>
      <c r="J236" s="130"/>
      <c r="K236" s="130"/>
      <c r="L236" s="130"/>
      <c r="M236" s="115"/>
      <c r="N236" s="115"/>
      <c r="O236" s="115"/>
      <c r="P236" s="115"/>
      <c r="Q236" s="115"/>
      <c r="R236" s="115"/>
      <c r="S236" s="115"/>
      <c r="T236" s="115"/>
      <c r="U236" s="115"/>
      <c r="V236" s="115"/>
      <c r="W236" s="115"/>
      <c r="X236" s="115"/>
      <c r="Y236" s="115"/>
      <c r="Z236" s="115"/>
      <c r="AA236" s="115"/>
      <c r="AB236" s="115"/>
      <c r="AC236" s="115"/>
      <c r="AD236" s="115"/>
      <c r="AE236" s="115"/>
      <c r="AF236" s="115"/>
      <c r="AG236" s="115"/>
      <c r="AH236" s="115"/>
      <c r="AI236" s="115"/>
      <c r="AJ236" s="115"/>
      <c r="AK236" s="115"/>
      <c r="AL236" s="115"/>
      <c r="AM236" s="115"/>
      <c r="AN236" s="115"/>
      <c r="AO236" s="115"/>
      <c r="AP236" s="115"/>
      <c r="AQ236" s="115"/>
      <c r="AR236" s="115"/>
      <c r="AS236" s="115"/>
      <c r="AT236" s="115"/>
      <c r="AU236" s="115"/>
      <c r="AV236" s="115"/>
      <c r="AW236" s="115"/>
      <c r="AX236" s="115"/>
      <c r="AY236" s="115"/>
      <c r="AZ236" s="115"/>
      <c r="BA236" s="115"/>
      <c r="BB236" s="115"/>
      <c r="BC236" s="115"/>
      <c r="BD236" s="115"/>
      <c r="BE236" s="115"/>
      <c r="BF236" s="115"/>
      <c r="BG236" s="115"/>
      <c r="BH236" s="115"/>
      <c r="BI236" s="115"/>
      <c r="BJ236" s="115"/>
      <c r="BK236" s="115"/>
      <c r="BL236" s="115"/>
      <c r="BM236" s="115"/>
      <c r="BN236" s="115"/>
      <c r="BO236" s="115"/>
      <c r="BP236" s="115"/>
      <c r="BQ236" s="115"/>
      <c r="BR236" s="115"/>
      <c r="BS236" s="115"/>
      <c r="BT236" s="115"/>
      <c r="BU236" s="115"/>
      <c r="BV236" s="115"/>
      <c r="BW236" s="115"/>
      <c r="BX236" s="115"/>
      <c r="BY236" s="115"/>
      <c r="BZ236" s="115"/>
      <c r="CA236" s="115"/>
      <c r="CB236" s="115"/>
      <c r="CC236" s="115"/>
      <c r="CD236" s="115"/>
      <c r="CE236" s="115"/>
      <c r="CF236" s="115"/>
      <c r="CG236" s="115"/>
      <c r="CH236" s="115"/>
      <c r="CI236" s="115"/>
      <c r="CJ236" s="115"/>
      <c r="CK236" s="115"/>
      <c r="CL236" s="115"/>
      <c r="CM236" s="115"/>
      <c r="CN236" s="115"/>
      <c r="CO236" s="115"/>
      <c r="CP236" s="115"/>
      <c r="CQ236" s="115"/>
      <c r="CR236" s="115"/>
      <c r="CS236" s="115"/>
      <c r="CT236" s="115"/>
      <c r="CU236" s="115"/>
      <c r="CV236" s="115"/>
      <c r="CW236" s="115"/>
      <c r="CX236" s="115"/>
      <c r="CY236" s="115"/>
      <c r="CZ236" s="115"/>
      <c r="DA236" s="115"/>
      <c r="DB236" s="115"/>
      <c r="DC236" s="115"/>
      <c r="DD236" s="115"/>
      <c r="DE236" s="115"/>
      <c r="DF236" s="115"/>
      <c r="DG236" s="115"/>
      <c r="DH236" s="115"/>
      <c r="DI236" s="115"/>
      <c r="DJ236" s="115"/>
      <c r="DK236" s="115"/>
      <c r="DL236" s="115"/>
      <c r="DM236" s="115"/>
      <c r="DN236" s="115"/>
      <c r="DO236" s="115"/>
      <c r="DP236" s="115"/>
      <c r="DQ236" s="115"/>
      <c r="DR236" s="115"/>
      <c r="DS236" s="115"/>
      <c r="DT236" s="115"/>
      <c r="DU236" s="115"/>
      <c r="DV236" s="115"/>
      <c r="DW236" s="115"/>
      <c r="DX236" s="115"/>
      <c r="DY236" s="115"/>
      <c r="DZ236" s="115"/>
      <c r="EA236" s="115"/>
      <c r="EB236" s="115"/>
      <c r="EC236" s="115"/>
      <c r="ED236" s="115"/>
      <c r="EE236" s="115"/>
      <c r="EF236" s="115"/>
      <c r="EG236" s="115"/>
      <c r="EH236" s="115"/>
      <c r="EI236" s="115"/>
      <c r="EJ236" s="115"/>
      <c r="EK236" s="115"/>
      <c r="EL236" s="115"/>
      <c r="EM236" s="115"/>
      <c r="EN236" s="115"/>
      <c r="EO236" s="115"/>
      <c r="EP236" s="115"/>
      <c r="EQ236" s="115"/>
      <c r="ER236" s="115"/>
      <c r="ES236" s="115"/>
      <c r="ET236" s="115"/>
      <c r="EU236" s="115"/>
      <c r="EV236" s="115"/>
      <c r="EW236" s="115"/>
      <c r="EX236" s="115"/>
      <c r="EY236" s="115"/>
      <c r="EZ236" s="115"/>
      <c r="FA236" s="115"/>
      <c r="FB236" s="115"/>
      <c r="FC236" s="115"/>
      <c r="FD236" s="115"/>
      <c r="FE236" s="115"/>
      <c r="FF236" s="115"/>
      <c r="FG236" s="115"/>
      <c r="FH236" s="115"/>
      <c r="FI236" s="115"/>
      <c r="FJ236" s="115"/>
      <c r="FK236" s="115"/>
      <c r="FL236" s="115"/>
      <c r="FM236" s="115"/>
      <c r="FN236" s="115"/>
      <c r="FO236" s="115"/>
      <c r="FP236" s="115"/>
      <c r="FQ236" s="115"/>
      <c r="FR236" s="115"/>
      <c r="FS236" s="115"/>
      <c r="FT236" s="115"/>
      <c r="FU236" s="115"/>
      <c r="FV236" s="115"/>
      <c r="FW236" s="115"/>
      <c r="FX236" s="115"/>
      <c r="FY236" s="115"/>
      <c r="FZ236" s="115"/>
      <c r="GA236" s="115"/>
      <c r="GB236" s="115"/>
      <c r="GC236" s="115"/>
      <c r="GD236" s="115"/>
      <c r="GE236" s="115"/>
      <c r="GF236" s="115"/>
      <c r="GG236" s="115"/>
      <c r="GH236" s="115"/>
      <c r="GI236" s="115"/>
      <c r="GJ236" s="115"/>
      <c r="GK236" s="115"/>
      <c r="GL236" s="115"/>
      <c r="GM236" s="115"/>
      <c r="GN236" s="115"/>
      <c r="GO236" s="115"/>
      <c r="GP236" s="115"/>
      <c r="GQ236" s="115"/>
      <c r="GR236" s="115"/>
      <c r="GS236" s="115"/>
      <c r="GT236" s="115"/>
      <c r="GU236" s="115"/>
      <c r="GV236" s="115"/>
      <c r="GW236" s="115"/>
      <c r="GX236" s="115"/>
      <c r="GY236" s="115"/>
      <c r="GZ236" s="115"/>
      <c r="HA236" s="115"/>
      <c r="HB236" s="115"/>
      <c r="HC236" s="115"/>
      <c r="HD236" s="115"/>
      <c r="HE236" s="115"/>
      <c r="HF236" s="115"/>
      <c r="HG236" s="115"/>
      <c r="HH236" s="115"/>
      <c r="HI236" s="115"/>
      <c r="HJ236" s="115"/>
      <c r="HK236" s="115"/>
      <c r="HL236" s="115"/>
      <c r="HM236" s="115"/>
      <c r="HN236" s="115"/>
      <c r="HO236" s="115"/>
      <c r="HP236" s="115"/>
      <c r="HQ236" s="115"/>
      <c r="HR236" s="115"/>
      <c r="HS236" s="115"/>
      <c r="HT236" s="115"/>
      <c r="HU236" s="115"/>
      <c r="HV236" s="115"/>
      <c r="HW236" s="115"/>
      <c r="HX236" s="115"/>
      <c r="HY236" s="115"/>
      <c r="HZ236" s="115"/>
      <c r="IA236" s="115"/>
      <c r="IB236" s="115"/>
      <c r="IC236" s="115"/>
      <c r="ID236" s="115"/>
      <c r="IE236" s="115"/>
      <c r="IF236" s="115"/>
      <c r="IG236" s="115"/>
      <c r="IH236" s="115"/>
      <c r="II236" s="115"/>
      <c r="IJ236" s="115"/>
      <c r="IK236" s="115"/>
      <c r="IL236" s="115"/>
      <c r="IM236" s="115"/>
      <c r="IN236" s="115"/>
      <c r="IO236" s="115"/>
      <c r="IP236" s="115"/>
      <c r="IQ236" s="115"/>
      <c r="IR236" s="115"/>
      <c r="IS236" s="115"/>
      <c r="IT236" s="115"/>
      <c r="IU236" s="115"/>
      <c r="IV236" s="115"/>
    </row>
    <row r="237" spans="1:256" s="89" customFormat="1" ht="36" x14ac:dyDescent="0.25">
      <c r="A237" s="139"/>
      <c r="B237" s="92" t="s">
        <v>462</v>
      </c>
      <c r="C237" s="131">
        <f>D237+E237</f>
        <v>23600</v>
      </c>
      <c r="D237" s="130">
        <v>23600</v>
      </c>
      <c r="E237" s="130">
        <v>0</v>
      </c>
      <c r="F237" s="128">
        <v>0</v>
      </c>
      <c r="G237" s="134">
        <v>0</v>
      </c>
      <c r="H237" s="130">
        <v>0</v>
      </c>
      <c r="I237" s="130">
        <v>0</v>
      </c>
      <c r="J237" s="130">
        <f t="shared" si="69"/>
        <v>23600</v>
      </c>
      <c r="K237" s="130">
        <f t="shared" si="70"/>
        <v>23600</v>
      </c>
      <c r="L237" s="130">
        <f t="shared" si="68"/>
        <v>0</v>
      </c>
      <c r="M237" s="115"/>
      <c r="N237" s="115" t="s">
        <v>463</v>
      </c>
      <c r="O237" s="115"/>
      <c r="P237" s="115"/>
      <c r="Q237" s="115"/>
      <c r="R237" s="115"/>
      <c r="S237" s="115"/>
      <c r="T237" s="115"/>
      <c r="U237" s="115"/>
      <c r="V237" s="115"/>
      <c r="W237" s="115"/>
      <c r="X237" s="115"/>
      <c r="Y237" s="115"/>
      <c r="Z237" s="115"/>
      <c r="AA237" s="115"/>
      <c r="AB237" s="115"/>
      <c r="AC237" s="115"/>
      <c r="AD237" s="115"/>
      <c r="AE237" s="115"/>
      <c r="AF237" s="115"/>
      <c r="AG237" s="115"/>
      <c r="AH237" s="115"/>
      <c r="AI237" s="115"/>
      <c r="AJ237" s="115"/>
      <c r="AK237" s="115"/>
      <c r="AL237" s="115"/>
      <c r="AM237" s="115"/>
      <c r="AN237" s="115"/>
      <c r="AO237" s="115"/>
      <c r="AP237" s="115"/>
      <c r="AQ237" s="115"/>
      <c r="AR237" s="115"/>
      <c r="AS237" s="115"/>
      <c r="AT237" s="115"/>
      <c r="AU237" s="115"/>
      <c r="AV237" s="115"/>
      <c r="AW237" s="115"/>
      <c r="AX237" s="115"/>
      <c r="AY237" s="115"/>
      <c r="AZ237" s="115"/>
      <c r="BA237" s="115"/>
      <c r="BB237" s="115"/>
      <c r="BC237" s="115"/>
      <c r="BD237" s="115"/>
      <c r="BE237" s="115"/>
      <c r="BF237" s="115"/>
      <c r="BG237" s="115"/>
      <c r="BH237" s="115"/>
      <c r="BI237" s="115"/>
      <c r="BJ237" s="115"/>
      <c r="BK237" s="115"/>
      <c r="BL237" s="115"/>
      <c r="BM237" s="115"/>
      <c r="BN237" s="115"/>
      <c r="BO237" s="115"/>
      <c r="BP237" s="115"/>
      <c r="BQ237" s="115"/>
      <c r="BR237" s="115"/>
      <c r="BS237" s="115"/>
      <c r="BT237" s="115"/>
      <c r="BU237" s="115"/>
      <c r="BV237" s="115"/>
      <c r="BW237" s="115"/>
      <c r="BX237" s="115"/>
      <c r="BY237" s="115"/>
      <c r="BZ237" s="115"/>
      <c r="CA237" s="115"/>
      <c r="CB237" s="115"/>
      <c r="CC237" s="115"/>
      <c r="CD237" s="115"/>
      <c r="CE237" s="115"/>
      <c r="CF237" s="115"/>
      <c r="CG237" s="115"/>
      <c r="CH237" s="115"/>
      <c r="CI237" s="115"/>
      <c r="CJ237" s="115"/>
      <c r="CK237" s="115"/>
      <c r="CL237" s="115"/>
      <c r="CM237" s="115"/>
      <c r="CN237" s="115"/>
      <c r="CO237" s="115"/>
      <c r="CP237" s="115"/>
      <c r="CQ237" s="115"/>
      <c r="CR237" s="115"/>
      <c r="CS237" s="115"/>
      <c r="CT237" s="115"/>
      <c r="CU237" s="115"/>
      <c r="CV237" s="115"/>
      <c r="CW237" s="115"/>
      <c r="CX237" s="115"/>
      <c r="CY237" s="115"/>
      <c r="CZ237" s="115"/>
      <c r="DA237" s="115"/>
      <c r="DB237" s="115"/>
      <c r="DC237" s="115"/>
      <c r="DD237" s="115"/>
      <c r="DE237" s="115"/>
      <c r="DF237" s="115"/>
      <c r="DG237" s="115"/>
      <c r="DH237" s="115"/>
      <c r="DI237" s="115"/>
      <c r="DJ237" s="115"/>
      <c r="DK237" s="115"/>
      <c r="DL237" s="115"/>
      <c r="DM237" s="115"/>
      <c r="DN237" s="115"/>
      <c r="DO237" s="115"/>
      <c r="DP237" s="115"/>
      <c r="DQ237" s="115"/>
      <c r="DR237" s="115"/>
      <c r="DS237" s="115"/>
      <c r="DT237" s="115"/>
      <c r="DU237" s="115"/>
      <c r="DV237" s="115"/>
      <c r="DW237" s="115"/>
      <c r="DX237" s="115"/>
      <c r="DY237" s="115"/>
      <c r="DZ237" s="115"/>
      <c r="EA237" s="115"/>
      <c r="EB237" s="115"/>
      <c r="EC237" s="115"/>
      <c r="ED237" s="115"/>
      <c r="EE237" s="115"/>
      <c r="EF237" s="115"/>
      <c r="EG237" s="115"/>
      <c r="EH237" s="115"/>
      <c r="EI237" s="115"/>
      <c r="EJ237" s="115"/>
      <c r="EK237" s="115"/>
      <c r="EL237" s="115"/>
      <c r="EM237" s="115"/>
      <c r="EN237" s="115"/>
      <c r="EO237" s="115"/>
      <c r="EP237" s="115"/>
      <c r="EQ237" s="115"/>
      <c r="ER237" s="115"/>
      <c r="ES237" s="115"/>
      <c r="ET237" s="115"/>
      <c r="EU237" s="115"/>
      <c r="EV237" s="115"/>
      <c r="EW237" s="115"/>
      <c r="EX237" s="115"/>
      <c r="EY237" s="115"/>
      <c r="EZ237" s="115"/>
      <c r="FA237" s="115"/>
      <c r="FB237" s="115"/>
      <c r="FC237" s="115"/>
      <c r="FD237" s="115"/>
      <c r="FE237" s="115"/>
      <c r="FF237" s="115"/>
      <c r="FG237" s="115"/>
      <c r="FH237" s="115"/>
      <c r="FI237" s="115"/>
      <c r="FJ237" s="115"/>
      <c r="FK237" s="115"/>
      <c r="FL237" s="115"/>
      <c r="FM237" s="115"/>
      <c r="FN237" s="115"/>
      <c r="FO237" s="115"/>
      <c r="FP237" s="115"/>
      <c r="FQ237" s="115"/>
      <c r="FR237" s="115"/>
      <c r="FS237" s="115"/>
      <c r="FT237" s="115"/>
      <c r="FU237" s="115"/>
      <c r="FV237" s="115"/>
      <c r="FW237" s="115"/>
      <c r="FX237" s="115"/>
      <c r="FY237" s="115"/>
      <c r="FZ237" s="115"/>
      <c r="GA237" s="115"/>
      <c r="GB237" s="115"/>
      <c r="GC237" s="115"/>
      <c r="GD237" s="115"/>
      <c r="GE237" s="115"/>
      <c r="GF237" s="115"/>
      <c r="GG237" s="115"/>
      <c r="GH237" s="115"/>
      <c r="GI237" s="115"/>
      <c r="GJ237" s="115"/>
      <c r="GK237" s="115"/>
      <c r="GL237" s="115"/>
      <c r="GM237" s="115"/>
      <c r="GN237" s="115"/>
      <c r="GO237" s="115"/>
      <c r="GP237" s="115"/>
      <c r="GQ237" s="115"/>
      <c r="GR237" s="115"/>
      <c r="GS237" s="115"/>
      <c r="GT237" s="115"/>
      <c r="GU237" s="115"/>
      <c r="GV237" s="115"/>
      <c r="GW237" s="115"/>
      <c r="GX237" s="115"/>
      <c r="GY237" s="115"/>
      <c r="GZ237" s="115"/>
      <c r="HA237" s="115"/>
      <c r="HB237" s="115"/>
      <c r="HC237" s="115"/>
      <c r="HD237" s="115"/>
      <c r="HE237" s="115"/>
      <c r="HF237" s="115"/>
      <c r="HG237" s="115"/>
      <c r="HH237" s="115"/>
      <c r="HI237" s="115"/>
      <c r="HJ237" s="115"/>
      <c r="HK237" s="115"/>
      <c r="HL237" s="115"/>
      <c r="HM237" s="115"/>
      <c r="HN237" s="115"/>
      <c r="HO237" s="115"/>
      <c r="HP237" s="115"/>
      <c r="HQ237" s="115"/>
      <c r="HR237" s="115"/>
      <c r="HS237" s="115"/>
      <c r="HT237" s="115"/>
      <c r="HU237" s="115"/>
      <c r="HV237" s="115"/>
      <c r="HW237" s="115"/>
      <c r="HX237" s="115"/>
      <c r="HY237" s="115"/>
      <c r="HZ237" s="115"/>
      <c r="IA237" s="115"/>
      <c r="IB237" s="115"/>
      <c r="IC237" s="115"/>
      <c r="ID237" s="115"/>
      <c r="IE237" s="115"/>
      <c r="IF237" s="115"/>
      <c r="IG237" s="115"/>
      <c r="IH237" s="115"/>
      <c r="II237" s="115"/>
      <c r="IJ237" s="115"/>
      <c r="IK237" s="115"/>
      <c r="IL237" s="115"/>
      <c r="IM237" s="115"/>
      <c r="IN237" s="115"/>
      <c r="IO237" s="115"/>
      <c r="IP237" s="115"/>
      <c r="IQ237" s="115"/>
      <c r="IR237" s="115"/>
      <c r="IS237" s="115"/>
      <c r="IT237" s="115"/>
      <c r="IU237" s="115"/>
      <c r="IV237" s="115"/>
    </row>
    <row r="238" spans="1:256" s="89" customFormat="1" x14ac:dyDescent="0.25">
      <c r="A238" s="139"/>
      <c r="B238" s="92"/>
      <c r="C238" s="131"/>
      <c r="D238" s="130"/>
      <c r="E238" s="130">
        <v>0</v>
      </c>
      <c r="F238" s="128"/>
      <c r="G238" s="134"/>
      <c r="H238" s="130">
        <v>0</v>
      </c>
      <c r="I238" s="130">
        <v>0</v>
      </c>
      <c r="J238" s="130">
        <f t="shared" si="69"/>
        <v>0</v>
      </c>
      <c r="K238" s="130">
        <f t="shared" si="70"/>
        <v>0</v>
      </c>
      <c r="L238" s="130">
        <f t="shared" si="68"/>
        <v>0</v>
      </c>
      <c r="M238" s="115"/>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5"/>
      <c r="AK238" s="115"/>
      <c r="AL238" s="115"/>
      <c r="AM238" s="115"/>
      <c r="AN238" s="115"/>
      <c r="AO238" s="115"/>
      <c r="AP238" s="115"/>
      <c r="AQ238" s="115"/>
      <c r="AR238" s="115"/>
      <c r="AS238" s="115"/>
      <c r="AT238" s="115"/>
      <c r="AU238" s="115"/>
      <c r="AV238" s="115"/>
      <c r="AW238" s="115"/>
      <c r="AX238" s="115"/>
      <c r="AY238" s="115"/>
      <c r="AZ238" s="115"/>
      <c r="BA238" s="115"/>
      <c r="BB238" s="115"/>
      <c r="BC238" s="115"/>
      <c r="BD238" s="115"/>
      <c r="BE238" s="115"/>
      <c r="BF238" s="115"/>
      <c r="BG238" s="115"/>
      <c r="BH238" s="115"/>
      <c r="BI238" s="115"/>
      <c r="BJ238" s="115"/>
      <c r="BK238" s="115"/>
      <c r="BL238" s="115"/>
      <c r="BM238" s="115"/>
      <c r="BN238" s="115"/>
      <c r="BO238" s="115"/>
      <c r="BP238" s="115"/>
      <c r="BQ238" s="115"/>
      <c r="BR238" s="115"/>
      <c r="BS238" s="115"/>
      <c r="BT238" s="115"/>
      <c r="BU238" s="115"/>
      <c r="BV238" s="115"/>
      <c r="BW238" s="115"/>
      <c r="BX238" s="115"/>
      <c r="BY238" s="115"/>
      <c r="BZ238" s="115"/>
      <c r="CA238" s="115"/>
      <c r="CB238" s="115"/>
      <c r="CC238" s="115"/>
      <c r="CD238" s="115"/>
      <c r="CE238" s="115"/>
      <c r="CF238" s="115"/>
      <c r="CG238" s="115"/>
      <c r="CH238" s="115"/>
      <c r="CI238" s="115"/>
      <c r="CJ238" s="115"/>
      <c r="CK238" s="115"/>
      <c r="CL238" s="115"/>
      <c r="CM238" s="115"/>
      <c r="CN238" s="115"/>
      <c r="CO238" s="115"/>
      <c r="CP238" s="115"/>
      <c r="CQ238" s="115"/>
      <c r="CR238" s="115"/>
      <c r="CS238" s="115"/>
      <c r="CT238" s="115"/>
      <c r="CU238" s="115"/>
      <c r="CV238" s="115"/>
      <c r="CW238" s="115"/>
      <c r="CX238" s="115"/>
      <c r="CY238" s="115"/>
      <c r="CZ238" s="115"/>
      <c r="DA238" s="115"/>
      <c r="DB238" s="115"/>
      <c r="DC238" s="115"/>
      <c r="DD238" s="115"/>
      <c r="DE238" s="115"/>
      <c r="DF238" s="115"/>
      <c r="DG238" s="115"/>
      <c r="DH238" s="115"/>
      <c r="DI238" s="115"/>
      <c r="DJ238" s="115"/>
      <c r="DK238" s="115"/>
      <c r="DL238" s="115"/>
      <c r="DM238" s="115"/>
      <c r="DN238" s="115"/>
      <c r="DO238" s="115"/>
      <c r="DP238" s="115"/>
      <c r="DQ238" s="115"/>
      <c r="DR238" s="115"/>
      <c r="DS238" s="115"/>
      <c r="DT238" s="115"/>
      <c r="DU238" s="115"/>
      <c r="DV238" s="115"/>
      <c r="DW238" s="115"/>
      <c r="DX238" s="115"/>
      <c r="DY238" s="115"/>
      <c r="DZ238" s="115"/>
      <c r="EA238" s="115"/>
      <c r="EB238" s="115"/>
      <c r="EC238" s="115"/>
      <c r="ED238" s="115"/>
      <c r="EE238" s="115"/>
      <c r="EF238" s="115"/>
      <c r="EG238" s="115"/>
      <c r="EH238" s="115"/>
      <c r="EI238" s="115"/>
      <c r="EJ238" s="115"/>
      <c r="EK238" s="115"/>
      <c r="EL238" s="115"/>
      <c r="EM238" s="115"/>
      <c r="EN238" s="115"/>
      <c r="EO238" s="115"/>
      <c r="EP238" s="115"/>
      <c r="EQ238" s="115"/>
      <c r="ER238" s="115"/>
      <c r="ES238" s="115"/>
      <c r="ET238" s="115"/>
      <c r="EU238" s="115"/>
      <c r="EV238" s="115"/>
      <c r="EW238" s="115"/>
      <c r="EX238" s="115"/>
      <c r="EY238" s="115"/>
      <c r="EZ238" s="115"/>
      <c r="FA238" s="115"/>
      <c r="FB238" s="115"/>
      <c r="FC238" s="115"/>
      <c r="FD238" s="115"/>
      <c r="FE238" s="115"/>
      <c r="FF238" s="115"/>
      <c r="FG238" s="115"/>
      <c r="FH238" s="115"/>
      <c r="FI238" s="115"/>
      <c r="FJ238" s="115"/>
      <c r="FK238" s="115"/>
      <c r="FL238" s="115"/>
      <c r="FM238" s="115"/>
      <c r="FN238" s="115"/>
      <c r="FO238" s="115"/>
      <c r="FP238" s="115"/>
      <c r="FQ238" s="115"/>
      <c r="FR238" s="115"/>
      <c r="FS238" s="115"/>
      <c r="FT238" s="115"/>
      <c r="FU238" s="115"/>
      <c r="FV238" s="115"/>
      <c r="FW238" s="115"/>
      <c r="FX238" s="115"/>
      <c r="FY238" s="115"/>
      <c r="FZ238" s="115"/>
      <c r="GA238" s="115"/>
      <c r="GB238" s="115"/>
      <c r="GC238" s="115"/>
      <c r="GD238" s="115"/>
      <c r="GE238" s="115"/>
      <c r="GF238" s="115"/>
      <c r="GG238" s="115"/>
      <c r="GH238" s="115"/>
      <c r="GI238" s="115"/>
      <c r="GJ238" s="115"/>
      <c r="GK238" s="115"/>
      <c r="GL238" s="115"/>
      <c r="GM238" s="115"/>
      <c r="GN238" s="115"/>
      <c r="GO238" s="115"/>
      <c r="GP238" s="115"/>
      <c r="GQ238" s="115"/>
      <c r="GR238" s="115"/>
      <c r="GS238" s="115"/>
      <c r="GT238" s="115"/>
      <c r="GU238" s="115"/>
      <c r="GV238" s="115"/>
      <c r="GW238" s="115"/>
      <c r="GX238" s="115"/>
      <c r="GY238" s="115"/>
      <c r="GZ238" s="115"/>
      <c r="HA238" s="115"/>
      <c r="HB238" s="115"/>
      <c r="HC238" s="115"/>
      <c r="HD238" s="115"/>
      <c r="HE238" s="115"/>
      <c r="HF238" s="115"/>
      <c r="HG238" s="115"/>
      <c r="HH238" s="115"/>
      <c r="HI238" s="115"/>
      <c r="HJ238" s="115"/>
      <c r="HK238" s="115"/>
      <c r="HL238" s="115"/>
      <c r="HM238" s="115"/>
      <c r="HN238" s="115"/>
      <c r="HO238" s="115"/>
      <c r="HP238" s="115"/>
      <c r="HQ238" s="115"/>
      <c r="HR238" s="115"/>
      <c r="HS238" s="115"/>
      <c r="HT238" s="115"/>
      <c r="HU238" s="115"/>
      <c r="HV238" s="115"/>
      <c r="HW238" s="115"/>
      <c r="HX238" s="115"/>
      <c r="HY238" s="115"/>
      <c r="HZ238" s="115"/>
      <c r="IA238" s="115"/>
      <c r="IB238" s="115"/>
      <c r="IC238" s="115"/>
      <c r="ID238" s="115"/>
      <c r="IE238" s="115"/>
      <c r="IF238" s="115"/>
      <c r="IG238" s="115"/>
      <c r="IH238" s="115"/>
      <c r="II238" s="115"/>
      <c r="IJ238" s="115"/>
      <c r="IK238" s="115"/>
      <c r="IL238" s="115"/>
      <c r="IM238" s="115"/>
      <c r="IN238" s="115"/>
      <c r="IO238" s="115"/>
      <c r="IP238" s="115"/>
      <c r="IQ238" s="115"/>
      <c r="IR238" s="115"/>
      <c r="IS238" s="115"/>
      <c r="IT238" s="115"/>
      <c r="IU238" s="115"/>
      <c r="IV238" s="115"/>
    </row>
    <row r="239" spans="1:256" x14ac:dyDescent="0.25">
      <c r="A239" s="139"/>
      <c r="B239" s="92" t="s">
        <v>464</v>
      </c>
      <c r="C239" s="131"/>
      <c r="D239" s="130"/>
      <c r="E239" s="130"/>
      <c r="F239" s="128"/>
      <c r="G239" s="134"/>
      <c r="H239" s="130"/>
      <c r="I239" s="130"/>
      <c r="J239" s="130"/>
      <c r="K239" s="130"/>
      <c r="L239" s="130"/>
    </row>
    <row r="240" spans="1:256" x14ac:dyDescent="0.25">
      <c r="A240" s="139"/>
      <c r="B240" s="92" t="s">
        <v>465</v>
      </c>
      <c r="C240" s="131"/>
      <c r="D240" s="130"/>
      <c r="E240" s="130"/>
      <c r="F240" s="128"/>
      <c r="G240" s="134"/>
      <c r="H240" s="130"/>
      <c r="I240" s="130"/>
      <c r="J240" s="130"/>
      <c r="K240" s="130"/>
      <c r="L240" s="130"/>
    </row>
    <row r="241" spans="1:256" x14ac:dyDescent="0.25">
      <c r="A241" s="139"/>
      <c r="B241" s="92" t="s">
        <v>288</v>
      </c>
      <c r="C241" s="131">
        <f>D241+E241</f>
        <v>0</v>
      </c>
      <c r="D241" s="130">
        <v>0</v>
      </c>
      <c r="E241" s="130">
        <v>0</v>
      </c>
      <c r="F241" s="128"/>
      <c r="G241" s="134"/>
      <c r="H241" s="130">
        <v>0</v>
      </c>
      <c r="I241" s="130">
        <v>0</v>
      </c>
      <c r="J241" s="130">
        <f>K241+L241</f>
        <v>0</v>
      </c>
      <c r="K241" s="130">
        <f t="shared" ref="K241:L247" si="71">D241+H241</f>
        <v>0</v>
      </c>
      <c r="L241" s="130">
        <f t="shared" si="71"/>
        <v>0</v>
      </c>
    </row>
    <row r="242" spans="1:256" x14ac:dyDescent="0.25">
      <c r="A242" s="139"/>
      <c r="B242" s="92" t="s">
        <v>273</v>
      </c>
      <c r="C242" s="131">
        <f>D242+E242</f>
        <v>0</v>
      </c>
      <c r="D242" s="130">
        <v>0</v>
      </c>
      <c r="E242" s="130">
        <v>0</v>
      </c>
      <c r="F242" s="128"/>
      <c r="G242" s="134"/>
      <c r="H242" s="130">
        <v>0</v>
      </c>
      <c r="I242" s="130">
        <v>0</v>
      </c>
      <c r="J242" s="130">
        <f>K242+L242</f>
        <v>0</v>
      </c>
      <c r="K242" s="130">
        <f t="shared" si="71"/>
        <v>0</v>
      </c>
      <c r="L242" s="130">
        <f t="shared" si="71"/>
        <v>0</v>
      </c>
    </row>
    <row r="243" spans="1:256" ht="24" x14ac:dyDescent="0.25">
      <c r="A243" s="139"/>
      <c r="B243" s="93" t="s">
        <v>287</v>
      </c>
      <c r="C243" s="131">
        <f>D243+E243</f>
        <v>38120</v>
      </c>
      <c r="D243" s="130">
        <v>38120</v>
      </c>
      <c r="E243" s="130">
        <v>0</v>
      </c>
      <c r="F243" s="128">
        <v>0</v>
      </c>
      <c r="G243" s="134">
        <v>0</v>
      </c>
      <c r="H243" s="130">
        <v>0</v>
      </c>
      <c r="I243" s="130">
        <v>0</v>
      </c>
      <c r="J243" s="130">
        <f>K243+L243</f>
        <v>38120</v>
      </c>
      <c r="K243" s="130">
        <f t="shared" si="71"/>
        <v>38120</v>
      </c>
      <c r="L243" s="130">
        <f t="shared" si="71"/>
        <v>0</v>
      </c>
      <c r="N243" s="115" t="s">
        <v>466</v>
      </c>
    </row>
    <row r="244" spans="1:256" x14ac:dyDescent="0.25">
      <c r="A244" s="139"/>
      <c r="B244" s="92" t="s">
        <v>285</v>
      </c>
      <c r="C244" s="131"/>
      <c r="D244" s="130"/>
      <c r="E244" s="130"/>
      <c r="F244" s="128"/>
      <c r="G244" s="134"/>
      <c r="H244" s="130"/>
      <c r="I244" s="130"/>
      <c r="J244" s="130"/>
      <c r="K244" s="130"/>
      <c r="L244" s="130"/>
    </row>
    <row r="245" spans="1:256" ht="24" x14ac:dyDescent="0.25">
      <c r="A245" s="139"/>
      <c r="B245" s="92" t="s">
        <v>286</v>
      </c>
      <c r="C245" s="131"/>
      <c r="D245" s="130"/>
      <c r="E245" s="130"/>
      <c r="F245" s="128"/>
      <c r="G245" s="134"/>
      <c r="H245" s="130"/>
      <c r="I245" s="130"/>
      <c r="J245" s="130"/>
      <c r="K245" s="130"/>
      <c r="L245" s="130"/>
    </row>
    <row r="246" spans="1:256" ht="24" x14ac:dyDescent="0.25">
      <c r="A246" s="139"/>
      <c r="B246" s="92" t="s">
        <v>467</v>
      </c>
      <c r="C246" s="131">
        <f>D246+E246</f>
        <v>0</v>
      </c>
      <c r="D246" s="130">
        <v>0</v>
      </c>
      <c r="E246" s="130">
        <v>0</v>
      </c>
      <c r="F246" s="128"/>
      <c r="G246" s="134"/>
      <c r="H246" s="130">
        <v>0</v>
      </c>
      <c r="I246" s="130">
        <v>0</v>
      </c>
      <c r="J246" s="130">
        <f>K246+L246</f>
        <v>0</v>
      </c>
      <c r="K246" s="130">
        <f t="shared" si="71"/>
        <v>0</v>
      </c>
      <c r="L246" s="130">
        <f t="shared" si="71"/>
        <v>0</v>
      </c>
    </row>
    <row r="247" spans="1:256" ht="24" x14ac:dyDescent="0.25">
      <c r="A247" s="139"/>
      <c r="B247" s="92" t="s">
        <v>274</v>
      </c>
      <c r="C247" s="131">
        <f>D247+E247</f>
        <v>0</v>
      </c>
      <c r="D247" s="130">
        <v>0</v>
      </c>
      <c r="E247" s="130">
        <v>0</v>
      </c>
      <c r="F247" s="128"/>
      <c r="G247" s="134"/>
      <c r="H247" s="130">
        <v>0</v>
      </c>
      <c r="I247" s="130">
        <v>0</v>
      </c>
      <c r="J247" s="130">
        <f>K247+L247</f>
        <v>0</v>
      </c>
      <c r="K247" s="130">
        <f t="shared" si="71"/>
        <v>0</v>
      </c>
      <c r="L247" s="130">
        <f t="shared" si="71"/>
        <v>0</v>
      </c>
    </row>
    <row r="248" spans="1:256" x14ac:dyDescent="0.25">
      <c r="A248" s="139"/>
      <c r="B248" s="92"/>
      <c r="C248" s="131"/>
      <c r="D248" s="130"/>
      <c r="E248" s="130">
        <v>0</v>
      </c>
      <c r="F248" s="128"/>
      <c r="G248" s="134"/>
      <c r="H248" s="130">
        <v>0</v>
      </c>
      <c r="I248" s="130">
        <v>0</v>
      </c>
      <c r="J248" s="130">
        <f t="shared" si="69"/>
        <v>0</v>
      </c>
      <c r="K248" s="130">
        <f t="shared" si="70"/>
        <v>0</v>
      </c>
      <c r="L248" s="130">
        <f t="shared" si="68"/>
        <v>0</v>
      </c>
    </row>
    <row r="249" spans="1:256" x14ac:dyDescent="0.25">
      <c r="A249" s="139"/>
      <c r="B249" s="92"/>
      <c r="C249" s="131"/>
      <c r="D249" s="130"/>
      <c r="E249" s="130">
        <v>0</v>
      </c>
      <c r="F249" s="128"/>
      <c r="G249" s="134"/>
      <c r="H249" s="130">
        <v>0</v>
      </c>
      <c r="I249" s="130">
        <v>0</v>
      </c>
      <c r="J249" s="130">
        <f t="shared" si="69"/>
        <v>0</v>
      </c>
      <c r="K249" s="130">
        <f t="shared" si="70"/>
        <v>0</v>
      </c>
      <c r="L249" s="130">
        <f t="shared" si="68"/>
        <v>0</v>
      </c>
    </row>
    <row r="250" spans="1:256" x14ac:dyDescent="0.25">
      <c r="A250" s="139"/>
      <c r="B250" s="92"/>
      <c r="C250" s="131"/>
      <c r="D250" s="131"/>
      <c r="E250" s="131">
        <v>0</v>
      </c>
      <c r="F250" s="120"/>
      <c r="G250" s="139"/>
      <c r="H250" s="131">
        <v>0</v>
      </c>
      <c r="I250" s="130">
        <v>0</v>
      </c>
      <c r="J250" s="130">
        <f t="shared" si="69"/>
        <v>0</v>
      </c>
      <c r="K250" s="130">
        <f t="shared" si="70"/>
        <v>0</v>
      </c>
      <c r="L250" s="130">
        <f t="shared" si="68"/>
        <v>0</v>
      </c>
    </row>
    <row r="251" spans="1:256" x14ac:dyDescent="0.25">
      <c r="A251" s="139"/>
      <c r="B251" s="93"/>
      <c r="C251" s="131"/>
      <c r="D251" s="130"/>
      <c r="E251" s="130">
        <v>0</v>
      </c>
      <c r="F251" s="128"/>
      <c r="G251" s="134"/>
      <c r="H251" s="130">
        <v>0</v>
      </c>
      <c r="I251" s="130">
        <v>0</v>
      </c>
      <c r="J251" s="130">
        <f t="shared" si="69"/>
        <v>0</v>
      </c>
      <c r="K251" s="130">
        <f t="shared" si="70"/>
        <v>0</v>
      </c>
      <c r="L251" s="130">
        <f t="shared" si="68"/>
        <v>0</v>
      </c>
      <c r="N251" s="146"/>
    </row>
    <row r="252" spans="1:256" x14ac:dyDescent="0.25">
      <c r="A252" s="139"/>
      <c r="B252" s="92"/>
      <c r="C252" s="131"/>
      <c r="D252" s="130"/>
      <c r="E252" s="130">
        <v>0</v>
      </c>
      <c r="F252" s="128"/>
      <c r="G252" s="134"/>
      <c r="H252" s="130">
        <v>0</v>
      </c>
      <c r="I252" s="130">
        <v>0</v>
      </c>
      <c r="J252" s="130">
        <f t="shared" si="69"/>
        <v>0</v>
      </c>
      <c r="K252" s="130">
        <f t="shared" si="70"/>
        <v>0</v>
      </c>
      <c r="L252" s="130">
        <f t="shared" si="68"/>
        <v>0</v>
      </c>
    </row>
    <row r="253" spans="1:256" ht="24" x14ac:dyDescent="0.25">
      <c r="A253" s="134"/>
      <c r="B253" s="93" t="s">
        <v>468</v>
      </c>
      <c r="C253" s="130">
        <f>D253+E253</f>
        <v>0</v>
      </c>
      <c r="D253" s="130">
        <v>0</v>
      </c>
      <c r="E253" s="130">
        <v>0</v>
      </c>
      <c r="F253" s="128"/>
      <c r="G253" s="134"/>
      <c r="H253" s="130">
        <v>0</v>
      </c>
      <c r="I253" s="130">
        <v>0</v>
      </c>
      <c r="J253" s="130">
        <f t="shared" si="69"/>
        <v>0</v>
      </c>
      <c r="K253" s="130">
        <f t="shared" si="70"/>
        <v>0</v>
      </c>
      <c r="L253" s="130">
        <f t="shared" si="68"/>
        <v>0</v>
      </c>
      <c r="M253" s="137"/>
      <c r="N253" s="137"/>
      <c r="O253" s="137"/>
      <c r="P253" s="137"/>
      <c r="Q253" s="137"/>
      <c r="R253" s="137"/>
      <c r="S253" s="137"/>
      <c r="T253" s="137"/>
      <c r="U253" s="137"/>
      <c r="V253" s="137"/>
      <c r="W253" s="137"/>
      <c r="X253" s="137"/>
      <c r="Y253" s="137"/>
      <c r="Z253" s="13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c r="CN253" s="137"/>
      <c r="CO253" s="137"/>
      <c r="CP253" s="137"/>
      <c r="CQ253" s="137"/>
      <c r="CR253" s="137"/>
      <c r="CS253" s="137"/>
      <c r="CT253" s="137"/>
      <c r="CU253" s="137"/>
      <c r="CV253" s="137"/>
      <c r="CW253" s="137"/>
      <c r="CX253" s="137"/>
      <c r="CY253" s="137"/>
      <c r="CZ253" s="137"/>
      <c r="DA253" s="137"/>
      <c r="DB253" s="137"/>
      <c r="DC253" s="137"/>
      <c r="DD253" s="137"/>
      <c r="DE253" s="137"/>
      <c r="DF253" s="137"/>
      <c r="DG253" s="137"/>
      <c r="DH253" s="137"/>
      <c r="DI253" s="137"/>
      <c r="DJ253" s="137"/>
      <c r="DK253" s="137"/>
      <c r="DL253" s="137"/>
      <c r="DM253" s="137"/>
      <c r="DN253" s="137"/>
      <c r="DO253" s="137"/>
      <c r="DP253" s="137"/>
      <c r="DQ253" s="137"/>
      <c r="DR253" s="137"/>
      <c r="DS253" s="137"/>
      <c r="DT253" s="137"/>
      <c r="DU253" s="137"/>
      <c r="DV253" s="137"/>
      <c r="DW253" s="137"/>
      <c r="DX253" s="137"/>
      <c r="DY253" s="137"/>
      <c r="DZ253" s="137"/>
      <c r="EA253" s="137"/>
      <c r="EB253" s="137"/>
      <c r="EC253" s="137"/>
      <c r="ED253" s="137"/>
      <c r="EE253" s="137"/>
      <c r="EF253" s="137"/>
      <c r="EG253" s="137"/>
      <c r="EH253" s="137"/>
      <c r="EI253" s="137"/>
      <c r="EJ253" s="137"/>
      <c r="EK253" s="137"/>
      <c r="EL253" s="137"/>
      <c r="EM253" s="137"/>
      <c r="EN253" s="137"/>
      <c r="EO253" s="137"/>
      <c r="EP253" s="137"/>
      <c r="EQ253" s="137"/>
      <c r="ER253" s="137"/>
      <c r="ES253" s="137"/>
      <c r="ET253" s="137"/>
      <c r="EU253" s="137"/>
      <c r="EV253" s="137"/>
      <c r="EW253" s="137"/>
      <c r="EX253" s="137"/>
      <c r="EY253" s="137"/>
      <c r="EZ253" s="137"/>
      <c r="FA253" s="137"/>
      <c r="FB253" s="137"/>
      <c r="FC253" s="137"/>
      <c r="FD253" s="137"/>
      <c r="FE253" s="137"/>
      <c r="FF253" s="137"/>
      <c r="FG253" s="137"/>
      <c r="FH253" s="137"/>
      <c r="FI253" s="137"/>
      <c r="FJ253" s="137"/>
      <c r="FK253" s="137"/>
      <c r="FL253" s="137"/>
      <c r="FM253" s="137"/>
      <c r="FN253" s="137"/>
      <c r="FO253" s="137"/>
      <c r="FP253" s="137"/>
      <c r="FQ253" s="137"/>
      <c r="FR253" s="137"/>
      <c r="FS253" s="137"/>
      <c r="FT253" s="137"/>
      <c r="FU253" s="137"/>
      <c r="FV253" s="137"/>
      <c r="FW253" s="137"/>
      <c r="FX253" s="137"/>
      <c r="FY253" s="137"/>
      <c r="FZ253" s="137"/>
      <c r="GA253" s="137"/>
      <c r="GB253" s="137"/>
      <c r="GC253" s="137"/>
      <c r="GD253" s="137"/>
      <c r="GE253" s="137"/>
      <c r="GF253" s="137"/>
      <c r="GG253" s="137"/>
      <c r="GH253" s="137"/>
      <c r="GI253" s="137"/>
      <c r="GJ253" s="137"/>
      <c r="GK253" s="137"/>
      <c r="GL253" s="137"/>
      <c r="GM253" s="137"/>
      <c r="GN253" s="137"/>
      <c r="GO253" s="137"/>
      <c r="GP253" s="137"/>
      <c r="GQ253" s="137"/>
      <c r="GR253" s="137"/>
      <c r="GS253" s="137"/>
      <c r="GT253" s="137"/>
      <c r="GU253" s="137"/>
      <c r="GV253" s="137"/>
      <c r="GW253" s="137"/>
      <c r="GX253" s="137"/>
      <c r="GY253" s="137"/>
      <c r="GZ253" s="137"/>
      <c r="HA253" s="137"/>
      <c r="HB253" s="137"/>
      <c r="HC253" s="137"/>
      <c r="HD253" s="137"/>
      <c r="HE253" s="137"/>
      <c r="HF253" s="137"/>
      <c r="HG253" s="137"/>
      <c r="HH253" s="137"/>
      <c r="HI253" s="137"/>
      <c r="HJ253" s="137"/>
      <c r="HK253" s="137"/>
      <c r="HL253" s="137"/>
      <c r="HM253" s="137"/>
      <c r="HN253" s="137"/>
      <c r="HO253" s="137"/>
      <c r="HP253" s="137"/>
      <c r="HQ253" s="137"/>
      <c r="HR253" s="137"/>
      <c r="HS253" s="137"/>
      <c r="HT253" s="137"/>
      <c r="HU253" s="137"/>
      <c r="HV253" s="137"/>
      <c r="HW253" s="137"/>
      <c r="HX253" s="137"/>
      <c r="HY253" s="137"/>
      <c r="HZ253" s="137"/>
      <c r="IA253" s="137"/>
      <c r="IB253" s="137"/>
      <c r="IC253" s="137"/>
      <c r="ID253" s="137"/>
      <c r="IE253" s="137"/>
      <c r="IF253" s="137"/>
      <c r="IG253" s="137"/>
      <c r="IH253" s="137"/>
      <c r="II253" s="137"/>
      <c r="IJ253" s="137"/>
      <c r="IK253" s="137"/>
      <c r="IL253" s="137"/>
      <c r="IM253" s="137"/>
      <c r="IN253" s="137"/>
      <c r="IO253" s="137"/>
      <c r="IP253" s="137"/>
      <c r="IQ253" s="137"/>
      <c r="IR253" s="137"/>
      <c r="IS253" s="137"/>
      <c r="IT253" s="137"/>
      <c r="IU253" s="137"/>
      <c r="IV253" s="137"/>
    </row>
    <row r="254" spans="1:256" ht="24" x14ac:dyDescent="0.25">
      <c r="A254" s="139"/>
      <c r="B254" s="93" t="s">
        <v>469</v>
      </c>
      <c r="C254" s="130">
        <f>D254+E254</f>
        <v>0</v>
      </c>
      <c r="D254" s="130">
        <v>0</v>
      </c>
      <c r="E254" s="130">
        <v>0</v>
      </c>
      <c r="F254" s="128"/>
      <c r="G254" s="134"/>
      <c r="H254" s="130">
        <v>0</v>
      </c>
      <c r="I254" s="130">
        <v>0</v>
      </c>
      <c r="J254" s="130">
        <f t="shared" si="69"/>
        <v>0</v>
      </c>
      <c r="K254" s="130">
        <f t="shared" si="70"/>
        <v>0</v>
      </c>
      <c r="L254" s="130">
        <f t="shared" si="68"/>
        <v>0</v>
      </c>
      <c r="S254" s="115" t="s">
        <v>470</v>
      </c>
    </row>
    <row r="255" spans="1:256" x14ac:dyDescent="0.25">
      <c r="A255" s="134"/>
      <c r="B255" s="93"/>
      <c r="C255" s="130">
        <f>D255+E255</f>
        <v>0</v>
      </c>
      <c r="D255" s="130"/>
      <c r="E255" s="130"/>
      <c r="F255" s="128"/>
      <c r="G255" s="134"/>
      <c r="H255" s="130"/>
      <c r="I255" s="130"/>
      <c r="J255" s="130">
        <f t="shared" si="69"/>
        <v>0</v>
      </c>
      <c r="K255" s="130">
        <f t="shared" si="70"/>
        <v>0</v>
      </c>
      <c r="L255" s="130">
        <f t="shared" si="68"/>
        <v>0</v>
      </c>
      <c r="M255" s="137"/>
      <c r="N255" s="137"/>
      <c r="O255" s="137"/>
      <c r="P255" s="137"/>
      <c r="Q255" s="137"/>
      <c r="R255" s="137"/>
      <c r="S255" s="137"/>
      <c r="T255" s="137"/>
      <c r="U255" s="137"/>
      <c r="V255" s="137"/>
      <c r="W255" s="137"/>
      <c r="X255" s="137"/>
      <c r="Y255" s="137"/>
      <c r="Z255" s="13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c r="CN255" s="137"/>
      <c r="CO255" s="137"/>
      <c r="CP255" s="137"/>
      <c r="CQ255" s="137"/>
      <c r="CR255" s="137"/>
      <c r="CS255" s="137"/>
      <c r="CT255" s="137"/>
      <c r="CU255" s="137"/>
      <c r="CV255" s="137"/>
      <c r="CW255" s="137"/>
      <c r="CX255" s="137"/>
      <c r="CY255" s="137"/>
      <c r="CZ255" s="137"/>
      <c r="DA255" s="137"/>
      <c r="DB255" s="137"/>
      <c r="DC255" s="137"/>
      <c r="DD255" s="137"/>
      <c r="DE255" s="137"/>
      <c r="DF255" s="137"/>
      <c r="DG255" s="137"/>
      <c r="DH255" s="137"/>
      <c r="DI255" s="137"/>
      <c r="DJ255" s="137"/>
      <c r="DK255" s="137"/>
      <c r="DL255" s="137"/>
      <c r="DM255" s="137"/>
      <c r="DN255" s="137"/>
      <c r="DO255" s="137"/>
      <c r="DP255" s="137"/>
      <c r="DQ255" s="137"/>
      <c r="DR255" s="137"/>
      <c r="DS255" s="137"/>
      <c r="DT255" s="137"/>
      <c r="DU255" s="137"/>
      <c r="DV255" s="137"/>
      <c r="DW255" s="137"/>
      <c r="DX255" s="137"/>
      <c r="DY255" s="137"/>
      <c r="DZ255" s="137"/>
      <c r="EA255" s="137"/>
      <c r="EB255" s="137"/>
      <c r="EC255" s="137"/>
      <c r="ED255" s="137"/>
      <c r="EE255" s="137"/>
      <c r="EF255" s="137"/>
      <c r="EG255" s="137"/>
      <c r="EH255" s="137"/>
      <c r="EI255" s="137"/>
      <c r="EJ255" s="137"/>
      <c r="EK255" s="137"/>
      <c r="EL255" s="137"/>
      <c r="EM255" s="137"/>
      <c r="EN255" s="137"/>
      <c r="EO255" s="137"/>
      <c r="EP255" s="137"/>
      <c r="EQ255" s="137"/>
      <c r="ER255" s="137"/>
      <c r="ES255" s="137"/>
      <c r="ET255" s="137"/>
      <c r="EU255" s="137"/>
      <c r="EV255" s="137"/>
      <c r="EW255" s="137"/>
      <c r="EX255" s="137"/>
      <c r="EY255" s="137"/>
      <c r="EZ255" s="137"/>
      <c r="FA255" s="137"/>
      <c r="FB255" s="137"/>
      <c r="FC255" s="137"/>
      <c r="FD255" s="137"/>
      <c r="FE255" s="137"/>
      <c r="FF255" s="137"/>
      <c r="FG255" s="137"/>
      <c r="FH255" s="137"/>
      <c r="FI255" s="137"/>
      <c r="FJ255" s="137"/>
      <c r="FK255" s="137"/>
      <c r="FL255" s="137"/>
      <c r="FM255" s="137"/>
      <c r="FN255" s="137"/>
      <c r="FO255" s="137"/>
      <c r="FP255" s="137"/>
      <c r="FQ255" s="137"/>
      <c r="FR255" s="137"/>
      <c r="FS255" s="137"/>
      <c r="FT255" s="137"/>
      <c r="FU255" s="137"/>
      <c r="FV255" s="137"/>
      <c r="FW255" s="137"/>
      <c r="FX255" s="137"/>
      <c r="FY255" s="137"/>
      <c r="FZ255" s="137"/>
      <c r="GA255" s="137"/>
      <c r="GB255" s="137"/>
      <c r="GC255" s="137"/>
      <c r="GD255" s="137"/>
      <c r="GE255" s="137"/>
      <c r="GF255" s="137"/>
      <c r="GG255" s="137"/>
      <c r="GH255" s="137"/>
      <c r="GI255" s="137"/>
      <c r="GJ255" s="137"/>
      <c r="GK255" s="137"/>
      <c r="GL255" s="137"/>
      <c r="GM255" s="137"/>
      <c r="GN255" s="137"/>
      <c r="GO255" s="137"/>
      <c r="GP255" s="137"/>
      <c r="GQ255" s="137"/>
      <c r="GR255" s="137"/>
      <c r="GS255" s="137"/>
      <c r="GT255" s="137"/>
      <c r="GU255" s="137"/>
      <c r="GV255" s="137"/>
      <c r="GW255" s="137"/>
      <c r="GX255" s="137"/>
      <c r="GY255" s="137"/>
      <c r="GZ255" s="137"/>
      <c r="HA255" s="137"/>
      <c r="HB255" s="137"/>
      <c r="HC255" s="137"/>
      <c r="HD255" s="137"/>
      <c r="HE255" s="137"/>
      <c r="HF255" s="137"/>
      <c r="HG255" s="137"/>
      <c r="HH255" s="137"/>
      <c r="HI255" s="137"/>
      <c r="HJ255" s="137"/>
      <c r="HK255" s="137"/>
      <c r="HL255" s="137"/>
      <c r="HM255" s="137"/>
      <c r="HN255" s="137"/>
      <c r="HO255" s="137"/>
      <c r="HP255" s="137"/>
      <c r="HQ255" s="137"/>
      <c r="HR255" s="137"/>
      <c r="HS255" s="137"/>
      <c r="HT255" s="137"/>
      <c r="HU255" s="137"/>
      <c r="HV255" s="137"/>
      <c r="HW255" s="137"/>
      <c r="HX255" s="137"/>
      <c r="HY255" s="137"/>
      <c r="HZ255" s="137"/>
      <c r="IA255" s="137"/>
      <c r="IB255" s="137"/>
      <c r="IC255" s="137"/>
      <c r="ID255" s="137"/>
      <c r="IE255" s="137"/>
      <c r="IF255" s="137"/>
      <c r="IG255" s="137"/>
      <c r="IH255" s="137"/>
      <c r="II255" s="137"/>
      <c r="IJ255" s="137"/>
      <c r="IK255" s="137"/>
      <c r="IL255" s="137"/>
      <c r="IM255" s="137"/>
      <c r="IN255" s="137"/>
      <c r="IO255" s="137"/>
      <c r="IP255" s="137"/>
      <c r="IQ255" s="137"/>
      <c r="IR255" s="137"/>
      <c r="IS255" s="137"/>
      <c r="IT255" s="137"/>
      <c r="IU255" s="137"/>
      <c r="IV255" s="137"/>
    </row>
    <row r="256" spans="1:256" x14ac:dyDescent="0.25">
      <c r="A256" s="134"/>
      <c r="B256" s="93"/>
      <c r="C256" s="130"/>
      <c r="D256" s="148"/>
      <c r="E256" s="130"/>
      <c r="F256" s="128"/>
      <c r="G256" s="134"/>
      <c r="H256" s="130"/>
      <c r="I256" s="130"/>
      <c r="J256" s="130"/>
      <c r="K256" s="130"/>
      <c r="L256" s="130"/>
      <c r="M256" s="137"/>
      <c r="N256" s="137"/>
      <c r="O256" s="137"/>
      <c r="P256" s="137"/>
      <c r="Q256" s="137"/>
      <c r="R256" s="137"/>
      <c r="S256" s="137"/>
      <c r="T256" s="137"/>
      <c r="U256" s="137"/>
      <c r="V256" s="137"/>
      <c r="W256" s="137"/>
      <c r="X256" s="137"/>
      <c r="Y256" s="137"/>
      <c r="Z256" s="13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c r="CN256" s="137"/>
      <c r="CO256" s="137"/>
      <c r="CP256" s="137"/>
      <c r="CQ256" s="137"/>
      <c r="CR256" s="137"/>
      <c r="CS256" s="137"/>
      <c r="CT256" s="137"/>
      <c r="CU256" s="137"/>
      <c r="CV256" s="137"/>
      <c r="CW256" s="137"/>
      <c r="CX256" s="137"/>
      <c r="CY256" s="137"/>
      <c r="CZ256" s="137"/>
      <c r="DA256" s="137"/>
      <c r="DB256" s="137"/>
      <c r="DC256" s="137"/>
      <c r="DD256" s="137"/>
      <c r="DE256" s="137"/>
      <c r="DF256" s="137"/>
      <c r="DG256" s="137"/>
      <c r="DH256" s="137"/>
      <c r="DI256" s="137"/>
      <c r="DJ256" s="137"/>
      <c r="DK256" s="137"/>
      <c r="DL256" s="137"/>
      <c r="DM256" s="137"/>
      <c r="DN256" s="137"/>
      <c r="DO256" s="137"/>
      <c r="DP256" s="137"/>
      <c r="DQ256" s="137"/>
      <c r="DR256" s="137"/>
      <c r="DS256" s="137"/>
      <c r="DT256" s="137"/>
      <c r="DU256" s="137"/>
      <c r="DV256" s="137"/>
      <c r="DW256" s="137"/>
      <c r="DX256" s="137"/>
      <c r="DY256" s="137"/>
      <c r="DZ256" s="137"/>
      <c r="EA256" s="137"/>
      <c r="EB256" s="137"/>
      <c r="EC256" s="137"/>
      <c r="ED256" s="137"/>
      <c r="EE256" s="137"/>
      <c r="EF256" s="137"/>
      <c r="EG256" s="137"/>
      <c r="EH256" s="137"/>
      <c r="EI256" s="137"/>
      <c r="EJ256" s="137"/>
      <c r="EK256" s="137"/>
      <c r="EL256" s="137"/>
      <c r="EM256" s="137"/>
      <c r="EN256" s="137"/>
      <c r="EO256" s="137"/>
      <c r="EP256" s="137"/>
      <c r="EQ256" s="137"/>
      <c r="ER256" s="137"/>
      <c r="ES256" s="137"/>
      <c r="ET256" s="137"/>
      <c r="EU256" s="137"/>
      <c r="EV256" s="137"/>
      <c r="EW256" s="137"/>
      <c r="EX256" s="137"/>
      <c r="EY256" s="137"/>
      <c r="EZ256" s="137"/>
      <c r="FA256" s="137"/>
      <c r="FB256" s="137"/>
      <c r="FC256" s="137"/>
      <c r="FD256" s="137"/>
      <c r="FE256" s="137"/>
      <c r="FF256" s="137"/>
      <c r="FG256" s="137"/>
      <c r="FH256" s="137"/>
      <c r="FI256" s="137"/>
      <c r="FJ256" s="137"/>
      <c r="FK256" s="137"/>
      <c r="FL256" s="137"/>
      <c r="FM256" s="137"/>
      <c r="FN256" s="137"/>
      <c r="FO256" s="137"/>
      <c r="FP256" s="137"/>
      <c r="FQ256" s="137"/>
      <c r="FR256" s="137"/>
      <c r="FS256" s="137"/>
      <c r="FT256" s="137"/>
      <c r="FU256" s="137"/>
      <c r="FV256" s="137"/>
      <c r="FW256" s="137"/>
      <c r="FX256" s="137"/>
      <c r="FY256" s="137"/>
      <c r="FZ256" s="137"/>
      <c r="GA256" s="137"/>
      <c r="GB256" s="137"/>
      <c r="GC256" s="137"/>
      <c r="GD256" s="137"/>
      <c r="GE256" s="137"/>
      <c r="GF256" s="137"/>
      <c r="GG256" s="137"/>
      <c r="GH256" s="137"/>
      <c r="GI256" s="137"/>
      <c r="GJ256" s="137"/>
      <c r="GK256" s="137"/>
      <c r="GL256" s="137"/>
      <c r="GM256" s="137"/>
      <c r="GN256" s="137"/>
      <c r="GO256" s="137"/>
      <c r="GP256" s="137"/>
      <c r="GQ256" s="137"/>
      <c r="GR256" s="137"/>
      <c r="GS256" s="137"/>
      <c r="GT256" s="137"/>
      <c r="GU256" s="137"/>
      <c r="GV256" s="137"/>
      <c r="GW256" s="137"/>
      <c r="GX256" s="137"/>
      <c r="GY256" s="137"/>
      <c r="GZ256" s="137"/>
      <c r="HA256" s="137"/>
      <c r="HB256" s="137"/>
      <c r="HC256" s="137"/>
      <c r="HD256" s="137"/>
      <c r="HE256" s="137"/>
      <c r="HF256" s="137"/>
      <c r="HG256" s="137"/>
      <c r="HH256" s="137"/>
      <c r="HI256" s="137"/>
      <c r="HJ256" s="137"/>
      <c r="HK256" s="137"/>
      <c r="HL256" s="137"/>
      <c r="HM256" s="137"/>
      <c r="HN256" s="137"/>
      <c r="HO256" s="137"/>
      <c r="HP256" s="137"/>
      <c r="HQ256" s="137"/>
      <c r="HR256" s="137"/>
      <c r="HS256" s="137"/>
      <c r="HT256" s="137"/>
      <c r="HU256" s="137"/>
      <c r="HV256" s="137"/>
      <c r="HW256" s="137"/>
      <c r="HX256" s="137"/>
      <c r="HY256" s="137"/>
      <c r="HZ256" s="137"/>
      <c r="IA256" s="137"/>
      <c r="IB256" s="137"/>
      <c r="IC256" s="137"/>
      <c r="ID256" s="137"/>
      <c r="IE256" s="137"/>
      <c r="IF256" s="137"/>
      <c r="IG256" s="137"/>
      <c r="IH256" s="137"/>
      <c r="II256" s="137"/>
      <c r="IJ256" s="137"/>
      <c r="IK256" s="137"/>
      <c r="IL256" s="137"/>
      <c r="IM256" s="137"/>
      <c r="IN256" s="137"/>
      <c r="IO256" s="137"/>
      <c r="IP256" s="137"/>
      <c r="IQ256" s="137"/>
      <c r="IR256" s="137"/>
      <c r="IS256" s="137"/>
      <c r="IT256" s="137"/>
      <c r="IU256" s="137"/>
      <c r="IV256" s="137"/>
    </row>
    <row r="257" spans="1:256" x14ac:dyDescent="0.25">
      <c r="A257" s="134"/>
      <c r="B257" s="93"/>
      <c r="C257" s="130"/>
      <c r="D257" s="148"/>
      <c r="E257" s="130"/>
      <c r="F257" s="128"/>
      <c r="G257" s="134"/>
      <c r="H257" s="130"/>
      <c r="I257" s="130"/>
      <c r="J257" s="130"/>
      <c r="K257" s="130"/>
      <c r="L257" s="130"/>
      <c r="M257" s="137"/>
      <c r="N257" s="137"/>
      <c r="O257" s="137"/>
      <c r="P257" s="137"/>
      <c r="Q257" s="137"/>
      <c r="R257" s="137"/>
      <c r="S257" s="137"/>
      <c r="T257" s="137"/>
      <c r="U257" s="137"/>
      <c r="V257" s="137"/>
      <c r="W257" s="137"/>
      <c r="X257" s="137"/>
      <c r="Y257" s="137"/>
      <c r="Z257" s="13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c r="CN257" s="137"/>
      <c r="CO257" s="137"/>
      <c r="CP257" s="137"/>
      <c r="CQ257" s="137"/>
      <c r="CR257" s="137"/>
      <c r="CS257" s="137"/>
      <c r="CT257" s="137"/>
      <c r="CU257" s="137"/>
      <c r="CV257" s="137"/>
      <c r="CW257" s="137"/>
      <c r="CX257" s="137"/>
      <c r="CY257" s="137"/>
      <c r="CZ257" s="137"/>
      <c r="DA257" s="137"/>
      <c r="DB257" s="137"/>
      <c r="DC257" s="137"/>
      <c r="DD257" s="137"/>
      <c r="DE257" s="137"/>
      <c r="DF257" s="137"/>
      <c r="DG257" s="137"/>
      <c r="DH257" s="137"/>
      <c r="DI257" s="137"/>
      <c r="DJ257" s="137"/>
      <c r="DK257" s="137"/>
      <c r="DL257" s="137"/>
      <c r="DM257" s="137"/>
      <c r="DN257" s="137"/>
      <c r="DO257" s="137"/>
      <c r="DP257" s="137"/>
      <c r="DQ257" s="137"/>
      <c r="DR257" s="137"/>
      <c r="DS257" s="137"/>
      <c r="DT257" s="137"/>
      <c r="DU257" s="137"/>
      <c r="DV257" s="137"/>
      <c r="DW257" s="137"/>
      <c r="DX257" s="137"/>
      <c r="DY257" s="137"/>
      <c r="DZ257" s="137"/>
      <c r="EA257" s="137"/>
      <c r="EB257" s="137"/>
      <c r="EC257" s="137"/>
      <c r="ED257" s="137"/>
      <c r="EE257" s="137"/>
      <c r="EF257" s="137"/>
      <c r="EG257" s="137"/>
      <c r="EH257" s="137"/>
      <c r="EI257" s="137"/>
      <c r="EJ257" s="137"/>
      <c r="EK257" s="137"/>
      <c r="EL257" s="137"/>
      <c r="EM257" s="137"/>
      <c r="EN257" s="137"/>
      <c r="EO257" s="137"/>
      <c r="EP257" s="137"/>
      <c r="EQ257" s="137"/>
      <c r="ER257" s="137"/>
      <c r="ES257" s="137"/>
      <c r="ET257" s="137"/>
      <c r="EU257" s="137"/>
      <c r="EV257" s="137"/>
      <c r="EW257" s="137"/>
      <c r="EX257" s="137"/>
      <c r="EY257" s="137"/>
      <c r="EZ257" s="137"/>
      <c r="FA257" s="137"/>
      <c r="FB257" s="137"/>
      <c r="FC257" s="137"/>
      <c r="FD257" s="137"/>
      <c r="FE257" s="137"/>
      <c r="FF257" s="137"/>
      <c r="FG257" s="137"/>
      <c r="FH257" s="137"/>
      <c r="FI257" s="137"/>
      <c r="FJ257" s="137"/>
      <c r="FK257" s="137"/>
      <c r="FL257" s="137"/>
      <c r="FM257" s="137"/>
      <c r="FN257" s="137"/>
      <c r="FO257" s="137"/>
      <c r="FP257" s="137"/>
      <c r="FQ257" s="137"/>
      <c r="FR257" s="137"/>
      <c r="FS257" s="137"/>
      <c r="FT257" s="137"/>
      <c r="FU257" s="137"/>
      <c r="FV257" s="137"/>
      <c r="FW257" s="137"/>
      <c r="FX257" s="137"/>
      <c r="FY257" s="137"/>
      <c r="FZ257" s="137"/>
      <c r="GA257" s="137"/>
      <c r="GB257" s="137"/>
      <c r="GC257" s="137"/>
      <c r="GD257" s="137"/>
      <c r="GE257" s="137"/>
      <c r="GF257" s="137"/>
      <c r="GG257" s="137"/>
      <c r="GH257" s="137"/>
      <c r="GI257" s="137"/>
      <c r="GJ257" s="137"/>
      <c r="GK257" s="137"/>
      <c r="GL257" s="137"/>
      <c r="GM257" s="137"/>
      <c r="GN257" s="137"/>
      <c r="GO257" s="137"/>
      <c r="GP257" s="137"/>
      <c r="GQ257" s="137"/>
      <c r="GR257" s="137"/>
      <c r="GS257" s="137"/>
      <c r="GT257" s="137"/>
      <c r="GU257" s="137"/>
      <c r="GV257" s="137"/>
      <c r="GW257" s="137"/>
      <c r="GX257" s="137"/>
      <c r="GY257" s="137"/>
      <c r="GZ257" s="137"/>
      <c r="HA257" s="137"/>
      <c r="HB257" s="137"/>
      <c r="HC257" s="137"/>
      <c r="HD257" s="137"/>
      <c r="HE257" s="137"/>
      <c r="HF257" s="137"/>
      <c r="HG257" s="137"/>
      <c r="HH257" s="137"/>
      <c r="HI257" s="137"/>
      <c r="HJ257" s="137"/>
      <c r="HK257" s="137"/>
      <c r="HL257" s="137"/>
      <c r="HM257" s="137"/>
      <c r="HN257" s="137"/>
      <c r="HO257" s="137"/>
      <c r="HP257" s="137"/>
      <c r="HQ257" s="137"/>
      <c r="HR257" s="137"/>
      <c r="HS257" s="137"/>
      <c r="HT257" s="137"/>
      <c r="HU257" s="137"/>
      <c r="HV257" s="137"/>
      <c r="HW257" s="137"/>
      <c r="HX257" s="137"/>
      <c r="HY257" s="137"/>
      <c r="HZ257" s="137"/>
      <c r="IA257" s="137"/>
      <c r="IB257" s="137"/>
      <c r="IC257" s="137"/>
      <c r="ID257" s="137"/>
      <c r="IE257" s="137"/>
      <c r="IF257" s="137"/>
      <c r="IG257" s="137"/>
      <c r="IH257" s="137"/>
      <c r="II257" s="137"/>
      <c r="IJ257" s="137"/>
      <c r="IK257" s="137"/>
      <c r="IL257" s="137"/>
      <c r="IM257" s="137"/>
      <c r="IN257" s="137"/>
      <c r="IO257" s="137"/>
      <c r="IP257" s="137"/>
      <c r="IQ257" s="137"/>
      <c r="IR257" s="137"/>
      <c r="IS257" s="137"/>
      <c r="IT257" s="137"/>
      <c r="IU257" s="137"/>
      <c r="IV257" s="137"/>
    </row>
    <row r="258" spans="1:256" ht="24" x14ac:dyDescent="0.25">
      <c r="A258" s="139"/>
      <c r="B258" s="92" t="s">
        <v>471</v>
      </c>
      <c r="C258" s="131">
        <f>D258+E258</f>
        <v>0</v>
      </c>
      <c r="D258" s="130">
        <v>0</v>
      </c>
      <c r="E258" s="130">
        <v>0</v>
      </c>
      <c r="F258" s="128"/>
      <c r="G258" s="134"/>
      <c r="H258" s="130">
        <v>0</v>
      </c>
      <c r="I258" s="130">
        <v>0</v>
      </c>
      <c r="J258" s="130">
        <f t="shared" si="69"/>
        <v>0</v>
      </c>
      <c r="K258" s="130">
        <f t="shared" si="70"/>
        <v>0</v>
      </c>
      <c r="L258" s="130">
        <f t="shared" si="68"/>
        <v>0</v>
      </c>
    </row>
    <row r="259" spans="1:256" x14ac:dyDescent="0.25">
      <c r="A259" s="139"/>
      <c r="B259" s="93"/>
      <c r="C259" s="131"/>
      <c r="D259" s="148"/>
      <c r="E259" s="130"/>
      <c r="F259" s="128"/>
      <c r="G259" s="134"/>
      <c r="H259" s="130"/>
      <c r="I259" s="130"/>
      <c r="J259" s="130"/>
      <c r="K259" s="130"/>
      <c r="L259" s="130"/>
    </row>
    <row r="260" spans="1:256" x14ac:dyDescent="0.25">
      <c r="A260" s="139"/>
      <c r="B260" s="92" t="s">
        <v>263</v>
      </c>
      <c r="C260" s="131">
        <f>D260+E260</f>
        <v>82000</v>
      </c>
      <c r="D260" s="130">
        <v>82000</v>
      </c>
      <c r="E260" s="130">
        <v>0</v>
      </c>
      <c r="F260" s="128">
        <v>0</v>
      </c>
      <c r="G260" s="134">
        <v>0</v>
      </c>
      <c r="H260" s="130">
        <v>0</v>
      </c>
      <c r="I260" s="130">
        <v>0</v>
      </c>
      <c r="J260" s="130">
        <f t="shared" si="69"/>
        <v>82000</v>
      </c>
      <c r="K260" s="130">
        <f t="shared" si="70"/>
        <v>82000</v>
      </c>
      <c r="L260" s="130">
        <f t="shared" si="68"/>
        <v>0</v>
      </c>
      <c r="N260" s="115" t="s">
        <v>472</v>
      </c>
    </row>
    <row r="261" spans="1:256" ht="24" x14ac:dyDescent="0.25">
      <c r="A261" s="139"/>
      <c r="B261" s="93" t="s">
        <v>268</v>
      </c>
      <c r="C261" s="130">
        <f>D261+E261</f>
        <v>0</v>
      </c>
      <c r="D261" s="130">
        <v>0</v>
      </c>
      <c r="E261" s="130">
        <v>0</v>
      </c>
      <c r="F261" s="128"/>
      <c r="G261" s="134"/>
      <c r="H261" s="130">
        <v>0</v>
      </c>
      <c r="I261" s="130">
        <v>0</v>
      </c>
      <c r="J261" s="130">
        <f t="shared" si="69"/>
        <v>0</v>
      </c>
      <c r="K261" s="130">
        <f t="shared" si="70"/>
        <v>0</v>
      </c>
      <c r="L261" s="130">
        <f t="shared" si="68"/>
        <v>0</v>
      </c>
      <c r="N261" s="146"/>
    </row>
    <row r="262" spans="1:256" x14ac:dyDescent="0.25">
      <c r="A262" s="139"/>
      <c r="B262" s="93" t="s">
        <v>269</v>
      </c>
      <c r="C262" s="130">
        <f>D262+E262</f>
        <v>0</v>
      </c>
      <c r="D262" s="130">
        <v>0</v>
      </c>
      <c r="E262" s="130">
        <v>0</v>
      </c>
      <c r="F262" s="128"/>
      <c r="G262" s="134"/>
      <c r="H262" s="130">
        <v>0</v>
      </c>
      <c r="I262" s="130">
        <v>0</v>
      </c>
      <c r="J262" s="130">
        <f t="shared" si="69"/>
        <v>0</v>
      </c>
      <c r="K262" s="130">
        <f t="shared" si="70"/>
        <v>0</v>
      </c>
      <c r="L262" s="130">
        <f t="shared" si="68"/>
        <v>0</v>
      </c>
      <c r="N262" s="146"/>
    </row>
    <row r="263" spans="1:256" x14ac:dyDescent="0.25">
      <c r="A263" s="139"/>
      <c r="B263" s="92"/>
      <c r="C263" s="131"/>
      <c r="D263" s="130"/>
      <c r="E263" s="130">
        <v>0</v>
      </c>
      <c r="F263" s="128"/>
      <c r="G263" s="134"/>
      <c r="H263" s="130">
        <v>0</v>
      </c>
      <c r="I263" s="130">
        <v>0</v>
      </c>
      <c r="J263" s="130">
        <f t="shared" si="69"/>
        <v>0</v>
      </c>
      <c r="K263" s="130">
        <f t="shared" si="70"/>
        <v>0</v>
      </c>
      <c r="L263" s="130">
        <f t="shared" si="68"/>
        <v>0</v>
      </c>
    </row>
    <row r="264" spans="1:256" x14ac:dyDescent="0.25">
      <c r="A264" s="139"/>
      <c r="B264" s="92" t="s">
        <v>225</v>
      </c>
      <c r="C264" s="131">
        <f>D264+E264</f>
        <v>2660</v>
      </c>
      <c r="D264" s="131">
        <v>2660</v>
      </c>
      <c r="E264" s="131">
        <v>0</v>
      </c>
      <c r="F264" s="120">
        <v>0</v>
      </c>
      <c r="G264" s="139">
        <v>0</v>
      </c>
      <c r="H264" s="131">
        <v>0</v>
      </c>
      <c r="I264" s="130">
        <v>0</v>
      </c>
      <c r="J264" s="130">
        <f t="shared" si="69"/>
        <v>2660</v>
      </c>
      <c r="K264" s="130">
        <f t="shared" si="70"/>
        <v>2660</v>
      </c>
      <c r="L264" s="130">
        <f t="shared" si="68"/>
        <v>0</v>
      </c>
      <c r="N264" s="115" t="s">
        <v>473</v>
      </c>
    </row>
    <row r="265" spans="1:256" x14ac:dyDescent="0.25">
      <c r="A265" s="139"/>
      <c r="B265" s="138" t="s">
        <v>229</v>
      </c>
      <c r="C265" s="120">
        <f>SUM(C266:C267)</f>
        <v>0</v>
      </c>
      <c r="D265" s="128">
        <f t="shared" ref="D265:I265" si="72">SUM(D266:D267)</f>
        <v>0</v>
      </c>
      <c r="E265" s="128">
        <f t="shared" si="72"/>
        <v>0</v>
      </c>
      <c r="F265" s="128">
        <f t="shared" si="72"/>
        <v>0</v>
      </c>
      <c r="G265" s="128">
        <f t="shared" si="72"/>
        <v>0</v>
      </c>
      <c r="H265" s="128">
        <f t="shared" si="72"/>
        <v>0</v>
      </c>
      <c r="I265" s="128">
        <f t="shared" si="72"/>
        <v>0</v>
      </c>
      <c r="J265" s="128">
        <f t="shared" si="69"/>
        <v>0</v>
      </c>
      <c r="K265" s="128">
        <f t="shared" si="70"/>
        <v>0</v>
      </c>
      <c r="L265" s="128">
        <f t="shared" si="68"/>
        <v>0</v>
      </c>
    </row>
    <row r="266" spans="1:256" x14ac:dyDescent="0.25">
      <c r="A266" s="139"/>
      <c r="B266" s="92"/>
      <c r="C266" s="131"/>
      <c r="D266" s="130"/>
      <c r="E266" s="141">
        <v>0</v>
      </c>
      <c r="F266" s="164"/>
      <c r="G266" s="142"/>
      <c r="H266" s="141">
        <v>0</v>
      </c>
      <c r="I266" s="141">
        <v>0</v>
      </c>
      <c r="J266" s="141">
        <f t="shared" si="69"/>
        <v>0</v>
      </c>
      <c r="K266" s="141">
        <f t="shared" si="70"/>
        <v>0</v>
      </c>
      <c r="L266" s="141">
        <f t="shared" si="68"/>
        <v>0</v>
      </c>
    </row>
    <row r="267" spans="1:256" x14ac:dyDescent="0.25">
      <c r="A267" s="139"/>
      <c r="B267" s="92"/>
      <c r="C267" s="131"/>
      <c r="D267" s="131"/>
      <c r="E267" s="131"/>
      <c r="F267" s="120"/>
      <c r="G267" s="121"/>
      <c r="H267" s="131"/>
      <c r="I267" s="131"/>
      <c r="J267" s="131"/>
      <c r="K267" s="131"/>
      <c r="L267" s="131"/>
    </row>
    <row r="268" spans="1:256" x14ac:dyDescent="0.25">
      <c r="A268" s="223" t="s">
        <v>20</v>
      </c>
      <c r="B268" s="223"/>
      <c r="C268" s="120">
        <f t="shared" ref="C268:L268" si="73">C210+C197+C135+C128+C96+C89+C50+C37+C28+C5</f>
        <v>4508500</v>
      </c>
      <c r="D268" s="120">
        <f t="shared" si="73"/>
        <v>4508500</v>
      </c>
      <c r="E268" s="120">
        <f t="shared" si="73"/>
        <v>0</v>
      </c>
      <c r="F268" s="120">
        <f t="shared" si="73"/>
        <v>0</v>
      </c>
      <c r="G268" s="120">
        <f t="shared" si="73"/>
        <v>0</v>
      </c>
      <c r="H268" s="120">
        <f t="shared" si="73"/>
        <v>0</v>
      </c>
      <c r="I268" s="120">
        <f t="shared" si="73"/>
        <v>0</v>
      </c>
      <c r="J268" s="120">
        <f t="shared" si="73"/>
        <v>4414360</v>
      </c>
      <c r="K268" s="120">
        <f t="shared" si="73"/>
        <v>4414360</v>
      </c>
      <c r="L268" s="120">
        <f t="shared" si="73"/>
        <v>0</v>
      </c>
      <c r="N268" s="146"/>
    </row>
    <row r="269" spans="1:256" x14ac:dyDescent="0.25">
      <c r="A269" s="152"/>
      <c r="B269" s="152"/>
      <c r="C269" s="117"/>
      <c r="D269" s="117"/>
      <c r="E269" s="117"/>
      <c r="G269" s="146"/>
      <c r="I269" s="146"/>
      <c r="N269" s="146"/>
      <c r="P269" s="146"/>
      <c r="Q269" s="146"/>
    </row>
    <row r="270" spans="1:256" x14ac:dyDescent="0.25">
      <c r="A270" s="220" t="s">
        <v>474</v>
      </c>
      <c r="B270" s="220"/>
      <c r="C270" s="220"/>
      <c r="D270" s="220"/>
      <c r="E270" s="220"/>
      <c r="F270" s="220"/>
      <c r="G270" s="220"/>
      <c r="H270" s="220"/>
      <c r="I270" s="220"/>
      <c r="J270" s="220"/>
      <c r="K270" s="220"/>
      <c r="L270" s="220"/>
      <c r="P270" s="146"/>
    </row>
    <row r="271" spans="1:256" x14ac:dyDescent="0.25">
      <c r="A271" s="219" t="s">
        <v>475</v>
      </c>
      <c r="B271" s="219"/>
      <c r="C271" s="219"/>
      <c r="D271" s="219"/>
      <c r="E271" s="219"/>
      <c r="F271" s="219"/>
      <c r="G271" s="219"/>
      <c r="H271" s="219"/>
      <c r="I271" s="219"/>
      <c r="J271" s="219"/>
      <c r="K271" s="219"/>
      <c r="L271" s="219"/>
      <c r="M271" s="146"/>
    </row>
    <row r="272" spans="1:256" x14ac:dyDescent="0.25">
      <c r="B272" s="168"/>
      <c r="C272" s="168"/>
      <c r="D272" s="168"/>
      <c r="E272" s="168"/>
      <c r="F272" s="168"/>
      <c r="G272" s="168"/>
      <c r="H272" s="168"/>
      <c r="I272" s="168"/>
      <c r="J272" s="168"/>
      <c r="K272" s="168"/>
      <c r="L272" s="168"/>
      <c r="M272" s="146"/>
      <c r="Q272" s="146"/>
    </row>
    <row r="273" spans="1:256" x14ac:dyDescent="0.25">
      <c r="B273" s="168"/>
      <c r="C273" s="168"/>
      <c r="D273" s="168"/>
      <c r="E273" s="168"/>
      <c r="F273" s="168"/>
      <c r="G273" s="168"/>
      <c r="H273" s="168"/>
      <c r="I273" s="168"/>
      <c r="J273" s="168"/>
      <c r="K273" s="168"/>
      <c r="L273" s="168"/>
      <c r="M273" s="146"/>
    </row>
    <row r="274" spans="1:256" x14ac:dyDescent="0.25">
      <c r="A274" s="152" t="s">
        <v>476</v>
      </c>
      <c r="B274" s="220" t="s">
        <v>477</v>
      </c>
      <c r="C274" s="220"/>
      <c r="D274" s="152"/>
      <c r="E274" s="152"/>
      <c r="H274" s="221" t="s">
        <v>478</v>
      </c>
      <c r="I274" s="221"/>
      <c r="J274" s="221"/>
      <c r="K274" s="221"/>
      <c r="L274" s="221"/>
      <c r="M274" s="146"/>
    </row>
    <row r="275" spans="1:256" x14ac:dyDescent="0.25">
      <c r="A275" s="137" t="s">
        <v>479</v>
      </c>
      <c r="B275" s="218" t="s">
        <v>480</v>
      </c>
      <c r="C275" s="218"/>
      <c r="D275" s="137"/>
      <c r="H275" s="222" t="s">
        <v>481</v>
      </c>
      <c r="I275" s="222"/>
      <c r="J275" s="222"/>
      <c r="K275" s="222"/>
      <c r="L275" s="222"/>
      <c r="M275" s="117"/>
      <c r="N275" s="117"/>
      <c r="O275" s="117"/>
      <c r="P275" s="117"/>
      <c r="Q275" s="117"/>
      <c r="R275" s="117"/>
      <c r="S275" s="117"/>
      <c r="T275" s="117"/>
      <c r="U275" s="117"/>
      <c r="V275" s="117"/>
      <c r="W275" s="117"/>
      <c r="X275" s="117"/>
      <c r="Y275" s="117"/>
      <c r="Z275" s="117"/>
      <c r="AA275" s="117"/>
      <c r="AB275" s="117"/>
      <c r="AC275" s="117"/>
      <c r="AD275" s="117"/>
      <c r="AE275" s="117"/>
      <c r="AF275" s="117"/>
      <c r="AG275" s="117"/>
      <c r="AH275" s="117"/>
      <c r="AI275" s="117"/>
      <c r="AJ275" s="117"/>
      <c r="AK275" s="117"/>
      <c r="AL275" s="117"/>
      <c r="AM275" s="117"/>
      <c r="AN275" s="117"/>
      <c r="AO275" s="117"/>
      <c r="AP275" s="117"/>
      <c r="AQ275" s="117"/>
      <c r="AR275" s="117"/>
      <c r="AS275" s="117"/>
      <c r="AT275" s="117"/>
      <c r="AU275" s="117"/>
      <c r="AV275" s="117"/>
      <c r="AW275" s="117"/>
      <c r="AX275" s="117"/>
      <c r="AY275" s="117"/>
      <c r="AZ275" s="117"/>
      <c r="BA275" s="117"/>
      <c r="BB275" s="117"/>
      <c r="BC275" s="117"/>
      <c r="BD275" s="117"/>
      <c r="BE275" s="117"/>
      <c r="BF275" s="117"/>
      <c r="BG275" s="117"/>
      <c r="BH275" s="117"/>
      <c r="BI275" s="117"/>
      <c r="BJ275" s="117"/>
      <c r="BK275" s="117"/>
      <c r="BL275" s="117"/>
      <c r="BM275" s="117"/>
      <c r="BN275" s="117"/>
      <c r="BO275" s="117"/>
      <c r="BP275" s="117"/>
      <c r="BQ275" s="117"/>
      <c r="BR275" s="117"/>
      <c r="BS275" s="117"/>
      <c r="BT275" s="117"/>
      <c r="BU275" s="117"/>
      <c r="BV275" s="117"/>
      <c r="BW275" s="117"/>
      <c r="BX275" s="117"/>
      <c r="BY275" s="117"/>
      <c r="BZ275" s="117"/>
      <c r="CA275" s="117"/>
      <c r="CB275" s="117"/>
      <c r="CC275" s="117"/>
      <c r="CD275" s="117"/>
      <c r="CE275" s="117"/>
      <c r="CF275" s="117"/>
      <c r="CG275" s="117"/>
      <c r="CH275" s="117"/>
      <c r="CI275" s="117"/>
      <c r="CJ275" s="117"/>
      <c r="CK275" s="117"/>
      <c r="CL275" s="117"/>
      <c r="CM275" s="117"/>
      <c r="CN275" s="117"/>
      <c r="CO275" s="117"/>
      <c r="CP275" s="117"/>
      <c r="CQ275" s="117"/>
      <c r="CR275" s="117"/>
      <c r="CS275" s="117"/>
      <c r="CT275" s="117"/>
      <c r="CU275" s="117"/>
      <c r="CV275" s="117"/>
      <c r="CW275" s="117"/>
      <c r="CX275" s="117"/>
      <c r="CY275" s="117"/>
      <c r="CZ275" s="117"/>
      <c r="DA275" s="117"/>
      <c r="DB275" s="117"/>
      <c r="DC275" s="117"/>
      <c r="DD275" s="117"/>
      <c r="DE275" s="117"/>
      <c r="DF275" s="117"/>
      <c r="DG275" s="117"/>
      <c r="DH275" s="117"/>
      <c r="DI275" s="117"/>
      <c r="DJ275" s="117"/>
      <c r="DK275" s="117"/>
      <c r="DL275" s="117"/>
      <c r="DM275" s="117"/>
      <c r="DN275" s="117"/>
      <c r="DO275" s="117"/>
      <c r="DP275" s="117"/>
      <c r="DQ275" s="117"/>
      <c r="DR275" s="117"/>
      <c r="DS275" s="117"/>
      <c r="DT275" s="117"/>
      <c r="DU275" s="117"/>
      <c r="DV275" s="117"/>
      <c r="DW275" s="117"/>
      <c r="DX275" s="117"/>
      <c r="DY275" s="117"/>
      <c r="DZ275" s="117"/>
      <c r="EA275" s="117"/>
      <c r="EB275" s="117"/>
      <c r="EC275" s="117"/>
      <c r="ED275" s="117"/>
      <c r="EE275" s="117"/>
      <c r="EF275" s="117"/>
      <c r="EG275" s="117"/>
      <c r="EH275" s="117"/>
      <c r="EI275" s="117"/>
      <c r="EJ275" s="117"/>
      <c r="EK275" s="117"/>
      <c r="EL275" s="117"/>
      <c r="EM275" s="117"/>
      <c r="EN275" s="117"/>
      <c r="EO275" s="117"/>
      <c r="EP275" s="117"/>
      <c r="EQ275" s="117"/>
      <c r="ER275" s="117"/>
      <c r="ES275" s="117"/>
      <c r="ET275" s="117"/>
      <c r="EU275" s="117"/>
      <c r="EV275" s="117"/>
      <c r="EW275" s="117"/>
      <c r="EX275" s="117"/>
      <c r="EY275" s="117"/>
      <c r="EZ275" s="117"/>
      <c r="FA275" s="117"/>
      <c r="FB275" s="117"/>
      <c r="FC275" s="117"/>
      <c r="FD275" s="117"/>
      <c r="FE275" s="117"/>
      <c r="FF275" s="117"/>
      <c r="FG275" s="117"/>
      <c r="FH275" s="117"/>
      <c r="FI275" s="117"/>
      <c r="FJ275" s="117"/>
      <c r="FK275" s="117"/>
      <c r="FL275" s="117"/>
      <c r="FM275" s="117"/>
      <c r="FN275" s="117"/>
      <c r="FO275" s="117"/>
      <c r="FP275" s="117"/>
      <c r="FQ275" s="117"/>
      <c r="FR275" s="117"/>
      <c r="FS275" s="117"/>
      <c r="FT275" s="117"/>
      <c r="FU275" s="117"/>
      <c r="FV275" s="117"/>
      <c r="FW275" s="117"/>
      <c r="FX275" s="117"/>
      <c r="FY275" s="117"/>
      <c r="FZ275" s="117"/>
      <c r="GA275" s="117"/>
      <c r="GB275" s="117"/>
      <c r="GC275" s="117"/>
      <c r="GD275" s="117"/>
      <c r="GE275" s="117"/>
      <c r="GF275" s="117"/>
      <c r="GG275" s="117"/>
      <c r="GH275" s="117"/>
      <c r="GI275" s="117"/>
      <c r="GJ275" s="117"/>
      <c r="GK275" s="117"/>
      <c r="GL275" s="117"/>
      <c r="GM275" s="117"/>
      <c r="GN275" s="117"/>
      <c r="GO275" s="117"/>
      <c r="GP275" s="117"/>
      <c r="GQ275" s="117"/>
      <c r="GR275" s="117"/>
      <c r="GS275" s="117"/>
      <c r="GT275" s="117"/>
      <c r="GU275" s="117"/>
      <c r="GV275" s="117"/>
      <c r="GW275" s="117"/>
      <c r="GX275" s="117"/>
      <c r="GY275" s="117"/>
      <c r="GZ275" s="117"/>
      <c r="HA275" s="117"/>
      <c r="HB275" s="117"/>
      <c r="HC275" s="117"/>
      <c r="HD275" s="117"/>
      <c r="HE275" s="117"/>
      <c r="HF275" s="117"/>
      <c r="HG275" s="117"/>
      <c r="HH275" s="117"/>
      <c r="HI275" s="117"/>
      <c r="HJ275" s="117"/>
      <c r="HK275" s="117"/>
      <c r="HL275" s="117"/>
      <c r="HM275" s="117"/>
      <c r="HN275" s="117"/>
      <c r="HO275" s="117"/>
      <c r="HP275" s="117"/>
      <c r="HQ275" s="117"/>
      <c r="HR275" s="117"/>
      <c r="HS275" s="117"/>
      <c r="HT275" s="117"/>
      <c r="HU275" s="117"/>
      <c r="HV275" s="117"/>
      <c r="HW275" s="117"/>
      <c r="HX275" s="117"/>
      <c r="HY275" s="117"/>
      <c r="HZ275" s="117"/>
      <c r="IA275" s="117"/>
      <c r="IB275" s="117"/>
      <c r="IC275" s="117"/>
      <c r="ID275" s="117"/>
      <c r="IE275" s="117"/>
      <c r="IF275" s="117"/>
      <c r="IG275" s="117"/>
      <c r="IH275" s="117"/>
      <c r="II275" s="117"/>
      <c r="IJ275" s="117"/>
      <c r="IK275" s="117"/>
      <c r="IL275" s="117"/>
      <c r="IM275" s="117"/>
      <c r="IN275" s="117"/>
      <c r="IO275" s="117"/>
      <c r="IP275" s="117"/>
      <c r="IQ275" s="117"/>
      <c r="IR275" s="117"/>
      <c r="IS275" s="117"/>
      <c r="IT275" s="117"/>
      <c r="IU275" s="117"/>
      <c r="IV275" s="117"/>
    </row>
    <row r="276" spans="1:256" x14ac:dyDescent="0.25">
      <c r="A276" s="168" t="s">
        <v>482</v>
      </c>
      <c r="B276" s="219" t="s">
        <v>483</v>
      </c>
      <c r="C276" s="219"/>
      <c r="D276" s="168"/>
      <c r="H276" s="219" t="s">
        <v>484</v>
      </c>
      <c r="I276" s="219"/>
      <c r="J276" s="219"/>
      <c r="K276" s="219"/>
      <c r="L276" s="219"/>
      <c r="M276" s="117"/>
      <c r="N276" s="117"/>
      <c r="O276" s="117"/>
      <c r="P276" s="117"/>
      <c r="Q276" s="117"/>
      <c r="R276" s="117"/>
      <c r="S276" s="117"/>
      <c r="T276" s="117"/>
      <c r="U276" s="117"/>
      <c r="V276" s="117"/>
      <c r="W276" s="117"/>
      <c r="X276" s="117"/>
      <c r="Y276" s="117"/>
      <c r="Z276" s="117"/>
      <c r="AA276" s="117"/>
      <c r="AB276" s="117"/>
      <c r="AC276" s="117"/>
      <c r="AD276" s="117"/>
      <c r="AE276" s="117"/>
      <c r="AF276" s="117"/>
      <c r="AG276" s="117"/>
      <c r="AH276" s="117"/>
      <c r="AI276" s="117"/>
      <c r="AJ276" s="117"/>
      <c r="AK276" s="117"/>
      <c r="AL276" s="117"/>
      <c r="AM276" s="117"/>
      <c r="AN276" s="117"/>
      <c r="AO276" s="117"/>
      <c r="AP276" s="117"/>
      <c r="AQ276" s="117"/>
      <c r="AR276" s="117"/>
      <c r="AS276" s="117"/>
      <c r="AT276" s="117"/>
      <c r="AU276" s="117"/>
      <c r="AV276" s="117"/>
      <c r="AW276" s="117"/>
      <c r="AX276" s="117"/>
      <c r="AY276" s="117"/>
      <c r="AZ276" s="117"/>
      <c r="BA276" s="117"/>
      <c r="BB276" s="117"/>
      <c r="BC276" s="117"/>
      <c r="BD276" s="117"/>
      <c r="BE276" s="117"/>
      <c r="BF276" s="117"/>
      <c r="BG276" s="117"/>
      <c r="BH276" s="117"/>
      <c r="BI276" s="117"/>
      <c r="BJ276" s="117"/>
      <c r="BK276" s="117"/>
      <c r="BL276" s="117"/>
      <c r="BM276" s="117"/>
      <c r="BN276" s="117"/>
      <c r="BO276" s="117"/>
      <c r="BP276" s="117"/>
      <c r="BQ276" s="117"/>
      <c r="BR276" s="117"/>
      <c r="BS276" s="117"/>
      <c r="BT276" s="117"/>
      <c r="BU276" s="117"/>
      <c r="BV276" s="117"/>
      <c r="BW276" s="117"/>
      <c r="BX276" s="117"/>
      <c r="BY276" s="117"/>
      <c r="BZ276" s="117"/>
      <c r="CA276" s="117"/>
      <c r="CB276" s="117"/>
      <c r="CC276" s="117"/>
      <c r="CD276" s="117"/>
      <c r="CE276" s="117"/>
      <c r="CF276" s="117"/>
      <c r="CG276" s="117"/>
      <c r="CH276" s="117"/>
      <c r="CI276" s="117"/>
      <c r="CJ276" s="117"/>
      <c r="CK276" s="117"/>
      <c r="CL276" s="117"/>
      <c r="CM276" s="117"/>
      <c r="CN276" s="117"/>
      <c r="CO276" s="117"/>
      <c r="CP276" s="117"/>
      <c r="CQ276" s="117"/>
      <c r="CR276" s="117"/>
      <c r="CS276" s="117"/>
      <c r="CT276" s="117"/>
      <c r="CU276" s="117"/>
      <c r="CV276" s="117"/>
      <c r="CW276" s="117"/>
      <c r="CX276" s="117"/>
      <c r="CY276" s="117"/>
      <c r="CZ276" s="117"/>
      <c r="DA276" s="117"/>
      <c r="DB276" s="117"/>
      <c r="DC276" s="117"/>
      <c r="DD276" s="117"/>
      <c r="DE276" s="117"/>
      <c r="DF276" s="117"/>
      <c r="DG276" s="117"/>
      <c r="DH276" s="117"/>
      <c r="DI276" s="117"/>
      <c r="DJ276" s="117"/>
      <c r="DK276" s="117"/>
      <c r="DL276" s="117"/>
      <c r="DM276" s="117"/>
      <c r="DN276" s="117"/>
      <c r="DO276" s="117"/>
      <c r="DP276" s="117"/>
      <c r="DQ276" s="117"/>
      <c r="DR276" s="117"/>
      <c r="DS276" s="117"/>
      <c r="DT276" s="117"/>
      <c r="DU276" s="117"/>
      <c r="DV276" s="117"/>
      <c r="DW276" s="117"/>
      <c r="DX276" s="117"/>
      <c r="DY276" s="117"/>
      <c r="DZ276" s="117"/>
      <c r="EA276" s="117"/>
      <c r="EB276" s="117"/>
      <c r="EC276" s="117"/>
      <c r="ED276" s="117"/>
      <c r="EE276" s="117"/>
      <c r="EF276" s="117"/>
      <c r="EG276" s="117"/>
      <c r="EH276" s="117"/>
      <c r="EI276" s="117"/>
      <c r="EJ276" s="117"/>
      <c r="EK276" s="117"/>
      <c r="EL276" s="117"/>
      <c r="EM276" s="117"/>
      <c r="EN276" s="117"/>
      <c r="EO276" s="117"/>
      <c r="EP276" s="117"/>
      <c r="EQ276" s="117"/>
      <c r="ER276" s="117"/>
      <c r="ES276" s="117"/>
      <c r="ET276" s="117"/>
      <c r="EU276" s="117"/>
      <c r="EV276" s="117"/>
      <c r="EW276" s="117"/>
      <c r="EX276" s="117"/>
      <c r="EY276" s="117"/>
      <c r="EZ276" s="117"/>
      <c r="FA276" s="117"/>
      <c r="FB276" s="117"/>
      <c r="FC276" s="117"/>
      <c r="FD276" s="117"/>
      <c r="FE276" s="117"/>
      <c r="FF276" s="117"/>
      <c r="FG276" s="117"/>
      <c r="FH276" s="117"/>
      <c r="FI276" s="117"/>
      <c r="FJ276" s="117"/>
      <c r="FK276" s="117"/>
      <c r="FL276" s="117"/>
      <c r="FM276" s="117"/>
      <c r="FN276" s="117"/>
      <c r="FO276" s="117"/>
      <c r="FP276" s="117"/>
      <c r="FQ276" s="117"/>
      <c r="FR276" s="117"/>
      <c r="FS276" s="117"/>
      <c r="FT276" s="117"/>
      <c r="FU276" s="117"/>
      <c r="FV276" s="117"/>
      <c r="FW276" s="117"/>
      <c r="FX276" s="117"/>
      <c r="FY276" s="117"/>
      <c r="FZ276" s="117"/>
      <c r="GA276" s="117"/>
      <c r="GB276" s="117"/>
      <c r="GC276" s="117"/>
      <c r="GD276" s="117"/>
      <c r="GE276" s="117"/>
      <c r="GF276" s="117"/>
      <c r="GG276" s="117"/>
      <c r="GH276" s="117"/>
      <c r="GI276" s="117"/>
      <c r="GJ276" s="117"/>
      <c r="GK276" s="117"/>
      <c r="GL276" s="117"/>
      <c r="GM276" s="117"/>
      <c r="GN276" s="117"/>
      <c r="GO276" s="117"/>
      <c r="GP276" s="117"/>
      <c r="GQ276" s="117"/>
      <c r="GR276" s="117"/>
      <c r="GS276" s="117"/>
      <c r="GT276" s="117"/>
      <c r="GU276" s="117"/>
      <c r="GV276" s="117"/>
      <c r="GW276" s="117"/>
      <c r="GX276" s="117"/>
      <c r="GY276" s="117"/>
      <c r="GZ276" s="117"/>
      <c r="HA276" s="117"/>
      <c r="HB276" s="117"/>
      <c r="HC276" s="117"/>
      <c r="HD276" s="117"/>
      <c r="HE276" s="117"/>
      <c r="HF276" s="117"/>
      <c r="HG276" s="117"/>
      <c r="HH276" s="117"/>
      <c r="HI276" s="117"/>
      <c r="HJ276" s="117"/>
      <c r="HK276" s="117"/>
      <c r="HL276" s="117"/>
      <c r="HM276" s="117"/>
      <c r="HN276" s="117"/>
      <c r="HO276" s="117"/>
      <c r="HP276" s="117"/>
      <c r="HQ276" s="117"/>
      <c r="HR276" s="117"/>
      <c r="HS276" s="117"/>
      <c r="HT276" s="117"/>
      <c r="HU276" s="117"/>
      <c r="HV276" s="117"/>
      <c r="HW276" s="117"/>
      <c r="HX276" s="117"/>
      <c r="HY276" s="117"/>
      <c r="HZ276" s="117"/>
      <c r="IA276" s="117"/>
      <c r="IB276" s="117"/>
      <c r="IC276" s="117"/>
      <c r="ID276" s="117"/>
      <c r="IE276" s="117"/>
      <c r="IF276" s="117"/>
      <c r="IG276" s="117"/>
      <c r="IH276" s="117"/>
      <c r="II276" s="117"/>
      <c r="IJ276" s="117"/>
      <c r="IK276" s="117"/>
      <c r="IL276" s="117"/>
      <c r="IM276" s="117"/>
      <c r="IN276" s="117"/>
      <c r="IO276" s="117"/>
      <c r="IP276" s="117"/>
      <c r="IQ276" s="117"/>
      <c r="IR276" s="117"/>
      <c r="IS276" s="117"/>
      <c r="IT276" s="117"/>
      <c r="IU276" s="117"/>
      <c r="IV276" s="117"/>
    </row>
    <row r="277" spans="1:256" x14ac:dyDescent="0.25">
      <c r="B277" s="168"/>
      <c r="C277" s="168"/>
      <c r="D277" s="168"/>
      <c r="H277" s="168"/>
      <c r="I277" s="168"/>
      <c r="J277" s="168"/>
      <c r="K277" s="168"/>
      <c r="L277" s="168"/>
      <c r="M277" s="117"/>
      <c r="N277" s="117"/>
      <c r="O277" s="117"/>
      <c r="P277" s="117"/>
      <c r="Q277" s="117"/>
      <c r="R277" s="117"/>
      <c r="S277" s="117"/>
      <c r="T277" s="117"/>
      <c r="U277" s="117"/>
      <c r="V277" s="117"/>
      <c r="W277" s="117"/>
      <c r="X277" s="117"/>
      <c r="Y277" s="117"/>
      <c r="Z277" s="117"/>
      <c r="AA277" s="117"/>
      <c r="AB277" s="117"/>
      <c r="AC277" s="117"/>
      <c r="AD277" s="117"/>
      <c r="AE277" s="117"/>
      <c r="AF277" s="117"/>
      <c r="AG277" s="117"/>
      <c r="AH277" s="117"/>
      <c r="AI277" s="117"/>
      <c r="AJ277" s="117"/>
      <c r="AK277" s="117"/>
      <c r="AL277" s="117"/>
      <c r="AM277" s="117"/>
      <c r="AN277" s="117"/>
      <c r="AO277" s="117"/>
      <c r="AP277" s="117"/>
      <c r="AQ277" s="117"/>
      <c r="AR277" s="117"/>
      <c r="AS277" s="117"/>
      <c r="AT277" s="117"/>
      <c r="AU277" s="117"/>
      <c r="AV277" s="117"/>
      <c r="AW277" s="117"/>
      <c r="AX277" s="117"/>
      <c r="AY277" s="117"/>
      <c r="AZ277" s="117"/>
      <c r="BA277" s="117"/>
      <c r="BB277" s="117"/>
      <c r="BC277" s="117"/>
      <c r="BD277" s="117"/>
      <c r="BE277" s="117"/>
      <c r="BF277" s="117"/>
      <c r="BG277" s="117"/>
      <c r="BH277" s="117"/>
      <c r="BI277" s="117"/>
      <c r="BJ277" s="117"/>
      <c r="BK277" s="117"/>
      <c r="BL277" s="117"/>
      <c r="BM277" s="117"/>
      <c r="BN277" s="117"/>
      <c r="BO277" s="117"/>
      <c r="BP277" s="117"/>
      <c r="BQ277" s="117"/>
      <c r="BR277" s="117"/>
      <c r="BS277" s="117"/>
      <c r="BT277" s="117"/>
      <c r="BU277" s="117"/>
      <c r="BV277" s="117"/>
      <c r="BW277" s="117"/>
      <c r="BX277" s="117"/>
      <c r="BY277" s="117"/>
      <c r="BZ277" s="117"/>
      <c r="CA277" s="117"/>
      <c r="CB277" s="117"/>
      <c r="CC277" s="117"/>
      <c r="CD277" s="117"/>
      <c r="CE277" s="117"/>
      <c r="CF277" s="117"/>
      <c r="CG277" s="117"/>
      <c r="CH277" s="117"/>
      <c r="CI277" s="117"/>
      <c r="CJ277" s="117"/>
      <c r="CK277" s="117"/>
      <c r="CL277" s="117"/>
      <c r="CM277" s="117"/>
      <c r="CN277" s="117"/>
      <c r="CO277" s="117"/>
      <c r="CP277" s="117"/>
      <c r="CQ277" s="117"/>
      <c r="CR277" s="117"/>
      <c r="CS277" s="117"/>
      <c r="CT277" s="117"/>
      <c r="CU277" s="117"/>
      <c r="CV277" s="117"/>
      <c r="CW277" s="117"/>
      <c r="CX277" s="117"/>
      <c r="CY277" s="117"/>
      <c r="CZ277" s="117"/>
      <c r="DA277" s="117"/>
      <c r="DB277" s="117"/>
      <c r="DC277" s="117"/>
      <c r="DD277" s="117"/>
      <c r="DE277" s="117"/>
      <c r="DF277" s="117"/>
      <c r="DG277" s="117"/>
      <c r="DH277" s="117"/>
      <c r="DI277" s="117"/>
      <c r="DJ277" s="117"/>
      <c r="DK277" s="117"/>
      <c r="DL277" s="117"/>
      <c r="DM277" s="117"/>
      <c r="DN277" s="117"/>
      <c r="DO277" s="117"/>
      <c r="DP277" s="117"/>
      <c r="DQ277" s="117"/>
      <c r="DR277" s="117"/>
      <c r="DS277" s="117"/>
      <c r="DT277" s="117"/>
      <c r="DU277" s="117"/>
      <c r="DV277" s="117"/>
      <c r="DW277" s="117"/>
      <c r="DX277" s="117"/>
      <c r="DY277" s="117"/>
      <c r="DZ277" s="117"/>
      <c r="EA277" s="117"/>
      <c r="EB277" s="117"/>
      <c r="EC277" s="117"/>
      <c r="ED277" s="117"/>
      <c r="EE277" s="117"/>
      <c r="EF277" s="117"/>
      <c r="EG277" s="117"/>
      <c r="EH277" s="117"/>
      <c r="EI277" s="117"/>
      <c r="EJ277" s="117"/>
      <c r="EK277" s="117"/>
      <c r="EL277" s="117"/>
      <c r="EM277" s="117"/>
      <c r="EN277" s="117"/>
      <c r="EO277" s="117"/>
      <c r="EP277" s="117"/>
      <c r="EQ277" s="117"/>
      <c r="ER277" s="117"/>
      <c r="ES277" s="117"/>
      <c r="ET277" s="117"/>
      <c r="EU277" s="117"/>
      <c r="EV277" s="117"/>
      <c r="EW277" s="117"/>
      <c r="EX277" s="117"/>
      <c r="EY277" s="117"/>
      <c r="EZ277" s="117"/>
      <c r="FA277" s="117"/>
      <c r="FB277" s="117"/>
      <c r="FC277" s="117"/>
      <c r="FD277" s="117"/>
      <c r="FE277" s="117"/>
      <c r="FF277" s="117"/>
      <c r="FG277" s="117"/>
      <c r="FH277" s="117"/>
      <c r="FI277" s="117"/>
      <c r="FJ277" s="117"/>
      <c r="FK277" s="117"/>
      <c r="FL277" s="117"/>
      <c r="FM277" s="117"/>
      <c r="FN277" s="117"/>
      <c r="FO277" s="117"/>
      <c r="FP277" s="117"/>
      <c r="FQ277" s="117"/>
      <c r="FR277" s="117"/>
      <c r="FS277" s="117"/>
      <c r="FT277" s="117"/>
      <c r="FU277" s="117"/>
      <c r="FV277" s="117"/>
      <c r="FW277" s="117"/>
      <c r="FX277" s="117"/>
      <c r="FY277" s="117"/>
      <c r="FZ277" s="117"/>
      <c r="GA277" s="117"/>
      <c r="GB277" s="117"/>
      <c r="GC277" s="117"/>
      <c r="GD277" s="117"/>
      <c r="GE277" s="117"/>
      <c r="GF277" s="117"/>
      <c r="GG277" s="117"/>
      <c r="GH277" s="117"/>
      <c r="GI277" s="117"/>
      <c r="GJ277" s="117"/>
      <c r="GK277" s="117"/>
      <c r="GL277" s="117"/>
      <c r="GM277" s="117"/>
      <c r="GN277" s="117"/>
      <c r="GO277" s="117"/>
      <c r="GP277" s="117"/>
      <c r="GQ277" s="117"/>
      <c r="GR277" s="117"/>
      <c r="GS277" s="117"/>
      <c r="GT277" s="117"/>
      <c r="GU277" s="117"/>
      <c r="GV277" s="117"/>
      <c r="GW277" s="117"/>
      <c r="GX277" s="117"/>
      <c r="GY277" s="117"/>
      <c r="GZ277" s="117"/>
      <c r="HA277" s="117"/>
      <c r="HB277" s="117"/>
      <c r="HC277" s="117"/>
      <c r="HD277" s="117"/>
      <c r="HE277" s="117"/>
      <c r="HF277" s="117"/>
      <c r="HG277" s="117"/>
      <c r="HH277" s="117"/>
      <c r="HI277" s="117"/>
      <c r="HJ277" s="117"/>
      <c r="HK277" s="117"/>
      <c r="HL277" s="117"/>
      <c r="HM277" s="117"/>
      <c r="HN277" s="117"/>
      <c r="HO277" s="117"/>
      <c r="HP277" s="117"/>
      <c r="HQ277" s="117"/>
      <c r="HR277" s="117"/>
      <c r="HS277" s="117"/>
      <c r="HT277" s="117"/>
      <c r="HU277" s="117"/>
      <c r="HV277" s="117"/>
      <c r="HW277" s="117"/>
      <c r="HX277" s="117"/>
      <c r="HY277" s="117"/>
      <c r="HZ277" s="117"/>
      <c r="IA277" s="117"/>
      <c r="IB277" s="117"/>
      <c r="IC277" s="117"/>
      <c r="ID277" s="117"/>
      <c r="IE277" s="117"/>
      <c r="IF277" s="117"/>
      <c r="IG277" s="117"/>
      <c r="IH277" s="117"/>
      <c r="II277" s="117"/>
      <c r="IJ277" s="117"/>
      <c r="IK277" s="117"/>
      <c r="IL277" s="117"/>
      <c r="IM277" s="117"/>
      <c r="IN277" s="117"/>
      <c r="IO277" s="117"/>
      <c r="IP277" s="117"/>
      <c r="IQ277" s="117"/>
      <c r="IR277" s="117"/>
      <c r="IS277" s="117"/>
      <c r="IT277" s="117"/>
      <c r="IU277" s="117"/>
      <c r="IV277" s="117"/>
    </row>
    <row r="279" spans="1:256" x14ac:dyDescent="0.25">
      <c r="B279" s="218" t="s">
        <v>485</v>
      </c>
      <c r="C279" s="218"/>
    </row>
    <row r="280" spans="1:256" x14ac:dyDescent="0.25">
      <c r="B280" s="218" t="s">
        <v>480</v>
      </c>
      <c r="C280" s="218"/>
    </row>
    <row r="281" spans="1:256" x14ac:dyDescent="0.25">
      <c r="B281" s="219" t="s">
        <v>486</v>
      </c>
      <c r="C281" s="219"/>
    </row>
  </sheetData>
  <mergeCells count="13">
    <mergeCell ref="A268:B268"/>
    <mergeCell ref="A270:L270"/>
    <mergeCell ref="A2:L2"/>
    <mergeCell ref="B279:C279"/>
    <mergeCell ref="B280:C280"/>
    <mergeCell ref="B281:C281"/>
    <mergeCell ref="A271:L271"/>
    <mergeCell ref="B274:C274"/>
    <mergeCell ref="H274:L274"/>
    <mergeCell ref="B275:C275"/>
    <mergeCell ref="H275:L275"/>
    <mergeCell ref="B276:C276"/>
    <mergeCell ref="H276:L276"/>
  </mergeCells>
  <pageMargins left="0.70866141732283472" right="0.70866141732283472" top="0.7480314960629921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E7319-10D3-42FB-B858-BFFC5F2D9E61}">
  <dimension ref="A2:Q186"/>
  <sheetViews>
    <sheetView topLeftCell="A140" zoomScale="140" zoomScaleNormal="140" workbookViewId="0">
      <selection activeCell="S176" sqref="S176"/>
    </sheetView>
  </sheetViews>
  <sheetFormatPr defaultRowHeight="12" x14ac:dyDescent="0.25"/>
  <cols>
    <col min="1" max="1" width="7.85546875" style="168" customWidth="1"/>
    <col min="2" max="2" width="52.140625" style="115" customWidth="1"/>
    <col min="3" max="3" width="10.42578125" style="115" customWidth="1"/>
    <col min="4" max="4" width="9.85546875" style="115" customWidth="1"/>
    <col min="5" max="5" width="9.42578125" style="115" hidden="1" customWidth="1"/>
    <col min="6" max="6" width="9.140625" style="117" hidden="1" customWidth="1"/>
    <col min="7" max="7" width="9.140625" style="115" hidden="1" customWidth="1"/>
    <col min="8" max="8" width="8.5703125" style="115" hidden="1" customWidth="1"/>
    <col min="9" max="9" width="8.7109375" style="115" hidden="1" customWidth="1"/>
    <col min="10" max="10" width="9.42578125" style="115" hidden="1" customWidth="1"/>
    <col min="11" max="11" width="9.140625" style="115" hidden="1" customWidth="1"/>
    <col min="12" max="12" width="11.28515625" style="115" hidden="1" customWidth="1"/>
    <col min="13" max="16384" width="9.140625" style="115"/>
  </cols>
  <sheetData>
    <row r="2" spans="1:13" ht="15" customHeight="1" x14ac:dyDescent="0.25">
      <c r="A2" s="218" t="s">
        <v>406</v>
      </c>
      <c r="B2" s="218"/>
      <c r="C2" s="218"/>
      <c r="D2" s="218"/>
      <c r="E2" s="218"/>
      <c r="F2" s="218"/>
      <c r="G2" s="218"/>
      <c r="H2" s="218"/>
      <c r="I2" s="218"/>
      <c r="J2" s="218"/>
      <c r="K2" s="218"/>
      <c r="L2" s="218"/>
    </row>
    <row r="3" spans="1:13" ht="13.5" customHeight="1" x14ac:dyDescent="0.25">
      <c r="A3" s="116"/>
      <c r="B3" s="116"/>
      <c r="C3" s="116"/>
      <c r="D3" s="116"/>
    </row>
    <row r="4" spans="1:13" ht="60.75" customHeight="1" x14ac:dyDescent="0.25">
      <c r="A4" s="118" t="s">
        <v>0</v>
      </c>
      <c r="B4" s="119" t="s">
        <v>245</v>
      </c>
      <c r="C4" s="119" t="s">
        <v>488</v>
      </c>
      <c r="D4" s="119" t="s">
        <v>489</v>
      </c>
      <c r="E4" s="119" t="s">
        <v>299</v>
      </c>
      <c r="F4" s="120"/>
      <c r="G4" s="121"/>
      <c r="H4" s="122" t="s">
        <v>246</v>
      </c>
      <c r="I4" s="119" t="s">
        <v>247</v>
      </c>
      <c r="J4" s="119" t="s">
        <v>409</v>
      </c>
      <c r="K4" s="119" t="s">
        <v>410</v>
      </c>
      <c r="L4" s="119" t="s">
        <v>411</v>
      </c>
    </row>
    <row r="5" spans="1:13" x14ac:dyDescent="0.25">
      <c r="A5" s="123" t="s">
        <v>2</v>
      </c>
      <c r="B5" s="124" t="s">
        <v>248</v>
      </c>
      <c r="C5" s="122">
        <f t="shared" ref="C5:L5" si="0">C6+C9+C12</f>
        <v>12300</v>
      </c>
      <c r="D5" s="125">
        <f t="shared" si="0"/>
        <v>12300</v>
      </c>
      <c r="E5" s="125">
        <f t="shared" si="0"/>
        <v>0</v>
      </c>
      <c r="F5" s="125">
        <f t="shared" si="0"/>
        <v>0</v>
      </c>
      <c r="G5" s="125">
        <f t="shared" si="0"/>
        <v>0</v>
      </c>
      <c r="H5" s="125">
        <f t="shared" si="0"/>
        <v>0</v>
      </c>
      <c r="I5" s="125">
        <f t="shared" si="0"/>
        <v>0</v>
      </c>
      <c r="J5" s="125">
        <f t="shared" si="0"/>
        <v>12300</v>
      </c>
      <c r="K5" s="125">
        <f t="shared" si="0"/>
        <v>12300</v>
      </c>
      <c r="L5" s="125">
        <f t="shared" si="0"/>
        <v>0</v>
      </c>
    </row>
    <row r="6" spans="1:13" x14ac:dyDescent="0.25">
      <c r="A6" s="123" t="s">
        <v>11</v>
      </c>
      <c r="B6" s="124" t="s">
        <v>231</v>
      </c>
      <c r="C6" s="122">
        <f t="shared" ref="C6:L6" si="1">SUM(C7:C8)</f>
        <v>0</v>
      </c>
      <c r="D6" s="125">
        <f t="shared" si="1"/>
        <v>0</v>
      </c>
      <c r="E6" s="125">
        <f t="shared" si="1"/>
        <v>0</v>
      </c>
      <c r="F6" s="125">
        <f t="shared" si="1"/>
        <v>0</v>
      </c>
      <c r="G6" s="125">
        <f t="shared" si="1"/>
        <v>0</v>
      </c>
      <c r="H6" s="125">
        <f t="shared" si="1"/>
        <v>0</v>
      </c>
      <c r="I6" s="125">
        <f t="shared" si="1"/>
        <v>0</v>
      </c>
      <c r="J6" s="125">
        <f t="shared" si="1"/>
        <v>0</v>
      </c>
      <c r="K6" s="125">
        <f t="shared" si="1"/>
        <v>0</v>
      </c>
      <c r="L6" s="125">
        <f t="shared" si="1"/>
        <v>0</v>
      </c>
    </row>
    <row r="7" spans="1:13" ht="12" hidden="1" customHeight="1" x14ac:dyDescent="0.25">
      <c r="A7" s="123"/>
      <c r="B7" s="92"/>
      <c r="C7" s="126"/>
      <c r="D7" s="127"/>
      <c r="E7" s="127"/>
      <c r="F7" s="128"/>
      <c r="G7" s="129"/>
      <c r="H7" s="130"/>
      <c r="I7" s="130"/>
      <c r="J7" s="130"/>
      <c r="K7" s="130"/>
      <c r="L7" s="130"/>
    </row>
    <row r="8" spans="1:13" ht="12" hidden="1" customHeight="1" x14ac:dyDescent="0.25">
      <c r="A8" s="123"/>
      <c r="B8" s="92"/>
      <c r="C8" s="131"/>
      <c r="D8" s="130"/>
      <c r="E8" s="130"/>
      <c r="F8" s="128"/>
      <c r="G8" s="129"/>
      <c r="H8" s="130"/>
      <c r="I8" s="130"/>
      <c r="J8" s="130"/>
      <c r="K8" s="130"/>
      <c r="L8" s="130"/>
    </row>
    <row r="9" spans="1:13" x14ac:dyDescent="0.25">
      <c r="A9" s="123" t="s">
        <v>3</v>
      </c>
      <c r="B9" s="124" t="s">
        <v>234</v>
      </c>
      <c r="C9" s="120">
        <f>SUM(C10:C11)</f>
        <v>0</v>
      </c>
      <c r="D9" s="128">
        <f>SUM(D10:D11)</f>
        <v>0</v>
      </c>
      <c r="E9" s="128">
        <f t="shared" ref="E9:L9" si="2">SUM(E10:E10)</f>
        <v>0</v>
      </c>
      <c r="F9" s="128">
        <f t="shared" si="2"/>
        <v>0</v>
      </c>
      <c r="G9" s="128">
        <f t="shared" si="2"/>
        <v>0</v>
      </c>
      <c r="H9" s="128">
        <f t="shared" si="2"/>
        <v>0</v>
      </c>
      <c r="I9" s="128">
        <f t="shared" si="2"/>
        <v>0</v>
      </c>
      <c r="J9" s="128">
        <f t="shared" si="2"/>
        <v>0</v>
      </c>
      <c r="K9" s="128">
        <f t="shared" si="2"/>
        <v>0</v>
      </c>
      <c r="L9" s="128">
        <f t="shared" si="2"/>
        <v>0</v>
      </c>
    </row>
    <row r="10" spans="1:13" hidden="1" x14ac:dyDescent="0.25">
      <c r="A10" s="123"/>
      <c r="B10" s="132"/>
      <c r="C10" s="131"/>
      <c r="D10" s="130"/>
      <c r="E10" s="130">
        <v>0</v>
      </c>
      <c r="F10" s="130"/>
      <c r="G10" s="130"/>
      <c r="H10" s="130">
        <v>0</v>
      </c>
      <c r="I10" s="130">
        <v>0</v>
      </c>
      <c r="J10" s="130">
        <f>K10+L10</f>
        <v>0</v>
      </c>
      <c r="K10" s="130">
        <f>D10+H10</f>
        <v>0</v>
      </c>
      <c r="L10" s="130">
        <f>E10+I10</f>
        <v>0</v>
      </c>
      <c r="M10" s="133"/>
    </row>
    <row r="11" spans="1:13" s="137" customFormat="1" hidden="1" x14ac:dyDescent="0.25">
      <c r="A11" s="134"/>
      <c r="B11" s="135"/>
      <c r="C11" s="130"/>
      <c r="D11" s="130"/>
      <c r="E11" s="130"/>
      <c r="F11" s="130"/>
      <c r="G11" s="130"/>
      <c r="H11" s="130"/>
      <c r="I11" s="130"/>
      <c r="J11" s="130"/>
      <c r="K11" s="130"/>
      <c r="L11" s="130"/>
      <c r="M11" s="136"/>
    </row>
    <row r="12" spans="1:13" x14ac:dyDescent="0.25">
      <c r="A12" s="123" t="s">
        <v>6</v>
      </c>
      <c r="B12" s="138" t="s">
        <v>226</v>
      </c>
      <c r="C12" s="122">
        <f t="shared" ref="C12:L12" si="3">C13+C14+C17</f>
        <v>12300</v>
      </c>
      <c r="D12" s="125">
        <f t="shared" si="3"/>
        <v>12300</v>
      </c>
      <c r="E12" s="125">
        <f t="shared" si="3"/>
        <v>0</v>
      </c>
      <c r="F12" s="125">
        <f t="shared" si="3"/>
        <v>0</v>
      </c>
      <c r="G12" s="125">
        <f t="shared" si="3"/>
        <v>0</v>
      </c>
      <c r="H12" s="125">
        <f t="shared" si="3"/>
        <v>0</v>
      </c>
      <c r="I12" s="125">
        <f t="shared" si="3"/>
        <v>0</v>
      </c>
      <c r="J12" s="125">
        <f t="shared" si="3"/>
        <v>12300</v>
      </c>
      <c r="K12" s="125">
        <f t="shared" si="3"/>
        <v>12300</v>
      </c>
      <c r="L12" s="125">
        <f t="shared" si="3"/>
        <v>0</v>
      </c>
    </row>
    <row r="13" spans="1:13" x14ac:dyDescent="0.25">
      <c r="A13" s="123"/>
      <c r="B13" s="138" t="s">
        <v>9</v>
      </c>
      <c r="C13" s="122">
        <v>0</v>
      </c>
      <c r="D13" s="125">
        <v>0</v>
      </c>
      <c r="E13" s="125">
        <v>0</v>
      </c>
      <c r="F13" s="125">
        <v>0</v>
      </c>
      <c r="G13" s="125">
        <v>0</v>
      </c>
      <c r="H13" s="125">
        <v>0</v>
      </c>
      <c r="I13" s="125">
        <v>0</v>
      </c>
      <c r="J13" s="125">
        <v>0</v>
      </c>
      <c r="K13" s="125">
        <v>0</v>
      </c>
      <c r="L13" s="125">
        <v>0</v>
      </c>
    </row>
    <row r="14" spans="1:13" x14ac:dyDescent="0.25">
      <c r="A14" s="139"/>
      <c r="B14" s="138" t="s">
        <v>7</v>
      </c>
      <c r="C14" s="122">
        <f t="shared" ref="C14:L14" si="4">SUM(C15:C16)</f>
        <v>0</v>
      </c>
      <c r="D14" s="125">
        <f t="shared" si="4"/>
        <v>0</v>
      </c>
      <c r="E14" s="125">
        <f t="shared" si="4"/>
        <v>0</v>
      </c>
      <c r="F14" s="125">
        <f t="shared" si="4"/>
        <v>0</v>
      </c>
      <c r="G14" s="125">
        <f t="shared" si="4"/>
        <v>0</v>
      </c>
      <c r="H14" s="125">
        <f t="shared" si="4"/>
        <v>0</v>
      </c>
      <c r="I14" s="125">
        <f t="shared" si="4"/>
        <v>0</v>
      </c>
      <c r="J14" s="125">
        <f t="shared" si="4"/>
        <v>0</v>
      </c>
      <c r="K14" s="125">
        <f t="shared" si="4"/>
        <v>0</v>
      </c>
      <c r="L14" s="125">
        <f t="shared" si="4"/>
        <v>0</v>
      </c>
    </row>
    <row r="15" spans="1:13" ht="12" hidden="1" customHeight="1" x14ac:dyDescent="0.25">
      <c r="A15" s="139"/>
      <c r="B15" s="92"/>
      <c r="C15" s="126"/>
      <c r="D15" s="127"/>
      <c r="E15" s="127"/>
      <c r="F15" s="128"/>
      <c r="G15" s="129"/>
      <c r="H15" s="130"/>
      <c r="I15" s="130"/>
      <c r="J15" s="130"/>
      <c r="K15" s="130"/>
      <c r="L15" s="130"/>
    </row>
    <row r="16" spans="1:13" ht="12" hidden="1" customHeight="1" x14ac:dyDescent="0.25">
      <c r="A16" s="139"/>
      <c r="B16" s="92"/>
      <c r="C16" s="126"/>
      <c r="D16" s="127"/>
      <c r="E16" s="127"/>
      <c r="F16" s="128"/>
      <c r="G16" s="129"/>
      <c r="H16" s="130"/>
      <c r="I16" s="130"/>
      <c r="J16" s="130"/>
      <c r="K16" s="130"/>
      <c r="L16" s="130"/>
    </row>
    <row r="17" spans="1:14" x14ac:dyDescent="0.25">
      <c r="A17" s="123"/>
      <c r="B17" s="138" t="s">
        <v>229</v>
      </c>
      <c r="C17" s="122">
        <f t="shared" ref="C17:L17" si="5">SUM(C18:C19)</f>
        <v>12300</v>
      </c>
      <c r="D17" s="125">
        <f t="shared" si="5"/>
        <v>12300</v>
      </c>
      <c r="E17" s="125">
        <f t="shared" si="5"/>
        <v>0</v>
      </c>
      <c r="F17" s="125">
        <f t="shared" si="5"/>
        <v>0</v>
      </c>
      <c r="G17" s="125">
        <f t="shared" si="5"/>
        <v>0</v>
      </c>
      <c r="H17" s="125">
        <f t="shared" si="5"/>
        <v>0</v>
      </c>
      <c r="I17" s="125">
        <f t="shared" si="5"/>
        <v>0</v>
      </c>
      <c r="J17" s="125">
        <f t="shared" si="5"/>
        <v>12300</v>
      </c>
      <c r="K17" s="125">
        <f t="shared" si="5"/>
        <v>12300</v>
      </c>
      <c r="L17" s="125">
        <f t="shared" si="5"/>
        <v>0</v>
      </c>
    </row>
    <row r="18" spans="1:14" s="137" customFormat="1" x14ac:dyDescent="0.25">
      <c r="A18" s="134"/>
      <c r="B18" s="93" t="s">
        <v>418</v>
      </c>
      <c r="C18" s="127">
        <f>D18+E18</f>
        <v>12300</v>
      </c>
      <c r="D18" s="127">
        <v>12300</v>
      </c>
      <c r="E18" s="127">
        <v>0</v>
      </c>
      <c r="F18" s="130"/>
      <c r="G18" s="129"/>
      <c r="H18" s="130">
        <v>0</v>
      </c>
      <c r="I18" s="130">
        <v>0</v>
      </c>
      <c r="J18" s="130">
        <f>K18+L18</f>
        <v>12300</v>
      </c>
      <c r="K18" s="130">
        <f>D18+H18</f>
        <v>12300</v>
      </c>
      <c r="L18" s="130">
        <f>E18+I18</f>
        <v>0</v>
      </c>
      <c r="N18" s="137" t="s">
        <v>419</v>
      </c>
    </row>
    <row r="19" spans="1:14" ht="12" hidden="1" customHeight="1" x14ac:dyDescent="0.25">
      <c r="A19" s="123"/>
      <c r="B19" s="93"/>
      <c r="C19" s="130"/>
      <c r="D19" s="130"/>
      <c r="E19" s="130"/>
      <c r="F19" s="128"/>
      <c r="G19" s="143"/>
      <c r="H19" s="130"/>
      <c r="I19" s="130"/>
      <c r="J19" s="130"/>
      <c r="K19" s="130"/>
      <c r="L19" s="130"/>
    </row>
    <row r="20" spans="1:14" x14ac:dyDescent="0.25">
      <c r="A20" s="123" t="s">
        <v>30</v>
      </c>
      <c r="B20" s="144" t="s">
        <v>29</v>
      </c>
      <c r="C20" s="128">
        <f>C21+C22+C23</f>
        <v>0</v>
      </c>
      <c r="D20" s="128">
        <f>D21+D22+D23</f>
        <v>0</v>
      </c>
      <c r="E20" s="128">
        <f t="shared" ref="E20:L20" si="6">E21+E22+E23</f>
        <v>0</v>
      </c>
      <c r="F20" s="128">
        <f t="shared" si="6"/>
        <v>0</v>
      </c>
      <c r="G20" s="128">
        <f t="shared" si="6"/>
        <v>0</v>
      </c>
      <c r="H20" s="128">
        <f t="shared" si="6"/>
        <v>0</v>
      </c>
      <c r="I20" s="128">
        <f t="shared" si="6"/>
        <v>0</v>
      </c>
      <c r="J20" s="128">
        <f t="shared" si="6"/>
        <v>0</v>
      </c>
      <c r="K20" s="128">
        <f t="shared" si="6"/>
        <v>0</v>
      </c>
      <c r="L20" s="128">
        <f t="shared" si="6"/>
        <v>0</v>
      </c>
    </row>
    <row r="21" spans="1:14" x14ac:dyDescent="0.25">
      <c r="A21" s="123" t="s">
        <v>11</v>
      </c>
      <c r="B21" s="144" t="s">
        <v>231</v>
      </c>
      <c r="C21" s="125">
        <v>0</v>
      </c>
      <c r="D21" s="125">
        <v>0</v>
      </c>
      <c r="E21" s="125">
        <v>0</v>
      </c>
      <c r="F21" s="125">
        <v>0</v>
      </c>
      <c r="G21" s="125">
        <v>0</v>
      </c>
      <c r="H21" s="125">
        <v>0</v>
      </c>
      <c r="I21" s="125">
        <v>0</v>
      </c>
      <c r="J21" s="125">
        <v>0</v>
      </c>
      <c r="K21" s="125">
        <v>0</v>
      </c>
      <c r="L21" s="125">
        <v>0</v>
      </c>
    </row>
    <row r="22" spans="1:14" x14ac:dyDescent="0.25">
      <c r="A22" s="123" t="s">
        <v>3</v>
      </c>
      <c r="B22" s="144" t="s">
        <v>234</v>
      </c>
      <c r="C22" s="128">
        <v>0</v>
      </c>
      <c r="D22" s="128">
        <v>0</v>
      </c>
      <c r="E22" s="128">
        <v>0</v>
      </c>
      <c r="F22" s="128">
        <v>0</v>
      </c>
      <c r="G22" s="128">
        <v>0</v>
      </c>
      <c r="H22" s="128">
        <v>0</v>
      </c>
      <c r="I22" s="128">
        <v>0</v>
      </c>
      <c r="J22" s="128">
        <v>0</v>
      </c>
      <c r="K22" s="128">
        <v>0</v>
      </c>
      <c r="L22" s="128">
        <v>0</v>
      </c>
    </row>
    <row r="23" spans="1:14" x14ac:dyDescent="0.25">
      <c r="A23" s="123" t="s">
        <v>6</v>
      </c>
      <c r="B23" s="144" t="s">
        <v>226</v>
      </c>
      <c r="C23" s="125">
        <f>C24+C25+C26</f>
        <v>0</v>
      </c>
      <c r="D23" s="125">
        <f>D24+D25+D26</f>
        <v>0</v>
      </c>
      <c r="E23" s="125">
        <f>E24+E25+E26</f>
        <v>0</v>
      </c>
      <c r="F23" s="128">
        <v>0</v>
      </c>
      <c r="G23" s="145">
        <v>0</v>
      </c>
      <c r="H23" s="128">
        <f>H24+H25+H26</f>
        <v>0</v>
      </c>
      <c r="I23" s="128">
        <f>I24+I25+I26</f>
        <v>0</v>
      </c>
      <c r="J23" s="128">
        <f>J24+J25+J26</f>
        <v>0</v>
      </c>
      <c r="K23" s="128">
        <f>K24+K25+K26</f>
        <v>0</v>
      </c>
      <c r="L23" s="128">
        <f>L24+L25+L26</f>
        <v>0</v>
      </c>
    </row>
    <row r="24" spans="1:14" x14ac:dyDescent="0.25">
      <c r="A24" s="123"/>
      <c r="B24" s="144" t="s">
        <v>9</v>
      </c>
      <c r="C24" s="128">
        <v>0</v>
      </c>
      <c r="D24" s="128">
        <v>0</v>
      </c>
      <c r="E24" s="128">
        <v>0</v>
      </c>
      <c r="F24" s="128">
        <v>0</v>
      </c>
      <c r="G24" s="145">
        <v>0</v>
      </c>
      <c r="H24" s="125">
        <v>0</v>
      </c>
      <c r="I24" s="125">
        <v>0</v>
      </c>
      <c r="J24" s="125">
        <v>0</v>
      </c>
      <c r="K24" s="125">
        <v>0</v>
      </c>
      <c r="L24" s="125">
        <v>0</v>
      </c>
    </row>
    <row r="25" spans="1:14" x14ac:dyDescent="0.25">
      <c r="A25" s="139"/>
      <c r="B25" s="144" t="s">
        <v>7</v>
      </c>
      <c r="C25" s="128">
        <v>0</v>
      </c>
      <c r="D25" s="128">
        <v>0</v>
      </c>
      <c r="E25" s="128">
        <v>0</v>
      </c>
      <c r="F25" s="128">
        <v>0</v>
      </c>
      <c r="G25" s="145">
        <v>0</v>
      </c>
      <c r="H25" s="128">
        <v>0</v>
      </c>
      <c r="I25" s="128">
        <v>0</v>
      </c>
      <c r="J25" s="128">
        <v>0</v>
      </c>
      <c r="K25" s="128">
        <v>0</v>
      </c>
      <c r="L25" s="128">
        <v>0</v>
      </c>
    </row>
    <row r="26" spans="1:14" x14ac:dyDescent="0.25">
      <c r="A26" s="139"/>
      <c r="B26" s="144" t="s">
        <v>229</v>
      </c>
      <c r="C26" s="125">
        <f>C27+C28</f>
        <v>0</v>
      </c>
      <c r="D26" s="125">
        <f>D27+D28</f>
        <v>0</v>
      </c>
      <c r="E26" s="125">
        <f>E27+E28</f>
        <v>0</v>
      </c>
      <c r="F26" s="125">
        <v>0</v>
      </c>
      <c r="G26" s="125">
        <v>0</v>
      </c>
      <c r="H26" s="125">
        <f>H27+H28</f>
        <v>0</v>
      </c>
      <c r="I26" s="125">
        <f>I27+I28</f>
        <v>0</v>
      </c>
      <c r="J26" s="125">
        <f>J27+J28</f>
        <v>0</v>
      </c>
      <c r="K26" s="125">
        <f>K27+K28</f>
        <v>0</v>
      </c>
      <c r="L26" s="125">
        <v>0</v>
      </c>
    </row>
    <row r="27" spans="1:14" s="137" customFormat="1" ht="24" hidden="1" x14ac:dyDescent="0.25">
      <c r="A27" s="134"/>
      <c r="B27" s="93" t="s">
        <v>421</v>
      </c>
      <c r="C27" s="127"/>
      <c r="D27" s="127"/>
      <c r="E27" s="127">
        <v>0</v>
      </c>
      <c r="F27" s="127"/>
      <c r="G27" s="127"/>
      <c r="H27" s="127">
        <v>0</v>
      </c>
      <c r="I27" s="127">
        <v>0</v>
      </c>
      <c r="J27" s="127">
        <f>K27+L27</f>
        <v>0</v>
      </c>
      <c r="K27" s="127">
        <f>D27+H27</f>
        <v>0</v>
      </c>
      <c r="L27" s="127">
        <f>E27+I27</f>
        <v>0</v>
      </c>
    </row>
    <row r="28" spans="1:14" s="137" customFormat="1" hidden="1" x14ac:dyDescent="0.25">
      <c r="A28" s="134"/>
      <c r="B28" s="93" t="s">
        <v>422</v>
      </c>
      <c r="C28" s="127"/>
      <c r="D28" s="127"/>
      <c r="E28" s="127">
        <v>0</v>
      </c>
      <c r="F28" s="127"/>
      <c r="G28" s="127"/>
      <c r="H28" s="127">
        <v>0</v>
      </c>
      <c r="I28" s="127">
        <v>0</v>
      </c>
      <c r="J28" s="127">
        <f>K28+L28</f>
        <v>0</v>
      </c>
      <c r="K28" s="127">
        <f>D28+H28</f>
        <v>0</v>
      </c>
      <c r="L28" s="127">
        <f>E28+I28</f>
        <v>0</v>
      </c>
    </row>
    <row r="29" spans="1:14" x14ac:dyDescent="0.25">
      <c r="A29" s="123" t="s">
        <v>224</v>
      </c>
      <c r="B29" s="144" t="s">
        <v>239</v>
      </c>
      <c r="C29" s="125">
        <f t="shared" ref="C29:L29" si="7">C30+C32+C34</f>
        <v>94140</v>
      </c>
      <c r="D29" s="125">
        <f t="shared" si="7"/>
        <v>94140</v>
      </c>
      <c r="E29" s="125">
        <f t="shared" si="7"/>
        <v>0</v>
      </c>
      <c r="F29" s="125">
        <f t="shared" si="7"/>
        <v>0</v>
      </c>
      <c r="G29" s="125">
        <f t="shared" si="7"/>
        <v>0</v>
      </c>
      <c r="H29" s="125">
        <f t="shared" si="7"/>
        <v>0</v>
      </c>
      <c r="I29" s="125">
        <f t="shared" si="7"/>
        <v>0</v>
      </c>
      <c r="J29" s="125" t="e">
        <f t="shared" si="7"/>
        <v>#REF!</v>
      </c>
      <c r="K29" s="125" t="e">
        <f t="shared" si="7"/>
        <v>#REF!</v>
      </c>
      <c r="L29" s="125">
        <f t="shared" si="7"/>
        <v>0</v>
      </c>
    </row>
    <row r="30" spans="1:14" x14ac:dyDescent="0.25">
      <c r="A30" s="123" t="s">
        <v>11</v>
      </c>
      <c r="B30" s="144" t="s">
        <v>231</v>
      </c>
      <c r="C30" s="128">
        <f>SUM(C31:C31)</f>
        <v>94140</v>
      </c>
      <c r="D30" s="128">
        <f>SUM(D31:D31)</f>
        <v>94140</v>
      </c>
      <c r="E30" s="128">
        <v>0</v>
      </c>
      <c r="F30" s="128">
        <v>0</v>
      </c>
      <c r="G30" s="128">
        <v>0</v>
      </c>
      <c r="H30" s="128">
        <v>0</v>
      </c>
      <c r="I30" s="128">
        <v>0</v>
      </c>
      <c r="J30" s="128">
        <v>0</v>
      </c>
      <c r="K30" s="128">
        <v>0</v>
      </c>
      <c r="L30" s="128">
        <v>0</v>
      </c>
    </row>
    <row r="31" spans="1:14" ht="24" x14ac:dyDescent="0.25">
      <c r="A31" s="123"/>
      <c r="B31" s="93" t="s">
        <v>241</v>
      </c>
      <c r="C31" s="130">
        <f>D31+E31</f>
        <v>94140</v>
      </c>
      <c r="D31" s="130">
        <v>94140</v>
      </c>
      <c r="E31" s="128">
        <v>0</v>
      </c>
      <c r="F31" s="128">
        <v>0</v>
      </c>
      <c r="G31" s="128">
        <v>0</v>
      </c>
      <c r="H31" s="128"/>
      <c r="I31" s="128"/>
      <c r="J31" s="128"/>
      <c r="K31" s="128"/>
      <c r="L31" s="128"/>
      <c r="N31" s="115" t="s">
        <v>423</v>
      </c>
    </row>
    <row r="32" spans="1:14" x14ac:dyDescent="0.25">
      <c r="A32" s="123" t="s">
        <v>3</v>
      </c>
      <c r="B32" s="138" t="s">
        <v>234</v>
      </c>
      <c r="C32" s="120">
        <f t="shared" ref="C32:L32" si="8">SUM(C33:C33)</f>
        <v>0</v>
      </c>
      <c r="D32" s="128">
        <f t="shared" si="8"/>
        <v>0</v>
      </c>
      <c r="E32" s="128">
        <f t="shared" si="8"/>
        <v>0</v>
      </c>
      <c r="F32" s="128">
        <f t="shared" si="8"/>
        <v>0</v>
      </c>
      <c r="G32" s="128">
        <f t="shared" si="8"/>
        <v>0</v>
      </c>
      <c r="H32" s="128">
        <f t="shared" si="8"/>
        <v>0</v>
      </c>
      <c r="I32" s="128">
        <f t="shared" si="8"/>
        <v>0</v>
      </c>
      <c r="J32" s="128">
        <f t="shared" si="8"/>
        <v>0</v>
      </c>
      <c r="K32" s="128">
        <f t="shared" si="8"/>
        <v>0</v>
      </c>
      <c r="L32" s="128">
        <f t="shared" si="8"/>
        <v>0</v>
      </c>
    </row>
    <row r="33" spans="1:14" s="137" customFormat="1" hidden="1" x14ac:dyDescent="0.25">
      <c r="A33" s="134"/>
      <c r="B33" s="93"/>
      <c r="C33" s="130"/>
      <c r="D33" s="130"/>
      <c r="E33" s="130">
        <v>0</v>
      </c>
      <c r="F33" s="130"/>
      <c r="G33" s="129"/>
      <c r="H33" s="130">
        <v>0</v>
      </c>
      <c r="I33" s="130">
        <v>0</v>
      </c>
      <c r="J33" s="130">
        <f>K33+L33</f>
        <v>0</v>
      </c>
      <c r="K33" s="130">
        <f>D33+H33</f>
        <v>0</v>
      </c>
      <c r="L33" s="130">
        <f>E33+I33</f>
        <v>0</v>
      </c>
    </row>
    <row r="34" spans="1:14" x14ac:dyDescent="0.25">
      <c r="A34" s="123" t="s">
        <v>6</v>
      </c>
      <c r="B34" s="138" t="s">
        <v>226</v>
      </c>
      <c r="C34" s="120">
        <f>C35+C37+C39</f>
        <v>0</v>
      </c>
      <c r="D34" s="128">
        <f>D35+D37+D39</f>
        <v>0</v>
      </c>
      <c r="E34" s="128">
        <f>E35+E37+E39</f>
        <v>0</v>
      </c>
      <c r="F34" s="128">
        <f t="shared" ref="F34:L34" si="9">F35+F37+F39</f>
        <v>0</v>
      </c>
      <c r="G34" s="128">
        <f t="shared" si="9"/>
        <v>0</v>
      </c>
      <c r="H34" s="128">
        <f t="shared" si="9"/>
        <v>0</v>
      </c>
      <c r="I34" s="128">
        <f t="shared" si="9"/>
        <v>0</v>
      </c>
      <c r="J34" s="128" t="e">
        <f>K34+L34</f>
        <v>#REF!</v>
      </c>
      <c r="K34" s="128" t="e">
        <f t="shared" si="9"/>
        <v>#REF!</v>
      </c>
      <c r="L34" s="128">
        <f t="shared" si="9"/>
        <v>0</v>
      </c>
    </row>
    <row r="35" spans="1:14" x14ac:dyDescent="0.25">
      <c r="A35" s="123"/>
      <c r="B35" s="138" t="s">
        <v>9</v>
      </c>
      <c r="C35" s="122">
        <f>SUM(C36:C36)</f>
        <v>0</v>
      </c>
      <c r="D35" s="125">
        <f>SUM(D36:D36)</f>
        <v>0</v>
      </c>
      <c r="E35" s="125">
        <v>0</v>
      </c>
      <c r="F35" s="125">
        <v>0</v>
      </c>
      <c r="G35" s="125">
        <v>0</v>
      </c>
      <c r="H35" s="125">
        <v>0</v>
      </c>
      <c r="I35" s="125">
        <v>0</v>
      </c>
      <c r="J35" s="125">
        <f>K35+L35</f>
        <v>0</v>
      </c>
      <c r="K35" s="125">
        <f>SUM(K36:K36)</f>
        <v>0</v>
      </c>
      <c r="L35" s="125">
        <v>0</v>
      </c>
    </row>
    <row r="36" spans="1:14" s="137" customFormat="1" hidden="1" x14ac:dyDescent="0.25">
      <c r="A36" s="134"/>
      <c r="B36" s="93"/>
      <c r="C36" s="127"/>
      <c r="D36" s="127"/>
      <c r="E36" s="127">
        <v>0</v>
      </c>
      <c r="F36" s="127"/>
      <c r="G36" s="127"/>
      <c r="H36" s="127">
        <v>0</v>
      </c>
      <c r="I36" s="127">
        <v>0</v>
      </c>
      <c r="J36" s="127">
        <f>K36+L36</f>
        <v>0</v>
      </c>
      <c r="K36" s="127">
        <f>D36+H36</f>
        <v>0</v>
      </c>
      <c r="L36" s="127">
        <f>E36+I36</f>
        <v>0</v>
      </c>
    </row>
    <row r="37" spans="1:14" x14ac:dyDescent="0.25">
      <c r="A37" s="139"/>
      <c r="B37" s="138" t="s">
        <v>7</v>
      </c>
      <c r="C37" s="122">
        <v>0</v>
      </c>
      <c r="D37" s="125">
        <v>0</v>
      </c>
      <c r="E37" s="125">
        <v>0</v>
      </c>
      <c r="F37" s="125">
        <v>0</v>
      </c>
      <c r="G37" s="125">
        <v>0</v>
      </c>
      <c r="H37" s="125">
        <v>0</v>
      </c>
      <c r="I37" s="125">
        <v>0</v>
      </c>
      <c r="J37" s="125">
        <v>0</v>
      </c>
      <c r="K37" s="125">
        <v>0</v>
      </c>
      <c r="L37" s="125">
        <v>0</v>
      </c>
    </row>
    <row r="38" spans="1:14" ht="12" hidden="1" customHeight="1" x14ac:dyDescent="0.25">
      <c r="A38" s="139"/>
      <c r="B38" s="138"/>
      <c r="C38" s="122"/>
      <c r="D38" s="125"/>
      <c r="E38" s="125"/>
      <c r="F38" s="125"/>
      <c r="G38" s="125"/>
      <c r="H38" s="125"/>
      <c r="I38" s="125"/>
      <c r="J38" s="125"/>
      <c r="K38" s="125"/>
      <c r="L38" s="125"/>
    </row>
    <row r="39" spans="1:14" x14ac:dyDescent="0.25">
      <c r="A39" s="139"/>
      <c r="B39" s="138" t="s">
        <v>229</v>
      </c>
      <c r="C39" s="122">
        <f>SUM(C40:C40)</f>
        <v>0</v>
      </c>
      <c r="D39" s="125">
        <f>SUM(D40:D40)</f>
        <v>0</v>
      </c>
      <c r="E39" s="125">
        <v>0</v>
      </c>
      <c r="F39" s="125">
        <v>0</v>
      </c>
      <c r="G39" s="125">
        <v>0</v>
      </c>
      <c r="H39" s="125">
        <v>0</v>
      </c>
      <c r="I39" s="125">
        <v>0</v>
      </c>
      <c r="J39" s="125" t="e">
        <f>#REF!+J40</f>
        <v>#REF!</v>
      </c>
      <c r="K39" s="125" t="e">
        <f>#REF!+K40</f>
        <v>#REF!</v>
      </c>
      <c r="L39" s="125">
        <v>0</v>
      </c>
    </row>
    <row r="40" spans="1:14" s="137" customFormat="1" hidden="1" x14ac:dyDescent="0.25">
      <c r="A40" s="134"/>
      <c r="B40" s="93"/>
      <c r="C40" s="127"/>
      <c r="D40" s="127"/>
      <c r="E40" s="127">
        <v>0</v>
      </c>
      <c r="F40" s="127"/>
      <c r="G40" s="127"/>
      <c r="H40" s="127">
        <v>0</v>
      </c>
      <c r="I40" s="127">
        <v>0</v>
      </c>
      <c r="J40" s="127">
        <f>K40+L40</f>
        <v>0</v>
      </c>
      <c r="K40" s="127">
        <f>D40+H40</f>
        <v>0</v>
      </c>
      <c r="L40" s="127">
        <f>E40+I40</f>
        <v>0</v>
      </c>
    </row>
    <row r="41" spans="1:14" x14ac:dyDescent="0.25">
      <c r="A41" s="123" t="s">
        <v>10</v>
      </c>
      <c r="B41" s="138" t="s">
        <v>240</v>
      </c>
      <c r="C41" s="120">
        <f t="shared" ref="C41:L41" si="10">C42+C46+C49</f>
        <v>1868970</v>
      </c>
      <c r="D41" s="128">
        <f t="shared" si="10"/>
        <v>1868970</v>
      </c>
      <c r="E41" s="128">
        <f t="shared" si="10"/>
        <v>0</v>
      </c>
      <c r="F41" s="128">
        <f t="shared" si="10"/>
        <v>0</v>
      </c>
      <c r="G41" s="128">
        <f t="shared" si="10"/>
        <v>0</v>
      </c>
      <c r="H41" s="128">
        <f t="shared" si="10"/>
        <v>0</v>
      </c>
      <c r="I41" s="128">
        <f t="shared" si="10"/>
        <v>0</v>
      </c>
      <c r="J41" s="128">
        <f t="shared" si="10"/>
        <v>1868970</v>
      </c>
      <c r="K41" s="128">
        <f t="shared" si="10"/>
        <v>1868970</v>
      </c>
      <c r="L41" s="128">
        <f t="shared" si="10"/>
        <v>0</v>
      </c>
      <c r="M41" s="146"/>
      <c r="N41" s="146"/>
    </row>
    <row r="42" spans="1:14" x14ac:dyDescent="0.25">
      <c r="A42" s="123" t="s">
        <v>11</v>
      </c>
      <c r="B42" s="138" t="s">
        <v>231</v>
      </c>
      <c r="C42" s="122">
        <f t="shared" ref="C42:L42" si="11">SUM(C43:C45)</f>
        <v>1790000</v>
      </c>
      <c r="D42" s="125">
        <f t="shared" si="11"/>
        <v>1790000</v>
      </c>
      <c r="E42" s="125">
        <f t="shared" si="11"/>
        <v>0</v>
      </c>
      <c r="F42" s="125">
        <f t="shared" si="11"/>
        <v>0</v>
      </c>
      <c r="G42" s="125">
        <f t="shared" si="11"/>
        <v>0</v>
      </c>
      <c r="H42" s="125">
        <f t="shared" si="11"/>
        <v>0</v>
      </c>
      <c r="I42" s="125">
        <f t="shared" si="11"/>
        <v>0</v>
      </c>
      <c r="J42" s="125">
        <f t="shared" si="11"/>
        <v>1790000</v>
      </c>
      <c r="K42" s="125">
        <f t="shared" si="11"/>
        <v>1790000</v>
      </c>
      <c r="L42" s="125">
        <f t="shared" si="11"/>
        <v>0</v>
      </c>
      <c r="N42" s="146"/>
    </row>
    <row r="43" spans="1:14" x14ac:dyDescent="0.25">
      <c r="A43" s="123"/>
      <c r="B43" s="93" t="s">
        <v>427</v>
      </c>
      <c r="C43" s="130">
        <f>D43+E43</f>
        <v>1590000</v>
      </c>
      <c r="D43" s="130">
        <v>1590000</v>
      </c>
      <c r="E43" s="130">
        <v>0</v>
      </c>
      <c r="F43" s="128">
        <v>0</v>
      </c>
      <c r="G43" s="134">
        <v>0</v>
      </c>
      <c r="H43" s="130">
        <v>0</v>
      </c>
      <c r="I43" s="130">
        <v>0</v>
      </c>
      <c r="J43" s="130">
        <f>K43+L43</f>
        <v>1590000</v>
      </c>
      <c r="K43" s="130">
        <f>D43+H43</f>
        <v>1590000</v>
      </c>
      <c r="L43" s="130">
        <f>E43+I43</f>
        <v>0</v>
      </c>
      <c r="N43" s="115" t="s">
        <v>428</v>
      </c>
    </row>
    <row r="44" spans="1:14" x14ac:dyDescent="0.25">
      <c r="A44" s="123"/>
      <c r="B44" s="92" t="s">
        <v>429</v>
      </c>
      <c r="C44" s="130">
        <f>D44+E44</f>
        <v>200000</v>
      </c>
      <c r="D44" s="130">
        <v>200000</v>
      </c>
      <c r="E44" s="130">
        <v>0</v>
      </c>
      <c r="F44" s="128">
        <v>0</v>
      </c>
      <c r="G44" s="134">
        <v>0</v>
      </c>
      <c r="H44" s="130">
        <v>0</v>
      </c>
      <c r="I44" s="130">
        <v>0</v>
      </c>
      <c r="J44" s="130">
        <f>K44+L44</f>
        <v>200000</v>
      </c>
      <c r="K44" s="130">
        <f>D44+H44</f>
        <v>200000</v>
      </c>
      <c r="L44" s="130">
        <f>E44+I44</f>
        <v>0</v>
      </c>
      <c r="N44" s="115" t="s">
        <v>430</v>
      </c>
    </row>
    <row r="45" spans="1:14" ht="12" hidden="1" customHeight="1" x14ac:dyDescent="0.25">
      <c r="A45" s="123"/>
      <c r="B45" s="92"/>
      <c r="C45" s="131"/>
      <c r="D45" s="130"/>
      <c r="E45" s="130"/>
      <c r="F45" s="128"/>
      <c r="G45" s="129"/>
      <c r="H45" s="130"/>
      <c r="I45" s="130"/>
      <c r="J45" s="130"/>
      <c r="K45" s="130"/>
      <c r="L45" s="130">
        <f>E45+I45</f>
        <v>0</v>
      </c>
    </row>
    <row r="46" spans="1:14" ht="12.75" customHeight="1" x14ac:dyDescent="0.25">
      <c r="A46" s="123" t="s">
        <v>3</v>
      </c>
      <c r="B46" s="138" t="s">
        <v>234</v>
      </c>
      <c r="C46" s="120">
        <f t="shared" ref="C46:L46" si="12">SUM(C47:C48)</f>
        <v>0</v>
      </c>
      <c r="D46" s="128">
        <f t="shared" si="12"/>
        <v>0</v>
      </c>
      <c r="E46" s="128">
        <f t="shared" si="12"/>
        <v>0</v>
      </c>
      <c r="F46" s="128">
        <f t="shared" si="12"/>
        <v>0</v>
      </c>
      <c r="G46" s="128">
        <f t="shared" si="12"/>
        <v>0</v>
      </c>
      <c r="H46" s="128">
        <f t="shared" si="12"/>
        <v>0</v>
      </c>
      <c r="I46" s="128">
        <f t="shared" si="12"/>
        <v>0</v>
      </c>
      <c r="J46" s="128">
        <f t="shared" si="12"/>
        <v>0</v>
      </c>
      <c r="K46" s="128">
        <f t="shared" si="12"/>
        <v>0</v>
      </c>
      <c r="L46" s="128">
        <f t="shared" si="12"/>
        <v>0</v>
      </c>
    </row>
    <row r="47" spans="1:14" hidden="1" x14ac:dyDescent="0.25">
      <c r="A47" s="123"/>
      <c r="B47" s="92"/>
      <c r="C47" s="130"/>
      <c r="D47" s="130"/>
      <c r="E47" s="130">
        <v>0</v>
      </c>
      <c r="F47" s="128"/>
      <c r="G47" s="129"/>
      <c r="H47" s="130">
        <v>0</v>
      </c>
      <c r="I47" s="130">
        <v>0</v>
      </c>
      <c r="J47" s="130">
        <f>K47+L47</f>
        <v>0</v>
      </c>
      <c r="K47" s="130">
        <f>D47+H47</f>
        <v>0</v>
      </c>
      <c r="L47" s="130">
        <f>E47+I47</f>
        <v>0</v>
      </c>
      <c r="N47" s="146"/>
    </row>
    <row r="48" spans="1:14" ht="11.45" hidden="1" customHeight="1" x14ac:dyDescent="0.25">
      <c r="A48" s="123"/>
      <c r="B48" s="92"/>
      <c r="C48" s="131"/>
      <c r="D48" s="130"/>
      <c r="E48" s="130"/>
      <c r="F48" s="128"/>
      <c r="G48" s="129"/>
      <c r="H48" s="130"/>
      <c r="I48" s="130"/>
      <c r="J48" s="130"/>
      <c r="K48" s="130"/>
      <c r="L48" s="130"/>
    </row>
    <row r="49" spans="1:14" x14ac:dyDescent="0.25">
      <c r="A49" s="123" t="s">
        <v>6</v>
      </c>
      <c r="B49" s="138" t="s">
        <v>226</v>
      </c>
      <c r="C49" s="122">
        <f t="shared" ref="C49:L49" si="13">C50+C54+C56</f>
        <v>78970</v>
      </c>
      <c r="D49" s="125">
        <f t="shared" si="13"/>
        <v>78970</v>
      </c>
      <c r="E49" s="125">
        <f t="shared" si="13"/>
        <v>0</v>
      </c>
      <c r="F49" s="125">
        <f t="shared" si="13"/>
        <v>0</v>
      </c>
      <c r="G49" s="125">
        <f t="shared" si="13"/>
        <v>0</v>
      </c>
      <c r="H49" s="125">
        <f t="shared" si="13"/>
        <v>0</v>
      </c>
      <c r="I49" s="125">
        <f t="shared" si="13"/>
        <v>0</v>
      </c>
      <c r="J49" s="125">
        <f t="shared" si="13"/>
        <v>78970</v>
      </c>
      <c r="K49" s="125">
        <f t="shared" si="13"/>
        <v>78970</v>
      </c>
      <c r="L49" s="125">
        <f t="shared" si="13"/>
        <v>0</v>
      </c>
    </row>
    <row r="50" spans="1:14" x14ac:dyDescent="0.25">
      <c r="A50" s="149"/>
      <c r="B50" s="138" t="s">
        <v>9</v>
      </c>
      <c r="C50" s="122">
        <f t="shared" ref="C50:L50" si="14">SUM(C51:C53)</f>
        <v>25410</v>
      </c>
      <c r="D50" s="125">
        <f t="shared" si="14"/>
        <v>25410</v>
      </c>
      <c r="E50" s="125">
        <f t="shared" si="14"/>
        <v>0</v>
      </c>
      <c r="F50" s="125">
        <f t="shared" si="14"/>
        <v>0</v>
      </c>
      <c r="G50" s="125">
        <f t="shared" si="14"/>
        <v>0</v>
      </c>
      <c r="H50" s="125">
        <f t="shared" si="14"/>
        <v>0</v>
      </c>
      <c r="I50" s="125">
        <f t="shared" si="14"/>
        <v>0</v>
      </c>
      <c r="J50" s="125">
        <f t="shared" si="14"/>
        <v>25410</v>
      </c>
      <c r="K50" s="125">
        <f t="shared" si="14"/>
        <v>25410</v>
      </c>
      <c r="L50" s="125">
        <f t="shared" si="14"/>
        <v>0</v>
      </c>
      <c r="M50" s="146"/>
    </row>
    <row r="51" spans="1:14" hidden="1" x14ac:dyDescent="0.25">
      <c r="A51" s="149"/>
      <c r="B51" s="92"/>
      <c r="C51" s="131"/>
      <c r="D51" s="130"/>
      <c r="E51" s="130">
        <v>0</v>
      </c>
      <c r="F51" s="128"/>
      <c r="G51" s="129"/>
      <c r="H51" s="130">
        <v>0</v>
      </c>
      <c r="I51" s="130">
        <v>0</v>
      </c>
      <c r="J51" s="130">
        <f t="shared" ref="J51:J58" si="15">K51+L51</f>
        <v>0</v>
      </c>
      <c r="K51" s="130">
        <f t="shared" ref="K51:L53" si="16">D51+H51</f>
        <v>0</v>
      </c>
      <c r="L51" s="130">
        <f t="shared" si="16"/>
        <v>0</v>
      </c>
      <c r="M51" s="146"/>
      <c r="N51" s="146"/>
    </row>
    <row r="52" spans="1:14" x14ac:dyDescent="0.25">
      <c r="A52" s="149"/>
      <c r="B52" s="93" t="s">
        <v>435</v>
      </c>
      <c r="C52" s="130">
        <f>D52+E52</f>
        <v>25410</v>
      </c>
      <c r="D52" s="130">
        <v>25410</v>
      </c>
      <c r="E52" s="130">
        <v>0</v>
      </c>
      <c r="F52" s="128"/>
      <c r="G52" s="129"/>
      <c r="H52" s="148"/>
      <c r="I52" s="130">
        <v>0</v>
      </c>
      <c r="J52" s="130">
        <f t="shared" si="15"/>
        <v>25410</v>
      </c>
      <c r="K52" s="130">
        <f t="shared" si="16"/>
        <v>25410</v>
      </c>
      <c r="L52" s="130">
        <f t="shared" si="16"/>
        <v>0</v>
      </c>
      <c r="N52" s="115" t="s">
        <v>436</v>
      </c>
    </row>
    <row r="53" spans="1:14" s="137" customFormat="1" hidden="1" x14ac:dyDescent="0.25">
      <c r="A53" s="129"/>
      <c r="B53" s="93"/>
      <c r="C53" s="130"/>
      <c r="D53" s="130"/>
      <c r="E53" s="130">
        <v>0</v>
      </c>
      <c r="F53" s="130"/>
      <c r="G53" s="129"/>
      <c r="H53" s="130">
        <v>0</v>
      </c>
      <c r="I53" s="130">
        <v>0</v>
      </c>
      <c r="J53" s="130">
        <f t="shared" si="15"/>
        <v>0</v>
      </c>
      <c r="K53" s="130">
        <f t="shared" si="16"/>
        <v>0</v>
      </c>
      <c r="L53" s="130">
        <f t="shared" si="16"/>
        <v>0</v>
      </c>
    </row>
    <row r="54" spans="1:14" x14ac:dyDescent="0.25">
      <c r="A54" s="139"/>
      <c r="B54" s="144" t="s">
        <v>7</v>
      </c>
      <c r="C54" s="128">
        <f t="shared" ref="C54:I54" si="17">SUM(C55:C55)</f>
        <v>53560</v>
      </c>
      <c r="D54" s="128">
        <f t="shared" si="17"/>
        <v>53560</v>
      </c>
      <c r="E54" s="128">
        <f t="shared" si="17"/>
        <v>0</v>
      </c>
      <c r="F54" s="128">
        <f t="shared" si="17"/>
        <v>0</v>
      </c>
      <c r="G54" s="128">
        <f t="shared" si="17"/>
        <v>0</v>
      </c>
      <c r="H54" s="128">
        <f t="shared" si="17"/>
        <v>0</v>
      </c>
      <c r="I54" s="128">
        <f t="shared" si="17"/>
        <v>0</v>
      </c>
      <c r="J54" s="128">
        <f t="shared" si="15"/>
        <v>53560</v>
      </c>
      <c r="K54" s="128">
        <f>SUM(K55:K55)</f>
        <v>53560</v>
      </c>
      <c r="L54" s="128">
        <f>SUM(L55:L55)</f>
        <v>0</v>
      </c>
    </row>
    <row r="55" spans="1:14" ht="24" x14ac:dyDescent="0.25">
      <c r="A55" s="139"/>
      <c r="B55" s="170" t="s">
        <v>490</v>
      </c>
      <c r="C55" s="130">
        <f>D55</f>
        <v>53560</v>
      </c>
      <c r="D55" s="130">
        <v>53560</v>
      </c>
      <c r="E55" s="130">
        <v>0</v>
      </c>
      <c r="F55" s="128"/>
      <c r="G55" s="129"/>
      <c r="H55" s="130">
        <v>0</v>
      </c>
      <c r="I55" s="130">
        <v>0</v>
      </c>
      <c r="J55" s="130">
        <f t="shared" si="15"/>
        <v>53560</v>
      </c>
      <c r="K55" s="130">
        <f t="shared" ref="K55:L58" si="18">D55+H55</f>
        <v>53560</v>
      </c>
      <c r="L55" s="130">
        <f t="shared" si="18"/>
        <v>0</v>
      </c>
      <c r="M55" s="146"/>
      <c r="N55" s="115" t="s">
        <v>491</v>
      </c>
    </row>
    <row r="56" spans="1:14" x14ac:dyDescent="0.25">
      <c r="A56" s="139"/>
      <c r="B56" s="138" t="s">
        <v>229</v>
      </c>
      <c r="C56" s="122">
        <f>D56+E56</f>
        <v>0</v>
      </c>
      <c r="D56" s="125">
        <f>SUM(D57:D58)</f>
        <v>0</v>
      </c>
      <c r="E56" s="125">
        <f>SUM(E58:E58)</f>
        <v>0</v>
      </c>
      <c r="F56" s="125">
        <f>SUM(F58:F58)</f>
        <v>0</v>
      </c>
      <c r="G56" s="125">
        <f>SUM(G58:G58)</f>
        <v>0</v>
      </c>
      <c r="H56" s="125">
        <f>SUM(H57:H58)</f>
        <v>0</v>
      </c>
      <c r="I56" s="125">
        <f>SUM(I58:I58)</f>
        <v>0</v>
      </c>
      <c r="J56" s="125">
        <f t="shared" si="15"/>
        <v>0</v>
      </c>
      <c r="K56" s="125">
        <f t="shared" si="18"/>
        <v>0</v>
      </c>
      <c r="L56" s="125">
        <f t="shared" si="18"/>
        <v>0</v>
      </c>
    </row>
    <row r="57" spans="1:14" s="137" customFormat="1" hidden="1" x14ac:dyDescent="0.25">
      <c r="A57" s="134"/>
      <c r="B57" s="93"/>
      <c r="C57" s="127"/>
      <c r="D57" s="127"/>
      <c r="E57" s="127">
        <v>0</v>
      </c>
      <c r="F57" s="127"/>
      <c r="G57" s="127"/>
      <c r="H57" s="127">
        <v>0</v>
      </c>
      <c r="I57" s="127">
        <v>0</v>
      </c>
      <c r="J57" s="127">
        <f t="shared" si="15"/>
        <v>0</v>
      </c>
      <c r="K57" s="127">
        <f t="shared" si="18"/>
        <v>0</v>
      </c>
      <c r="L57" s="127">
        <f t="shared" si="18"/>
        <v>0</v>
      </c>
      <c r="N57" s="115"/>
    </row>
    <row r="58" spans="1:14" hidden="1" x14ac:dyDescent="0.25">
      <c r="A58" s="139"/>
      <c r="B58" s="92"/>
      <c r="C58" s="126"/>
      <c r="D58" s="127"/>
      <c r="E58" s="127">
        <v>0</v>
      </c>
      <c r="F58" s="127"/>
      <c r="G58" s="127"/>
      <c r="H58" s="127">
        <v>0</v>
      </c>
      <c r="I58" s="127">
        <v>0</v>
      </c>
      <c r="J58" s="130">
        <f t="shared" si="15"/>
        <v>0</v>
      </c>
      <c r="K58" s="130">
        <f t="shared" si="18"/>
        <v>0</v>
      </c>
      <c r="L58" s="127">
        <f t="shared" si="18"/>
        <v>0</v>
      </c>
    </row>
    <row r="59" spans="1:14" x14ac:dyDescent="0.25">
      <c r="A59" s="123" t="s">
        <v>102</v>
      </c>
      <c r="B59" s="138" t="s">
        <v>103</v>
      </c>
      <c r="C59" s="122">
        <f>C60+C61+C62</f>
        <v>0</v>
      </c>
      <c r="D59" s="125">
        <f>D60+D61+D62</f>
        <v>0</v>
      </c>
      <c r="E59" s="125">
        <f t="shared" ref="E59:L59" si="19">E60+E61+E62</f>
        <v>0</v>
      </c>
      <c r="F59" s="125">
        <f t="shared" si="19"/>
        <v>0</v>
      </c>
      <c r="G59" s="125">
        <f t="shared" si="19"/>
        <v>0</v>
      </c>
      <c r="H59" s="125">
        <f t="shared" si="19"/>
        <v>0</v>
      </c>
      <c r="I59" s="125">
        <f t="shared" si="19"/>
        <v>0</v>
      </c>
      <c r="J59" s="125">
        <f t="shared" si="19"/>
        <v>0</v>
      </c>
      <c r="K59" s="125">
        <f t="shared" si="19"/>
        <v>0</v>
      </c>
      <c r="L59" s="125">
        <f t="shared" si="19"/>
        <v>0</v>
      </c>
    </row>
    <row r="60" spans="1:14" x14ac:dyDescent="0.25">
      <c r="A60" s="123" t="s">
        <v>11</v>
      </c>
      <c r="B60" s="138" t="s">
        <v>13</v>
      </c>
      <c r="C60" s="120">
        <v>0</v>
      </c>
      <c r="D60" s="128">
        <v>0</v>
      </c>
      <c r="E60" s="128">
        <v>0</v>
      </c>
      <c r="F60" s="128">
        <v>0</v>
      </c>
      <c r="G60" s="128">
        <v>0</v>
      </c>
      <c r="H60" s="128">
        <v>0</v>
      </c>
      <c r="I60" s="128">
        <v>0</v>
      </c>
      <c r="J60" s="128">
        <v>0</v>
      </c>
      <c r="K60" s="128">
        <v>0</v>
      </c>
      <c r="L60" s="128">
        <v>0</v>
      </c>
    </row>
    <row r="61" spans="1:14" x14ac:dyDescent="0.25">
      <c r="A61" s="123" t="s">
        <v>3</v>
      </c>
      <c r="B61" s="138" t="s">
        <v>5</v>
      </c>
      <c r="C61" s="120">
        <v>0</v>
      </c>
      <c r="D61" s="128">
        <v>0</v>
      </c>
      <c r="E61" s="128">
        <v>0</v>
      </c>
      <c r="F61" s="128">
        <v>0</v>
      </c>
      <c r="G61" s="128">
        <v>0</v>
      </c>
      <c r="H61" s="128">
        <v>0</v>
      </c>
      <c r="I61" s="128">
        <v>0</v>
      </c>
      <c r="J61" s="128">
        <v>0</v>
      </c>
      <c r="K61" s="128">
        <v>0</v>
      </c>
      <c r="L61" s="128">
        <v>0</v>
      </c>
    </row>
    <row r="62" spans="1:14" x14ac:dyDescent="0.25">
      <c r="A62" s="123" t="s">
        <v>6</v>
      </c>
      <c r="B62" s="138" t="s">
        <v>41</v>
      </c>
      <c r="C62" s="122">
        <f>C63+C64+C65</f>
        <v>0</v>
      </c>
      <c r="D62" s="125">
        <f>D63+D64+D65</f>
        <v>0</v>
      </c>
      <c r="E62" s="125">
        <f>E63+E64+E65</f>
        <v>0</v>
      </c>
      <c r="F62" s="125">
        <f t="shared" ref="F62:L62" si="20">F63+F64+F65</f>
        <v>0</v>
      </c>
      <c r="G62" s="125">
        <f t="shared" si="20"/>
        <v>0</v>
      </c>
      <c r="H62" s="125">
        <f t="shared" si="20"/>
        <v>0</v>
      </c>
      <c r="I62" s="125">
        <f t="shared" si="20"/>
        <v>0</v>
      </c>
      <c r="J62" s="125">
        <f t="shared" si="20"/>
        <v>0</v>
      </c>
      <c r="K62" s="125">
        <f t="shared" si="20"/>
        <v>0</v>
      </c>
      <c r="L62" s="125">
        <f t="shared" si="20"/>
        <v>0</v>
      </c>
    </row>
    <row r="63" spans="1:14" x14ac:dyDescent="0.25">
      <c r="A63" s="123"/>
      <c r="B63" s="138" t="s">
        <v>9</v>
      </c>
      <c r="C63" s="120">
        <v>0</v>
      </c>
      <c r="D63" s="128">
        <v>0</v>
      </c>
      <c r="E63" s="128">
        <v>0</v>
      </c>
      <c r="F63" s="128">
        <v>0</v>
      </c>
      <c r="G63" s="128">
        <v>0</v>
      </c>
      <c r="H63" s="128">
        <v>0</v>
      </c>
      <c r="I63" s="128">
        <v>0</v>
      </c>
      <c r="J63" s="128">
        <v>0</v>
      </c>
      <c r="K63" s="128">
        <v>0</v>
      </c>
      <c r="L63" s="128">
        <v>0</v>
      </c>
    </row>
    <row r="64" spans="1:14" x14ac:dyDescent="0.25">
      <c r="A64" s="123"/>
      <c r="B64" s="138" t="s">
        <v>7</v>
      </c>
      <c r="C64" s="120">
        <v>0</v>
      </c>
      <c r="D64" s="128">
        <v>0</v>
      </c>
      <c r="E64" s="128">
        <v>0</v>
      </c>
      <c r="F64" s="128">
        <v>0</v>
      </c>
      <c r="G64" s="128">
        <v>0</v>
      </c>
      <c r="H64" s="128">
        <v>0</v>
      </c>
      <c r="I64" s="128">
        <v>0</v>
      </c>
      <c r="J64" s="128">
        <v>0</v>
      </c>
      <c r="K64" s="128">
        <v>0</v>
      </c>
      <c r="L64" s="128">
        <v>0</v>
      </c>
    </row>
    <row r="65" spans="1:14" x14ac:dyDescent="0.25">
      <c r="A65" s="139"/>
      <c r="B65" s="138" t="s">
        <v>8</v>
      </c>
      <c r="C65" s="122">
        <v>0</v>
      </c>
      <c r="D65" s="125">
        <v>0</v>
      </c>
      <c r="E65" s="125">
        <v>0</v>
      </c>
      <c r="F65" s="125">
        <v>0</v>
      </c>
      <c r="G65" s="125">
        <v>0</v>
      </c>
      <c r="H65" s="125">
        <v>0</v>
      </c>
      <c r="I65" s="125">
        <v>0</v>
      </c>
      <c r="J65" s="125">
        <v>0</v>
      </c>
      <c r="K65" s="125">
        <v>0</v>
      </c>
      <c r="L65" s="125">
        <v>0</v>
      </c>
    </row>
    <row r="66" spans="1:14" x14ac:dyDescent="0.25">
      <c r="A66" s="123" t="s">
        <v>14</v>
      </c>
      <c r="B66" s="138" t="s">
        <v>235</v>
      </c>
      <c r="C66" s="125">
        <f t="shared" ref="C66:L66" si="21">C67+C70+C73</f>
        <v>12100</v>
      </c>
      <c r="D66" s="125">
        <f t="shared" si="21"/>
        <v>12100</v>
      </c>
      <c r="E66" s="125">
        <f t="shared" si="21"/>
        <v>0</v>
      </c>
      <c r="F66" s="125">
        <f t="shared" si="21"/>
        <v>0</v>
      </c>
      <c r="G66" s="125">
        <f t="shared" si="21"/>
        <v>0</v>
      </c>
      <c r="H66" s="125">
        <f t="shared" si="21"/>
        <v>0</v>
      </c>
      <c r="I66" s="125">
        <f t="shared" si="21"/>
        <v>0</v>
      </c>
      <c r="J66" s="125">
        <f t="shared" si="21"/>
        <v>12100</v>
      </c>
      <c r="K66" s="125">
        <f t="shared" si="21"/>
        <v>12100</v>
      </c>
      <c r="L66" s="125">
        <f t="shared" si="21"/>
        <v>0</v>
      </c>
      <c r="N66" s="146"/>
    </row>
    <row r="67" spans="1:14" x14ac:dyDescent="0.25">
      <c r="A67" s="123" t="s">
        <v>11</v>
      </c>
      <c r="B67" s="138" t="s">
        <v>231</v>
      </c>
      <c r="C67" s="122">
        <f t="shared" ref="C67:L67" si="22">SUM(C68:C69)</f>
        <v>0</v>
      </c>
      <c r="D67" s="125">
        <f t="shared" si="22"/>
        <v>0</v>
      </c>
      <c r="E67" s="125">
        <f t="shared" si="22"/>
        <v>0</v>
      </c>
      <c r="F67" s="125">
        <f t="shared" si="22"/>
        <v>0</v>
      </c>
      <c r="G67" s="125">
        <f t="shared" si="22"/>
        <v>0</v>
      </c>
      <c r="H67" s="125">
        <f t="shared" si="22"/>
        <v>0</v>
      </c>
      <c r="I67" s="125">
        <f t="shared" si="22"/>
        <v>0</v>
      </c>
      <c r="J67" s="125">
        <f t="shared" si="22"/>
        <v>0</v>
      </c>
      <c r="K67" s="125">
        <f t="shared" si="22"/>
        <v>0</v>
      </c>
      <c r="L67" s="125">
        <f t="shared" si="22"/>
        <v>0</v>
      </c>
    </row>
    <row r="68" spans="1:14" ht="12" hidden="1" customHeight="1" x14ac:dyDescent="0.25">
      <c r="A68" s="123"/>
      <c r="B68" s="93"/>
      <c r="C68" s="130"/>
      <c r="D68" s="130"/>
      <c r="E68" s="127"/>
      <c r="F68" s="128"/>
      <c r="G68" s="129"/>
      <c r="H68" s="130"/>
      <c r="I68" s="130"/>
      <c r="J68" s="130"/>
      <c r="K68" s="130"/>
      <c r="L68" s="130"/>
    </row>
    <row r="69" spans="1:14" ht="12" hidden="1" customHeight="1" x14ac:dyDescent="0.25">
      <c r="A69" s="123"/>
      <c r="B69" s="92"/>
      <c r="C69" s="131"/>
      <c r="D69" s="130"/>
      <c r="E69" s="130"/>
      <c r="F69" s="128"/>
      <c r="G69" s="129"/>
      <c r="H69" s="130"/>
      <c r="I69" s="130"/>
      <c r="J69" s="130"/>
      <c r="K69" s="130"/>
      <c r="L69" s="130"/>
    </row>
    <row r="70" spans="1:14" x14ac:dyDescent="0.25">
      <c r="A70" s="123" t="s">
        <v>3</v>
      </c>
      <c r="B70" s="138" t="s">
        <v>234</v>
      </c>
      <c r="C70" s="120">
        <f>SUM(C71:C72)</f>
        <v>0</v>
      </c>
      <c r="D70" s="128">
        <f>SUM(D71:D72)</f>
        <v>0</v>
      </c>
      <c r="E70" s="128">
        <f>E72</f>
        <v>0</v>
      </c>
      <c r="F70" s="128">
        <v>0</v>
      </c>
      <c r="G70" s="128">
        <v>0</v>
      </c>
      <c r="H70" s="128">
        <f>SUM(H71:H72)</f>
        <v>0</v>
      </c>
      <c r="I70" s="128">
        <f>SUM(I71:I72)</f>
        <v>0</v>
      </c>
      <c r="J70" s="128">
        <f>SUM(J71:J72)</f>
        <v>0</v>
      </c>
      <c r="K70" s="128">
        <f>SUM(K71:K72)</f>
        <v>0</v>
      </c>
      <c r="L70" s="128">
        <f>L72</f>
        <v>0</v>
      </c>
    </row>
    <row r="71" spans="1:14" hidden="1" x14ac:dyDescent="0.2">
      <c r="A71" s="123"/>
      <c r="B71" s="150"/>
      <c r="C71" s="130"/>
      <c r="D71" s="130"/>
      <c r="E71" s="130">
        <v>0</v>
      </c>
      <c r="F71" s="130"/>
      <c r="G71" s="130"/>
      <c r="H71" s="130">
        <v>0</v>
      </c>
      <c r="I71" s="130">
        <v>0</v>
      </c>
      <c r="J71" s="130">
        <f>K71+L71</f>
        <v>0</v>
      </c>
      <c r="K71" s="130">
        <f>D71+H71</f>
        <v>0</v>
      </c>
      <c r="L71" s="130">
        <f>E71+I71</f>
        <v>0</v>
      </c>
      <c r="M71" s="137"/>
    </row>
    <row r="72" spans="1:14" s="137" customFormat="1" hidden="1" x14ac:dyDescent="0.25">
      <c r="A72" s="145"/>
      <c r="B72" s="93"/>
      <c r="C72" s="130"/>
      <c r="D72" s="130"/>
      <c r="E72" s="130">
        <v>0</v>
      </c>
      <c r="F72" s="128"/>
      <c r="G72" s="128"/>
      <c r="H72" s="130">
        <v>0</v>
      </c>
      <c r="I72" s="130">
        <v>0</v>
      </c>
      <c r="J72" s="130">
        <f>K72+L72</f>
        <v>0</v>
      </c>
      <c r="K72" s="130">
        <f>D72+H72</f>
        <v>0</v>
      </c>
      <c r="L72" s="130">
        <f>E72+I72</f>
        <v>0</v>
      </c>
    </row>
    <row r="73" spans="1:14" x14ac:dyDescent="0.25">
      <c r="A73" s="123" t="s">
        <v>6</v>
      </c>
      <c r="B73" s="138" t="s">
        <v>226</v>
      </c>
      <c r="C73" s="120">
        <f t="shared" ref="C73:L73" si="23">C74+C77+C80</f>
        <v>12100</v>
      </c>
      <c r="D73" s="128">
        <f t="shared" si="23"/>
        <v>12100</v>
      </c>
      <c r="E73" s="128">
        <f t="shared" si="23"/>
        <v>0</v>
      </c>
      <c r="F73" s="128">
        <f t="shared" si="23"/>
        <v>0</v>
      </c>
      <c r="G73" s="128">
        <f t="shared" si="23"/>
        <v>0</v>
      </c>
      <c r="H73" s="128">
        <f t="shared" si="23"/>
        <v>0</v>
      </c>
      <c r="I73" s="128">
        <f t="shared" si="23"/>
        <v>0</v>
      </c>
      <c r="J73" s="128">
        <f t="shared" si="23"/>
        <v>12100</v>
      </c>
      <c r="K73" s="128">
        <f t="shared" si="23"/>
        <v>12100</v>
      </c>
      <c r="L73" s="128">
        <f t="shared" si="23"/>
        <v>0</v>
      </c>
      <c r="N73" s="146"/>
    </row>
    <row r="74" spans="1:14" x14ac:dyDescent="0.25">
      <c r="A74" s="139"/>
      <c r="B74" s="138" t="s">
        <v>9</v>
      </c>
      <c r="C74" s="122">
        <f t="shared" ref="C74:L74" si="24">SUM(C75:C76)</f>
        <v>0</v>
      </c>
      <c r="D74" s="125">
        <f t="shared" si="24"/>
        <v>0</v>
      </c>
      <c r="E74" s="125">
        <f t="shared" si="24"/>
        <v>0</v>
      </c>
      <c r="F74" s="125">
        <f t="shared" si="24"/>
        <v>0</v>
      </c>
      <c r="G74" s="125">
        <f t="shared" si="24"/>
        <v>0</v>
      </c>
      <c r="H74" s="125">
        <f t="shared" si="24"/>
        <v>0</v>
      </c>
      <c r="I74" s="125">
        <f t="shared" si="24"/>
        <v>0</v>
      </c>
      <c r="J74" s="125">
        <f t="shared" si="24"/>
        <v>0</v>
      </c>
      <c r="K74" s="125">
        <f t="shared" si="24"/>
        <v>0</v>
      </c>
      <c r="L74" s="125">
        <f t="shared" si="24"/>
        <v>0</v>
      </c>
    </row>
    <row r="75" spans="1:14" s="137" customFormat="1" hidden="1" x14ac:dyDescent="0.25">
      <c r="A75" s="134"/>
      <c r="B75" s="93"/>
      <c r="C75" s="130"/>
      <c r="D75" s="130"/>
      <c r="E75" s="130">
        <v>0</v>
      </c>
      <c r="F75" s="128"/>
      <c r="G75" s="129"/>
      <c r="H75" s="130">
        <v>0</v>
      </c>
      <c r="I75" s="130">
        <v>0</v>
      </c>
      <c r="J75" s="130">
        <f>K75+L75</f>
        <v>0</v>
      </c>
      <c r="K75" s="130">
        <f>D75+H75</f>
        <v>0</v>
      </c>
      <c r="L75" s="130">
        <f>E75+I75</f>
        <v>0</v>
      </c>
    </row>
    <row r="76" spans="1:14" ht="12" hidden="1" customHeight="1" x14ac:dyDescent="0.25">
      <c r="A76" s="139"/>
      <c r="B76" s="92"/>
      <c r="C76" s="131"/>
      <c r="D76" s="130"/>
      <c r="E76" s="130"/>
      <c r="F76" s="128"/>
      <c r="G76" s="129"/>
      <c r="H76" s="130"/>
      <c r="I76" s="130"/>
      <c r="J76" s="130"/>
      <c r="K76" s="130"/>
      <c r="L76" s="130"/>
    </row>
    <row r="77" spans="1:14" s="152" customFormat="1" x14ac:dyDescent="0.25">
      <c r="A77" s="123"/>
      <c r="B77" s="138" t="s">
        <v>7</v>
      </c>
      <c r="C77" s="122">
        <f t="shared" ref="C77:I77" si="25">SUM(C78:C79)</f>
        <v>12100</v>
      </c>
      <c r="D77" s="125">
        <f t="shared" si="25"/>
        <v>12100</v>
      </c>
      <c r="E77" s="125">
        <f t="shared" si="25"/>
        <v>0</v>
      </c>
      <c r="F77" s="125">
        <f t="shared" si="25"/>
        <v>0</v>
      </c>
      <c r="G77" s="125">
        <f t="shared" si="25"/>
        <v>0</v>
      </c>
      <c r="H77" s="125">
        <f t="shared" si="25"/>
        <v>0</v>
      </c>
      <c r="I77" s="125">
        <f t="shared" si="25"/>
        <v>0</v>
      </c>
      <c r="J77" s="125">
        <f>SUM(J78:J79)</f>
        <v>12100</v>
      </c>
      <c r="K77" s="125">
        <f>SUM(K78:K79)</f>
        <v>12100</v>
      </c>
      <c r="L77" s="125">
        <f>E77+I77</f>
        <v>0</v>
      </c>
    </row>
    <row r="78" spans="1:14" s="152" customFormat="1" ht="49.5" customHeight="1" x14ac:dyDescent="0.25">
      <c r="A78" s="123"/>
      <c r="B78" s="93" t="s">
        <v>438</v>
      </c>
      <c r="C78" s="126">
        <f>D78+E78</f>
        <v>12100</v>
      </c>
      <c r="D78" s="127">
        <v>12100</v>
      </c>
      <c r="E78" s="127">
        <v>0</v>
      </c>
      <c r="F78" s="128">
        <v>0</v>
      </c>
      <c r="G78" s="145">
        <v>0</v>
      </c>
      <c r="H78" s="130">
        <v>0</v>
      </c>
      <c r="I78" s="130">
        <v>0</v>
      </c>
      <c r="J78" s="130">
        <f>K78+L78</f>
        <v>12100</v>
      </c>
      <c r="K78" s="130">
        <f>D78+H78</f>
        <v>12100</v>
      </c>
      <c r="L78" s="130">
        <f>E78+I78</f>
        <v>0</v>
      </c>
      <c r="M78" s="137"/>
      <c r="N78" s="137" t="s">
        <v>439</v>
      </c>
    </row>
    <row r="79" spans="1:14" s="152" customFormat="1" ht="12" hidden="1" customHeight="1" x14ac:dyDescent="0.25">
      <c r="A79" s="123"/>
      <c r="B79" s="92"/>
      <c r="C79" s="126">
        <f>D79+E79</f>
        <v>0</v>
      </c>
      <c r="D79" s="127">
        <v>0</v>
      </c>
      <c r="E79" s="127">
        <v>0</v>
      </c>
      <c r="F79" s="128"/>
      <c r="G79" s="153"/>
      <c r="H79" s="130">
        <v>0</v>
      </c>
      <c r="I79" s="130">
        <v>0</v>
      </c>
      <c r="J79" s="130">
        <f>K79+L79</f>
        <v>0</v>
      </c>
      <c r="K79" s="130">
        <f>D79+H79</f>
        <v>0</v>
      </c>
      <c r="L79" s="130">
        <f>E79+I79</f>
        <v>0</v>
      </c>
      <c r="M79" s="137"/>
    </row>
    <row r="80" spans="1:14" x14ac:dyDescent="0.25">
      <c r="A80" s="139"/>
      <c r="B80" s="138" t="s">
        <v>229</v>
      </c>
      <c r="C80" s="122">
        <f t="shared" ref="C80:I80" si="26">SUM(C81:C82)</f>
        <v>0</v>
      </c>
      <c r="D80" s="125">
        <f t="shared" si="26"/>
        <v>0</v>
      </c>
      <c r="E80" s="125">
        <f t="shared" si="26"/>
        <v>0</v>
      </c>
      <c r="F80" s="125">
        <f t="shared" si="26"/>
        <v>0</v>
      </c>
      <c r="G80" s="125">
        <f t="shared" si="26"/>
        <v>0</v>
      </c>
      <c r="H80" s="125">
        <f t="shared" si="26"/>
        <v>0</v>
      </c>
      <c r="I80" s="125">
        <f t="shared" si="26"/>
        <v>0</v>
      </c>
      <c r="J80" s="125">
        <f>K80+L80</f>
        <v>0</v>
      </c>
      <c r="K80" s="125">
        <f>D80+H80</f>
        <v>0</v>
      </c>
      <c r="L80" s="125">
        <f>E80+I80</f>
        <v>0</v>
      </c>
    </row>
    <row r="81" spans="1:14" hidden="1" x14ac:dyDescent="0.25">
      <c r="A81" s="139"/>
      <c r="B81" s="92"/>
      <c r="C81" s="127"/>
      <c r="D81" s="127"/>
      <c r="E81" s="127">
        <v>0</v>
      </c>
      <c r="F81" s="125"/>
      <c r="G81" s="125"/>
      <c r="H81" s="127">
        <v>0</v>
      </c>
      <c r="I81" s="127">
        <v>0</v>
      </c>
      <c r="J81" s="130">
        <f>K81+L81</f>
        <v>0</v>
      </c>
      <c r="K81" s="127">
        <f>D81+H81</f>
        <v>0</v>
      </c>
      <c r="L81" s="127">
        <f>E81+I81</f>
        <v>0</v>
      </c>
      <c r="N81" s="146"/>
    </row>
    <row r="82" spans="1:14" hidden="1" x14ac:dyDescent="0.25">
      <c r="A82" s="139"/>
      <c r="B82" s="92"/>
      <c r="C82" s="126"/>
      <c r="D82" s="127"/>
      <c r="E82" s="127">
        <v>0</v>
      </c>
      <c r="F82" s="125"/>
      <c r="G82" s="125"/>
      <c r="H82" s="127">
        <v>0</v>
      </c>
      <c r="I82" s="127">
        <v>0</v>
      </c>
      <c r="J82" s="130">
        <f>K82+L82</f>
        <v>0</v>
      </c>
      <c r="K82" s="127">
        <f>D82+H82</f>
        <v>0</v>
      </c>
      <c r="L82" s="127">
        <v>0</v>
      </c>
    </row>
    <row r="83" spans="1:14" x14ac:dyDescent="0.25">
      <c r="A83" s="123" t="s">
        <v>32</v>
      </c>
      <c r="B83" s="138" t="s">
        <v>242</v>
      </c>
      <c r="C83" s="120">
        <f>C84+C85+C86</f>
        <v>0</v>
      </c>
      <c r="D83" s="128">
        <f>D84+D85+D86</f>
        <v>0</v>
      </c>
      <c r="E83" s="128">
        <f>E84+E85+E86</f>
        <v>0</v>
      </c>
      <c r="F83" s="128">
        <f t="shared" ref="F83:L83" si="27">F84+F85+F86</f>
        <v>0</v>
      </c>
      <c r="G83" s="128">
        <f t="shared" si="27"/>
        <v>0</v>
      </c>
      <c r="H83" s="128">
        <f t="shared" si="27"/>
        <v>0</v>
      </c>
      <c r="I83" s="128">
        <f t="shared" si="27"/>
        <v>0</v>
      </c>
      <c r="J83" s="128">
        <f t="shared" si="27"/>
        <v>0</v>
      </c>
      <c r="K83" s="128">
        <f t="shared" si="27"/>
        <v>0</v>
      </c>
      <c r="L83" s="128">
        <f t="shared" si="27"/>
        <v>0</v>
      </c>
    </row>
    <row r="84" spans="1:14" x14ac:dyDescent="0.25">
      <c r="A84" s="123" t="s">
        <v>11</v>
      </c>
      <c r="B84" s="138" t="s">
        <v>231</v>
      </c>
      <c r="C84" s="120">
        <v>0</v>
      </c>
      <c r="D84" s="128">
        <v>0</v>
      </c>
      <c r="E84" s="128">
        <v>0</v>
      </c>
      <c r="F84" s="128">
        <v>0</v>
      </c>
      <c r="G84" s="128">
        <v>0</v>
      </c>
      <c r="H84" s="128">
        <v>0</v>
      </c>
      <c r="I84" s="128">
        <v>0</v>
      </c>
      <c r="J84" s="128">
        <v>0</v>
      </c>
      <c r="K84" s="128">
        <v>0</v>
      </c>
      <c r="L84" s="128">
        <v>0</v>
      </c>
    </row>
    <row r="85" spans="1:14" x14ac:dyDescent="0.25">
      <c r="A85" s="123" t="s">
        <v>3</v>
      </c>
      <c r="B85" s="138" t="s">
        <v>234</v>
      </c>
      <c r="C85" s="120">
        <v>0</v>
      </c>
      <c r="D85" s="128">
        <v>0</v>
      </c>
      <c r="E85" s="128">
        <v>0</v>
      </c>
      <c r="F85" s="128">
        <v>0</v>
      </c>
      <c r="G85" s="128">
        <v>0</v>
      </c>
      <c r="H85" s="128">
        <v>0</v>
      </c>
      <c r="I85" s="128">
        <v>0</v>
      </c>
      <c r="J85" s="128">
        <v>0</v>
      </c>
      <c r="K85" s="128">
        <v>0</v>
      </c>
      <c r="L85" s="128">
        <v>0</v>
      </c>
    </row>
    <row r="86" spans="1:14" x14ac:dyDescent="0.25">
      <c r="A86" s="123" t="s">
        <v>6</v>
      </c>
      <c r="B86" s="138" t="s">
        <v>226</v>
      </c>
      <c r="C86" s="122">
        <f>C87+C88+C89</f>
        <v>0</v>
      </c>
      <c r="D86" s="125">
        <f>D87+D88+D89</f>
        <v>0</v>
      </c>
      <c r="E86" s="125">
        <f>E87+E88+E89</f>
        <v>0</v>
      </c>
      <c r="F86" s="125">
        <f t="shared" ref="F86:L86" si="28">F87+F88+F89</f>
        <v>0</v>
      </c>
      <c r="G86" s="125">
        <f t="shared" si="28"/>
        <v>0</v>
      </c>
      <c r="H86" s="125">
        <f t="shared" si="28"/>
        <v>0</v>
      </c>
      <c r="I86" s="125">
        <f t="shared" si="28"/>
        <v>0</v>
      </c>
      <c r="J86" s="125">
        <f t="shared" si="28"/>
        <v>0</v>
      </c>
      <c r="K86" s="125">
        <f t="shared" si="28"/>
        <v>0</v>
      </c>
      <c r="L86" s="125">
        <f t="shared" si="28"/>
        <v>0</v>
      </c>
    </row>
    <row r="87" spans="1:14" x14ac:dyDescent="0.25">
      <c r="A87" s="123"/>
      <c r="B87" s="138" t="s">
        <v>9</v>
      </c>
      <c r="C87" s="122">
        <v>0</v>
      </c>
      <c r="D87" s="125">
        <v>0</v>
      </c>
      <c r="E87" s="125">
        <v>0</v>
      </c>
      <c r="F87" s="125">
        <v>0</v>
      </c>
      <c r="G87" s="125">
        <v>0</v>
      </c>
      <c r="H87" s="125">
        <v>0</v>
      </c>
      <c r="I87" s="125">
        <v>0</v>
      </c>
      <c r="J87" s="125">
        <v>0</v>
      </c>
      <c r="K87" s="125">
        <v>0</v>
      </c>
      <c r="L87" s="125">
        <v>0</v>
      </c>
    </row>
    <row r="88" spans="1:14" x14ac:dyDescent="0.25">
      <c r="A88" s="139"/>
      <c r="B88" s="138" t="s">
        <v>7</v>
      </c>
      <c r="C88" s="120">
        <v>0</v>
      </c>
      <c r="D88" s="128">
        <v>0</v>
      </c>
      <c r="E88" s="128">
        <v>0</v>
      </c>
      <c r="F88" s="128">
        <v>0</v>
      </c>
      <c r="G88" s="128">
        <v>0</v>
      </c>
      <c r="H88" s="128">
        <v>0</v>
      </c>
      <c r="I88" s="128">
        <v>0</v>
      </c>
      <c r="J88" s="128">
        <v>0</v>
      </c>
      <c r="K88" s="128">
        <v>0</v>
      </c>
      <c r="L88" s="128">
        <v>0</v>
      </c>
    </row>
    <row r="89" spans="1:14" x14ac:dyDescent="0.25">
      <c r="A89" s="139"/>
      <c r="B89" s="138" t="s">
        <v>229</v>
      </c>
      <c r="C89" s="122">
        <v>0</v>
      </c>
      <c r="D89" s="125">
        <v>0</v>
      </c>
      <c r="E89" s="125">
        <v>0</v>
      </c>
      <c r="F89" s="125">
        <v>0</v>
      </c>
      <c r="G89" s="125">
        <v>0</v>
      </c>
      <c r="H89" s="125">
        <v>0</v>
      </c>
      <c r="I89" s="125">
        <v>0</v>
      </c>
      <c r="J89" s="125">
        <v>0</v>
      </c>
      <c r="K89" s="125">
        <v>0</v>
      </c>
      <c r="L89" s="125">
        <v>0</v>
      </c>
    </row>
    <row r="90" spans="1:14" x14ac:dyDescent="0.25">
      <c r="A90" s="123" t="s">
        <v>16</v>
      </c>
      <c r="B90" s="138" t="s">
        <v>232</v>
      </c>
      <c r="C90" s="122">
        <f>C91+C98+C119</f>
        <v>1578670</v>
      </c>
      <c r="D90" s="122">
        <f>D91+D98+D119</f>
        <v>1578670</v>
      </c>
      <c r="E90" s="122">
        <f>E91+E98+E119+E133</f>
        <v>0</v>
      </c>
      <c r="F90" s="125">
        <f>F91+F98+F119</f>
        <v>0</v>
      </c>
      <c r="G90" s="125">
        <f>G91+G98+G119</f>
        <v>0</v>
      </c>
      <c r="H90" s="122">
        <f>H91+H98+H119+H133</f>
        <v>0</v>
      </c>
      <c r="I90" s="122">
        <f>I91+I98+I119+I133</f>
        <v>0</v>
      </c>
      <c r="J90" s="122">
        <f>J91+J98+J119+J133</f>
        <v>1578670</v>
      </c>
      <c r="K90" s="122">
        <f>K91+K98+K119+K133</f>
        <v>1578670</v>
      </c>
      <c r="L90" s="125">
        <f>L91+L98+L119</f>
        <v>0</v>
      </c>
      <c r="N90" s="146"/>
    </row>
    <row r="91" spans="1:14" x14ac:dyDescent="0.25">
      <c r="A91" s="123" t="s">
        <v>11</v>
      </c>
      <c r="B91" s="138" t="s">
        <v>231</v>
      </c>
      <c r="C91" s="122">
        <f t="shared" ref="C91:L91" si="29">SUM(C92:C97)</f>
        <v>1061000</v>
      </c>
      <c r="D91" s="125">
        <f t="shared" si="29"/>
        <v>1061000</v>
      </c>
      <c r="E91" s="125">
        <f t="shared" si="29"/>
        <v>0</v>
      </c>
      <c r="F91" s="125">
        <f t="shared" si="29"/>
        <v>0</v>
      </c>
      <c r="G91" s="125">
        <f t="shared" si="29"/>
        <v>0</v>
      </c>
      <c r="H91" s="125">
        <f t="shared" si="29"/>
        <v>0</v>
      </c>
      <c r="I91" s="125">
        <f t="shared" si="29"/>
        <v>0</v>
      </c>
      <c r="J91" s="125">
        <f t="shared" si="29"/>
        <v>1061000</v>
      </c>
      <c r="K91" s="125">
        <f t="shared" si="29"/>
        <v>1061000</v>
      </c>
      <c r="L91" s="125">
        <f t="shared" si="29"/>
        <v>0</v>
      </c>
      <c r="N91" s="146"/>
    </row>
    <row r="92" spans="1:14" x14ac:dyDescent="0.25">
      <c r="A92" s="139"/>
      <c r="B92" s="93" t="s">
        <v>230</v>
      </c>
      <c r="C92" s="130">
        <f>D92+E92</f>
        <v>500000</v>
      </c>
      <c r="D92" s="130">
        <v>500000</v>
      </c>
      <c r="E92" s="130">
        <v>0</v>
      </c>
      <c r="F92" s="128">
        <v>0</v>
      </c>
      <c r="G92" s="134">
        <v>0</v>
      </c>
      <c r="H92" s="130">
        <v>0</v>
      </c>
      <c r="I92" s="130">
        <v>0</v>
      </c>
      <c r="J92" s="130">
        <f>K92+L92</f>
        <v>500000</v>
      </c>
      <c r="K92" s="130">
        <f t="shared" ref="K92:L97" si="30">D92+H92</f>
        <v>500000</v>
      </c>
      <c r="L92" s="130">
        <f t="shared" si="30"/>
        <v>0</v>
      </c>
      <c r="N92" s="146" t="s">
        <v>492</v>
      </c>
    </row>
    <row r="93" spans="1:14" hidden="1" x14ac:dyDescent="0.25">
      <c r="A93" s="139"/>
      <c r="B93" s="156"/>
      <c r="C93" s="148"/>
      <c r="D93" s="148"/>
      <c r="E93" s="130">
        <v>0</v>
      </c>
      <c r="F93" s="128">
        <v>0</v>
      </c>
      <c r="G93" s="134">
        <v>0</v>
      </c>
      <c r="H93" s="130">
        <v>0</v>
      </c>
      <c r="I93" s="130">
        <v>0</v>
      </c>
      <c r="J93" s="130">
        <f>K93+L93</f>
        <v>0</v>
      </c>
      <c r="K93" s="130">
        <f t="shared" si="30"/>
        <v>0</v>
      </c>
      <c r="L93" s="130">
        <f t="shared" si="30"/>
        <v>0</v>
      </c>
    </row>
    <row r="94" spans="1:14" x14ac:dyDescent="0.25">
      <c r="A94" s="139"/>
      <c r="B94" s="93" t="s">
        <v>253</v>
      </c>
      <c r="C94" s="130">
        <f>D94+E94</f>
        <v>270000</v>
      </c>
      <c r="D94" s="130">
        <v>270000</v>
      </c>
      <c r="E94" s="130">
        <v>0</v>
      </c>
      <c r="F94" s="128">
        <v>0</v>
      </c>
      <c r="G94" s="134">
        <v>0</v>
      </c>
      <c r="H94" s="130">
        <v>0</v>
      </c>
      <c r="I94" s="130">
        <v>0</v>
      </c>
      <c r="J94" s="130">
        <f>K94+L94</f>
        <v>270000</v>
      </c>
      <c r="K94" s="130">
        <f t="shared" si="30"/>
        <v>270000</v>
      </c>
      <c r="L94" s="130">
        <f t="shared" si="30"/>
        <v>0</v>
      </c>
      <c r="N94" s="146" t="s">
        <v>441</v>
      </c>
    </row>
    <row r="95" spans="1:14" x14ac:dyDescent="0.25">
      <c r="A95" s="149"/>
      <c r="B95" s="93" t="s">
        <v>442</v>
      </c>
      <c r="C95" s="130">
        <f>D95+E95</f>
        <v>170000</v>
      </c>
      <c r="D95" s="130">
        <v>170000</v>
      </c>
      <c r="E95" s="130">
        <v>0</v>
      </c>
      <c r="F95" s="128">
        <v>0</v>
      </c>
      <c r="G95" s="134">
        <v>0</v>
      </c>
      <c r="H95" s="130">
        <v>0</v>
      </c>
      <c r="I95" s="130">
        <v>0</v>
      </c>
      <c r="J95" s="130">
        <f>K95+L95</f>
        <v>170000</v>
      </c>
      <c r="K95" s="130">
        <f t="shared" si="30"/>
        <v>170000</v>
      </c>
      <c r="L95" s="130">
        <f t="shared" si="30"/>
        <v>0</v>
      </c>
      <c r="N95" s="115" t="s">
        <v>443</v>
      </c>
    </row>
    <row r="96" spans="1:14" x14ac:dyDescent="0.25">
      <c r="A96" s="139"/>
      <c r="B96" s="93" t="s">
        <v>444</v>
      </c>
      <c r="C96" s="130">
        <f>D96+E96</f>
        <v>121000</v>
      </c>
      <c r="D96" s="130">
        <v>121000</v>
      </c>
      <c r="E96" s="130">
        <v>0</v>
      </c>
      <c r="F96" s="128">
        <v>0</v>
      </c>
      <c r="G96" s="134">
        <v>0</v>
      </c>
      <c r="H96" s="130">
        <v>0</v>
      </c>
      <c r="I96" s="130">
        <v>0</v>
      </c>
      <c r="J96" s="130">
        <f>K96+L96</f>
        <v>121000</v>
      </c>
      <c r="K96" s="130">
        <f t="shared" si="30"/>
        <v>121000</v>
      </c>
      <c r="L96" s="130">
        <f t="shared" si="30"/>
        <v>0</v>
      </c>
      <c r="N96" s="115" t="s">
        <v>445</v>
      </c>
    </row>
    <row r="97" spans="1:12" s="137" customFormat="1" ht="12" hidden="1" customHeight="1" x14ac:dyDescent="0.25">
      <c r="A97" s="129"/>
      <c r="B97" s="93"/>
      <c r="C97" s="130"/>
      <c r="D97" s="130"/>
      <c r="E97" s="130"/>
      <c r="F97" s="130"/>
      <c r="G97" s="129"/>
      <c r="H97" s="130"/>
      <c r="I97" s="130"/>
      <c r="J97" s="130"/>
      <c r="K97" s="130"/>
      <c r="L97" s="130">
        <f t="shared" si="30"/>
        <v>0</v>
      </c>
    </row>
    <row r="98" spans="1:12" x14ac:dyDescent="0.25">
      <c r="A98" s="123" t="s">
        <v>3</v>
      </c>
      <c r="B98" s="138" t="s">
        <v>234</v>
      </c>
      <c r="C98" s="120">
        <f t="shared" ref="C98:I98" si="31">SUM(C99:C118)</f>
        <v>0</v>
      </c>
      <c r="D98" s="128">
        <f t="shared" si="31"/>
        <v>0</v>
      </c>
      <c r="E98" s="128">
        <f t="shared" si="31"/>
        <v>0</v>
      </c>
      <c r="F98" s="128">
        <f t="shared" si="31"/>
        <v>0</v>
      </c>
      <c r="G98" s="128">
        <f t="shared" si="31"/>
        <v>0</v>
      </c>
      <c r="H98" s="128">
        <f t="shared" si="31"/>
        <v>0</v>
      </c>
      <c r="I98" s="128">
        <f t="shared" si="31"/>
        <v>0</v>
      </c>
      <c r="J98" s="128">
        <f t="shared" ref="J98:J118" si="32">K98+L98</f>
        <v>0</v>
      </c>
      <c r="K98" s="128">
        <f t="shared" ref="K98:K105" si="33">D98+H98</f>
        <v>0</v>
      </c>
      <c r="L98" s="128">
        <f>SUM(L99:L118)</f>
        <v>0</v>
      </c>
    </row>
    <row r="99" spans="1:12" s="137" customFormat="1" hidden="1" x14ac:dyDescent="0.25">
      <c r="A99" s="129"/>
      <c r="B99" s="93"/>
      <c r="C99" s="130"/>
      <c r="D99" s="130"/>
      <c r="E99" s="130">
        <v>0</v>
      </c>
      <c r="F99" s="130"/>
      <c r="G99" s="129"/>
      <c r="H99" s="130">
        <v>0</v>
      </c>
      <c r="I99" s="130">
        <v>0</v>
      </c>
      <c r="J99" s="130">
        <f t="shared" si="32"/>
        <v>0</v>
      </c>
      <c r="K99" s="130">
        <f t="shared" si="33"/>
        <v>0</v>
      </c>
      <c r="L99" s="130">
        <f t="shared" ref="L99:L105" si="34">E99+I99</f>
        <v>0</v>
      </c>
    </row>
    <row r="100" spans="1:12" s="137" customFormat="1" hidden="1" x14ac:dyDescent="0.25">
      <c r="A100" s="129"/>
      <c r="B100" s="93" t="s">
        <v>446</v>
      </c>
      <c r="C100" s="130">
        <f t="shared" ref="C100:C105" si="35">D100+E100</f>
        <v>0</v>
      </c>
      <c r="D100" s="130">
        <v>0</v>
      </c>
      <c r="E100" s="130">
        <v>0</v>
      </c>
      <c r="F100" s="130"/>
      <c r="G100" s="129"/>
      <c r="H100" s="130">
        <v>0</v>
      </c>
      <c r="I100" s="130">
        <v>0</v>
      </c>
      <c r="J100" s="130">
        <f t="shared" si="32"/>
        <v>0</v>
      </c>
      <c r="K100" s="130">
        <f t="shared" si="33"/>
        <v>0</v>
      </c>
      <c r="L100" s="130">
        <f t="shared" si="34"/>
        <v>0</v>
      </c>
    </row>
    <row r="101" spans="1:12" s="137" customFormat="1" hidden="1" x14ac:dyDescent="0.25">
      <c r="A101" s="129"/>
      <c r="B101" s="93" t="s">
        <v>447</v>
      </c>
      <c r="C101" s="130">
        <f t="shared" si="35"/>
        <v>0</v>
      </c>
      <c r="D101" s="130">
        <v>0</v>
      </c>
      <c r="E101" s="130">
        <v>0</v>
      </c>
      <c r="F101" s="130"/>
      <c r="G101" s="129"/>
      <c r="H101" s="130">
        <v>0</v>
      </c>
      <c r="I101" s="130">
        <v>0</v>
      </c>
      <c r="J101" s="130">
        <f t="shared" si="32"/>
        <v>0</v>
      </c>
      <c r="K101" s="130">
        <f t="shared" si="33"/>
        <v>0</v>
      </c>
      <c r="L101" s="130">
        <f t="shared" si="34"/>
        <v>0</v>
      </c>
    </row>
    <row r="102" spans="1:12" s="137" customFormat="1" hidden="1" x14ac:dyDescent="0.25">
      <c r="A102" s="129"/>
      <c r="B102" s="159"/>
      <c r="C102" s="130"/>
      <c r="D102" s="130"/>
      <c r="E102" s="130">
        <v>0</v>
      </c>
      <c r="F102" s="130"/>
      <c r="G102" s="129"/>
      <c r="H102" s="130">
        <v>0</v>
      </c>
      <c r="I102" s="130">
        <v>0</v>
      </c>
      <c r="J102" s="130">
        <f t="shared" si="32"/>
        <v>0</v>
      </c>
      <c r="K102" s="130">
        <f t="shared" si="33"/>
        <v>0</v>
      </c>
      <c r="L102" s="130">
        <f t="shared" si="34"/>
        <v>0</v>
      </c>
    </row>
    <row r="103" spans="1:12" s="137" customFormat="1" hidden="1" x14ac:dyDescent="0.25">
      <c r="A103" s="129"/>
      <c r="B103" s="160" t="s">
        <v>448</v>
      </c>
      <c r="C103" s="130">
        <f t="shared" si="35"/>
        <v>0</v>
      </c>
      <c r="D103" s="130">
        <v>0</v>
      </c>
      <c r="E103" s="130">
        <v>0</v>
      </c>
      <c r="F103" s="130"/>
      <c r="G103" s="129"/>
      <c r="H103" s="130">
        <v>0</v>
      </c>
      <c r="I103" s="130">
        <v>0</v>
      </c>
      <c r="J103" s="130">
        <f t="shared" si="32"/>
        <v>0</v>
      </c>
      <c r="K103" s="130">
        <f t="shared" si="33"/>
        <v>0</v>
      </c>
      <c r="L103" s="130">
        <f t="shared" si="34"/>
        <v>0</v>
      </c>
    </row>
    <row r="104" spans="1:12" s="137" customFormat="1" hidden="1" x14ac:dyDescent="0.25">
      <c r="A104" s="129"/>
      <c r="B104" s="93"/>
      <c r="C104" s="130"/>
      <c r="D104" s="130"/>
      <c r="E104" s="130">
        <v>0</v>
      </c>
      <c r="F104" s="130"/>
      <c r="G104" s="129"/>
      <c r="H104" s="130">
        <v>0</v>
      </c>
      <c r="I104" s="130">
        <v>0</v>
      </c>
      <c r="J104" s="130">
        <f t="shared" si="32"/>
        <v>0</v>
      </c>
      <c r="K104" s="130">
        <f t="shared" si="33"/>
        <v>0</v>
      </c>
      <c r="L104" s="130">
        <f t="shared" si="34"/>
        <v>0</v>
      </c>
    </row>
    <row r="105" spans="1:12" s="137" customFormat="1" ht="24" hidden="1" x14ac:dyDescent="0.25">
      <c r="A105" s="129"/>
      <c r="B105" s="93" t="s">
        <v>284</v>
      </c>
      <c r="C105" s="130">
        <f t="shared" si="35"/>
        <v>0</v>
      </c>
      <c r="D105" s="130">
        <v>0</v>
      </c>
      <c r="E105" s="130">
        <v>0</v>
      </c>
      <c r="F105" s="130"/>
      <c r="G105" s="129"/>
      <c r="H105" s="130">
        <v>0</v>
      </c>
      <c r="I105" s="130">
        <v>0</v>
      </c>
      <c r="J105" s="130">
        <f t="shared" si="32"/>
        <v>0</v>
      </c>
      <c r="K105" s="130">
        <f t="shared" si="33"/>
        <v>0</v>
      </c>
      <c r="L105" s="130">
        <f t="shared" si="34"/>
        <v>0</v>
      </c>
    </row>
    <row r="106" spans="1:12" s="137" customFormat="1" hidden="1" x14ac:dyDescent="0.25">
      <c r="A106" s="129"/>
      <c r="B106" s="93" t="s">
        <v>275</v>
      </c>
      <c r="C106" s="130"/>
      <c r="D106" s="130"/>
      <c r="E106" s="130"/>
      <c r="F106" s="130"/>
      <c r="G106" s="129"/>
      <c r="H106" s="130"/>
      <c r="I106" s="130"/>
      <c r="J106" s="130"/>
      <c r="K106" s="130"/>
      <c r="L106" s="130"/>
    </row>
    <row r="107" spans="1:12" s="137" customFormat="1" hidden="1" x14ac:dyDescent="0.25">
      <c r="A107" s="129"/>
      <c r="B107" s="93" t="s">
        <v>449</v>
      </c>
      <c r="C107" s="130"/>
      <c r="D107" s="130"/>
      <c r="E107" s="130"/>
      <c r="F107" s="130"/>
      <c r="G107" s="129"/>
      <c r="H107" s="130"/>
      <c r="I107" s="130"/>
      <c r="J107" s="130"/>
      <c r="K107" s="130"/>
      <c r="L107" s="130"/>
    </row>
    <row r="108" spans="1:12" s="137" customFormat="1" hidden="1" x14ac:dyDescent="0.25">
      <c r="A108" s="129"/>
      <c r="B108" s="92"/>
      <c r="C108" s="130"/>
      <c r="D108" s="130"/>
      <c r="E108" s="130"/>
      <c r="F108" s="130"/>
      <c r="G108" s="129"/>
      <c r="H108" s="130"/>
      <c r="I108" s="130"/>
      <c r="J108" s="130"/>
      <c r="K108" s="130"/>
      <c r="L108" s="130"/>
    </row>
    <row r="109" spans="1:12" s="137" customFormat="1" ht="24" hidden="1" x14ac:dyDescent="0.25">
      <c r="A109" s="129"/>
      <c r="B109" s="92" t="s">
        <v>450</v>
      </c>
      <c r="C109" s="130"/>
      <c r="D109" s="130"/>
      <c r="E109" s="130"/>
      <c r="F109" s="130"/>
      <c r="G109" s="129"/>
      <c r="H109" s="130"/>
      <c r="I109" s="130"/>
      <c r="J109" s="130"/>
      <c r="K109" s="130"/>
      <c r="L109" s="130"/>
    </row>
    <row r="110" spans="1:12" s="137" customFormat="1" hidden="1" x14ac:dyDescent="0.25">
      <c r="A110" s="129"/>
      <c r="B110" s="92" t="s">
        <v>451</v>
      </c>
      <c r="C110" s="130"/>
      <c r="D110" s="130"/>
      <c r="E110" s="130"/>
      <c r="F110" s="130"/>
      <c r="G110" s="129"/>
      <c r="H110" s="130"/>
      <c r="I110" s="130"/>
      <c r="J110" s="130"/>
      <c r="K110" s="130"/>
      <c r="L110" s="130"/>
    </row>
    <row r="111" spans="1:12" s="137" customFormat="1" hidden="1" x14ac:dyDescent="0.25">
      <c r="A111" s="129"/>
      <c r="B111" s="92" t="s">
        <v>276</v>
      </c>
      <c r="C111" s="130"/>
      <c r="D111" s="130"/>
      <c r="E111" s="130"/>
      <c r="F111" s="130"/>
      <c r="G111" s="129"/>
      <c r="H111" s="130"/>
      <c r="I111" s="130"/>
      <c r="J111" s="130"/>
      <c r="K111" s="130"/>
      <c r="L111" s="130"/>
    </row>
    <row r="112" spans="1:12" s="137" customFormat="1" hidden="1" x14ac:dyDescent="0.25">
      <c r="A112" s="129"/>
      <c r="B112" s="92" t="s">
        <v>277</v>
      </c>
      <c r="C112" s="130"/>
      <c r="D112" s="130"/>
      <c r="E112" s="130"/>
      <c r="F112" s="130"/>
      <c r="G112" s="129"/>
      <c r="H112" s="130"/>
      <c r="I112" s="130"/>
      <c r="J112" s="130"/>
      <c r="K112" s="130"/>
      <c r="L112" s="130"/>
    </row>
    <row r="113" spans="1:14" s="137" customFormat="1" hidden="1" x14ac:dyDescent="0.25">
      <c r="A113" s="129"/>
      <c r="B113" s="92" t="s">
        <v>452</v>
      </c>
      <c r="C113" s="130"/>
      <c r="D113" s="130"/>
      <c r="E113" s="130"/>
      <c r="F113" s="130"/>
      <c r="G113" s="129"/>
      <c r="H113" s="130"/>
      <c r="I113" s="130"/>
      <c r="J113" s="130"/>
      <c r="K113" s="130"/>
      <c r="L113" s="130"/>
    </row>
    <row r="114" spans="1:14" s="137" customFormat="1" hidden="1" x14ac:dyDescent="0.25">
      <c r="A114" s="129"/>
      <c r="B114" s="92" t="s">
        <v>278</v>
      </c>
      <c r="C114" s="130"/>
      <c r="D114" s="130"/>
      <c r="E114" s="130"/>
      <c r="F114" s="130"/>
      <c r="G114" s="129"/>
      <c r="H114" s="130"/>
      <c r="I114" s="130"/>
      <c r="J114" s="130"/>
      <c r="K114" s="130"/>
      <c r="L114" s="130"/>
    </row>
    <row r="115" spans="1:14" hidden="1" x14ac:dyDescent="0.25">
      <c r="A115" s="149"/>
      <c r="B115" s="158"/>
      <c r="C115" s="130"/>
      <c r="D115" s="130"/>
      <c r="E115" s="130">
        <v>0</v>
      </c>
      <c r="F115" s="128"/>
      <c r="G115" s="129"/>
      <c r="H115" s="130">
        <v>0</v>
      </c>
      <c r="I115" s="130">
        <v>0</v>
      </c>
      <c r="J115" s="130">
        <f>K115+L115</f>
        <v>0</v>
      </c>
      <c r="K115" s="130">
        <f t="shared" ref="K115:L118" si="36">D115+H115</f>
        <v>0</v>
      </c>
      <c r="L115" s="130">
        <f t="shared" si="36"/>
        <v>0</v>
      </c>
    </row>
    <row r="116" spans="1:14" s="137" customFormat="1" hidden="1" x14ac:dyDescent="0.25">
      <c r="A116" s="129"/>
      <c r="B116" s="93"/>
      <c r="C116" s="130"/>
      <c r="D116" s="130"/>
      <c r="E116" s="130">
        <v>0</v>
      </c>
      <c r="F116" s="130"/>
      <c r="G116" s="129"/>
      <c r="H116" s="130">
        <v>0</v>
      </c>
      <c r="I116" s="130">
        <v>0</v>
      </c>
      <c r="J116" s="130">
        <f t="shared" si="32"/>
        <v>0</v>
      </c>
      <c r="K116" s="130">
        <f t="shared" si="36"/>
        <v>0</v>
      </c>
      <c r="L116" s="130">
        <f t="shared" si="36"/>
        <v>0</v>
      </c>
      <c r="N116" s="161"/>
    </row>
    <row r="117" spans="1:14" s="137" customFormat="1" hidden="1" x14ac:dyDescent="0.25">
      <c r="A117" s="129"/>
      <c r="B117" s="93"/>
      <c r="C117" s="130"/>
      <c r="D117" s="130"/>
      <c r="E117" s="130">
        <v>0</v>
      </c>
      <c r="F117" s="130"/>
      <c r="G117" s="129"/>
      <c r="H117" s="130">
        <v>0</v>
      </c>
      <c r="I117" s="130">
        <v>0</v>
      </c>
      <c r="J117" s="130">
        <f t="shared" si="32"/>
        <v>0</v>
      </c>
      <c r="K117" s="130">
        <f t="shared" si="36"/>
        <v>0</v>
      </c>
      <c r="L117" s="130">
        <f t="shared" si="36"/>
        <v>0</v>
      </c>
    </row>
    <row r="118" spans="1:14" hidden="1" x14ac:dyDescent="0.25">
      <c r="A118" s="149"/>
      <c r="B118" s="93"/>
      <c r="C118" s="130"/>
      <c r="D118" s="130"/>
      <c r="E118" s="130">
        <v>0</v>
      </c>
      <c r="F118" s="128"/>
      <c r="G118" s="129"/>
      <c r="H118" s="130">
        <v>0</v>
      </c>
      <c r="I118" s="130">
        <v>0</v>
      </c>
      <c r="J118" s="130">
        <f t="shared" si="32"/>
        <v>0</v>
      </c>
      <c r="K118" s="130">
        <f t="shared" si="36"/>
        <v>0</v>
      </c>
      <c r="L118" s="130">
        <f t="shared" si="36"/>
        <v>0</v>
      </c>
      <c r="M118" s="137"/>
    </row>
    <row r="119" spans="1:14" x14ac:dyDescent="0.25">
      <c r="A119" s="123" t="s">
        <v>6</v>
      </c>
      <c r="B119" s="138" t="s">
        <v>226</v>
      </c>
      <c r="C119" s="120">
        <f t="shared" ref="C119:I119" si="37">C120+C127+C130</f>
        <v>517670</v>
      </c>
      <c r="D119" s="128">
        <f t="shared" si="37"/>
        <v>517670</v>
      </c>
      <c r="E119" s="128">
        <f t="shared" si="37"/>
        <v>0</v>
      </c>
      <c r="F119" s="128">
        <f t="shared" si="37"/>
        <v>0</v>
      </c>
      <c r="G119" s="128">
        <f t="shared" si="37"/>
        <v>0</v>
      </c>
      <c r="H119" s="128">
        <f t="shared" si="37"/>
        <v>0</v>
      </c>
      <c r="I119" s="128">
        <f t="shared" si="37"/>
        <v>0</v>
      </c>
      <c r="J119" s="128">
        <f>L119+K119</f>
        <v>517670</v>
      </c>
      <c r="K119" s="128">
        <f>D119+H119</f>
        <v>517670</v>
      </c>
      <c r="L119" s="128">
        <f>L120+L127+L130</f>
        <v>0</v>
      </c>
    </row>
    <row r="120" spans="1:14" x14ac:dyDescent="0.25">
      <c r="A120" s="123"/>
      <c r="B120" s="138" t="s">
        <v>9</v>
      </c>
      <c r="C120" s="122">
        <f t="shared" ref="C120:L120" si="38">SUM(C121:C126)</f>
        <v>517170</v>
      </c>
      <c r="D120" s="125">
        <f t="shared" si="38"/>
        <v>517170</v>
      </c>
      <c r="E120" s="125">
        <f t="shared" si="38"/>
        <v>0</v>
      </c>
      <c r="F120" s="125">
        <f t="shared" si="38"/>
        <v>0</v>
      </c>
      <c r="G120" s="125">
        <f t="shared" si="38"/>
        <v>0</v>
      </c>
      <c r="H120" s="125">
        <f t="shared" si="38"/>
        <v>0</v>
      </c>
      <c r="I120" s="125">
        <f t="shared" si="38"/>
        <v>0</v>
      </c>
      <c r="J120" s="125">
        <f t="shared" si="38"/>
        <v>368170</v>
      </c>
      <c r="K120" s="125">
        <f t="shared" si="38"/>
        <v>368170</v>
      </c>
      <c r="L120" s="125">
        <f t="shared" si="38"/>
        <v>0</v>
      </c>
    </row>
    <row r="121" spans="1:14" x14ac:dyDescent="0.25">
      <c r="A121" s="139"/>
      <c r="B121" s="93" t="s">
        <v>236</v>
      </c>
      <c r="C121" s="130">
        <f t="shared" ref="C121:C126" si="39">D121+E121</f>
        <v>35870</v>
      </c>
      <c r="D121" s="130">
        <v>35870</v>
      </c>
      <c r="E121" s="130">
        <v>0</v>
      </c>
      <c r="F121" s="128">
        <v>0</v>
      </c>
      <c r="G121" s="134">
        <v>0</v>
      </c>
      <c r="H121" s="130">
        <v>0</v>
      </c>
      <c r="I121" s="130">
        <v>0</v>
      </c>
      <c r="J121" s="130">
        <f t="shared" ref="J121:J126" si="40">K121+L121</f>
        <v>35870</v>
      </c>
      <c r="K121" s="130">
        <f t="shared" ref="K121:L126" si="41">D121+H121</f>
        <v>35870</v>
      </c>
      <c r="L121" s="130">
        <f t="shared" si="41"/>
        <v>0</v>
      </c>
      <c r="N121" s="115" t="s">
        <v>453</v>
      </c>
    </row>
    <row r="122" spans="1:14" x14ac:dyDescent="0.25">
      <c r="A122" s="134"/>
      <c r="B122" s="93" t="s">
        <v>237</v>
      </c>
      <c r="C122" s="130">
        <f t="shared" si="39"/>
        <v>2500</v>
      </c>
      <c r="D122" s="130">
        <v>2500</v>
      </c>
      <c r="E122" s="130">
        <v>0</v>
      </c>
      <c r="F122" s="128">
        <v>0</v>
      </c>
      <c r="G122" s="134">
        <v>0</v>
      </c>
      <c r="H122" s="130">
        <v>0</v>
      </c>
      <c r="I122" s="130">
        <v>0</v>
      </c>
      <c r="J122" s="130">
        <f t="shared" si="40"/>
        <v>2500</v>
      </c>
      <c r="K122" s="130">
        <f t="shared" si="41"/>
        <v>2500</v>
      </c>
      <c r="L122" s="130">
        <f t="shared" si="41"/>
        <v>0</v>
      </c>
      <c r="N122" s="115" t="s">
        <v>453</v>
      </c>
    </row>
    <row r="123" spans="1:14" ht="36" x14ac:dyDescent="0.25">
      <c r="A123" s="134"/>
      <c r="B123" s="93" t="s">
        <v>238</v>
      </c>
      <c r="C123" s="130">
        <f t="shared" si="39"/>
        <v>15200</v>
      </c>
      <c r="D123" s="130">
        <v>15200</v>
      </c>
      <c r="E123" s="130">
        <v>0</v>
      </c>
      <c r="F123" s="128">
        <v>0</v>
      </c>
      <c r="G123" s="134">
        <v>0</v>
      </c>
      <c r="H123" s="130">
        <v>0</v>
      </c>
      <c r="I123" s="130">
        <v>0</v>
      </c>
      <c r="J123" s="130">
        <f t="shared" si="40"/>
        <v>15200</v>
      </c>
      <c r="K123" s="130">
        <f t="shared" si="41"/>
        <v>15200</v>
      </c>
      <c r="L123" s="130">
        <f t="shared" si="41"/>
        <v>0</v>
      </c>
      <c r="N123" s="115" t="s">
        <v>453</v>
      </c>
    </row>
    <row r="124" spans="1:14" x14ac:dyDescent="0.25">
      <c r="A124" s="139"/>
      <c r="B124" s="92" t="s">
        <v>454</v>
      </c>
      <c r="C124" s="131">
        <f>D124+E124</f>
        <v>272250</v>
      </c>
      <c r="D124" s="130">
        <v>272250</v>
      </c>
      <c r="E124" s="130">
        <v>0</v>
      </c>
      <c r="F124" s="128">
        <v>0</v>
      </c>
      <c r="G124" s="134">
        <v>0</v>
      </c>
      <c r="H124" s="148">
        <v>0</v>
      </c>
      <c r="I124" s="130">
        <v>0</v>
      </c>
      <c r="J124" s="130">
        <f t="shared" si="40"/>
        <v>272250</v>
      </c>
      <c r="K124" s="130">
        <f t="shared" si="41"/>
        <v>272250</v>
      </c>
      <c r="L124" s="130">
        <f t="shared" si="41"/>
        <v>0</v>
      </c>
      <c r="N124" s="115" t="s">
        <v>455</v>
      </c>
    </row>
    <row r="125" spans="1:14" ht="24" x14ac:dyDescent="0.25">
      <c r="A125" s="139"/>
      <c r="B125" s="92" t="s">
        <v>456</v>
      </c>
      <c r="C125" s="131">
        <f>D125+E125</f>
        <v>149000</v>
      </c>
      <c r="D125" s="130">
        <v>149000</v>
      </c>
      <c r="E125" s="130"/>
      <c r="F125" s="128"/>
      <c r="G125" s="134"/>
      <c r="H125" s="148"/>
      <c r="I125" s="130"/>
      <c r="J125" s="130"/>
      <c r="K125" s="130"/>
      <c r="L125" s="130"/>
      <c r="N125" s="115" t="s">
        <v>455</v>
      </c>
    </row>
    <row r="126" spans="1:14" ht="24" x14ac:dyDescent="0.25">
      <c r="A126" s="139"/>
      <c r="B126" s="93" t="s">
        <v>254</v>
      </c>
      <c r="C126" s="130">
        <f t="shared" si="39"/>
        <v>42350</v>
      </c>
      <c r="D126" s="130">
        <v>42350</v>
      </c>
      <c r="E126" s="130">
        <v>0</v>
      </c>
      <c r="F126" s="128">
        <v>0</v>
      </c>
      <c r="G126" s="134">
        <v>0</v>
      </c>
      <c r="H126" s="130">
        <v>0</v>
      </c>
      <c r="I126" s="130">
        <v>0</v>
      </c>
      <c r="J126" s="130">
        <f t="shared" si="40"/>
        <v>42350</v>
      </c>
      <c r="K126" s="130">
        <f t="shared" si="41"/>
        <v>42350</v>
      </c>
      <c r="L126" s="130">
        <f t="shared" si="41"/>
        <v>0</v>
      </c>
      <c r="M126" s="137"/>
      <c r="N126" s="137" t="s">
        <v>457</v>
      </c>
    </row>
    <row r="127" spans="1:14" x14ac:dyDescent="0.25">
      <c r="A127" s="139"/>
      <c r="B127" s="138" t="s">
        <v>7</v>
      </c>
      <c r="C127" s="50">
        <f t="shared" ref="C127:I127" si="42">SUM(C128:C129)</f>
        <v>500</v>
      </c>
      <c r="D127" s="51">
        <f t="shared" si="42"/>
        <v>500</v>
      </c>
      <c r="E127" s="51">
        <f t="shared" si="42"/>
        <v>0</v>
      </c>
      <c r="F127" s="51">
        <f t="shared" si="42"/>
        <v>0</v>
      </c>
      <c r="G127" s="51">
        <f t="shared" si="42"/>
        <v>0</v>
      </c>
      <c r="H127" s="51">
        <f t="shared" si="42"/>
        <v>0</v>
      </c>
      <c r="I127" s="51">
        <f t="shared" si="42"/>
        <v>0</v>
      </c>
      <c r="J127" s="51">
        <f>K127+L127</f>
        <v>500</v>
      </c>
      <c r="K127" s="51">
        <f>D127+H127</f>
        <v>500</v>
      </c>
      <c r="L127" s="51">
        <f>E127+I127</f>
        <v>0</v>
      </c>
    </row>
    <row r="128" spans="1:14" x14ac:dyDescent="0.25">
      <c r="A128" s="139"/>
      <c r="B128" s="92" t="s">
        <v>244</v>
      </c>
      <c r="C128" s="130">
        <f>D128</f>
        <v>500</v>
      </c>
      <c r="D128" s="130">
        <v>500</v>
      </c>
      <c r="E128" s="130"/>
      <c r="F128" s="128"/>
      <c r="G128" s="129"/>
      <c r="H128" s="130"/>
      <c r="I128" s="130"/>
      <c r="J128" s="130"/>
      <c r="K128" s="130"/>
      <c r="L128" s="130"/>
      <c r="N128" s="115" t="s">
        <v>493</v>
      </c>
    </row>
    <row r="129" spans="1:14" hidden="1" x14ac:dyDescent="0.25">
      <c r="A129" s="139"/>
      <c r="B129" s="92"/>
      <c r="C129" s="131"/>
      <c r="D129" s="130"/>
      <c r="E129" s="130">
        <v>0</v>
      </c>
      <c r="F129" s="128" t="s">
        <v>458</v>
      </c>
      <c r="G129" s="129"/>
      <c r="H129" s="130">
        <v>0</v>
      </c>
      <c r="I129" s="130">
        <v>0</v>
      </c>
      <c r="J129" s="130">
        <f t="shared" ref="J129:J136" si="43">K129+L129</f>
        <v>0</v>
      </c>
      <c r="K129" s="130">
        <f t="shared" ref="K129:L136" si="44">D129+H129</f>
        <v>0</v>
      </c>
      <c r="L129" s="130">
        <f t="shared" si="44"/>
        <v>0</v>
      </c>
    </row>
    <row r="130" spans="1:14" x14ac:dyDescent="0.25">
      <c r="A130" s="123"/>
      <c r="B130" s="138" t="s">
        <v>229</v>
      </c>
      <c r="C130" s="122">
        <f>D130+E130</f>
        <v>0</v>
      </c>
      <c r="D130" s="122">
        <f>D131+D132</f>
        <v>0</v>
      </c>
      <c r="E130" s="122">
        <f>SUM(E132)</f>
        <v>0</v>
      </c>
      <c r="F130" s="125">
        <f>SUM(F133:F133)</f>
        <v>0</v>
      </c>
      <c r="G130" s="125">
        <f>SUM(G133:G133)</f>
        <v>0</v>
      </c>
      <c r="H130" s="122">
        <f>H131+H132</f>
        <v>0</v>
      </c>
      <c r="I130" s="125">
        <f>I131+I132</f>
        <v>0</v>
      </c>
      <c r="J130" s="125">
        <f t="shared" si="43"/>
        <v>0</v>
      </c>
      <c r="K130" s="125">
        <f t="shared" si="44"/>
        <v>0</v>
      </c>
      <c r="L130" s="125">
        <f t="shared" si="44"/>
        <v>0</v>
      </c>
    </row>
    <row r="131" spans="1:14" hidden="1" x14ac:dyDescent="0.25">
      <c r="A131" s="123"/>
      <c r="B131" s="93"/>
      <c r="C131" s="127"/>
      <c r="D131" s="127"/>
      <c r="E131" s="127">
        <v>0</v>
      </c>
      <c r="F131" s="127"/>
      <c r="G131" s="127"/>
      <c r="H131" s="127">
        <v>0</v>
      </c>
      <c r="I131" s="127">
        <v>0</v>
      </c>
      <c r="J131" s="127">
        <f t="shared" si="43"/>
        <v>0</v>
      </c>
      <c r="K131" s="127">
        <f>D131+H131</f>
        <v>0</v>
      </c>
      <c r="L131" s="127">
        <f>E131+I131</f>
        <v>0</v>
      </c>
    </row>
    <row r="132" spans="1:14" s="137" customFormat="1" hidden="1" x14ac:dyDescent="0.25">
      <c r="A132" s="145"/>
      <c r="B132" s="93"/>
      <c r="C132" s="127"/>
      <c r="D132" s="127"/>
      <c r="E132" s="127">
        <v>0</v>
      </c>
      <c r="F132" s="127"/>
      <c r="G132" s="127"/>
      <c r="H132" s="127">
        <v>0</v>
      </c>
      <c r="I132" s="127">
        <v>0</v>
      </c>
      <c r="J132" s="127">
        <f t="shared" si="43"/>
        <v>0</v>
      </c>
      <c r="K132" s="127">
        <f t="shared" si="44"/>
        <v>0</v>
      </c>
      <c r="L132" s="127">
        <f t="shared" si="44"/>
        <v>0</v>
      </c>
    </row>
    <row r="133" spans="1:14" hidden="1" x14ac:dyDescent="0.25">
      <c r="A133" s="123"/>
      <c r="B133" s="138"/>
      <c r="C133" s="122"/>
      <c r="D133" s="122"/>
      <c r="E133" s="122">
        <v>0</v>
      </c>
      <c r="F133" s="120"/>
      <c r="G133" s="149"/>
      <c r="H133" s="120">
        <v>0</v>
      </c>
      <c r="I133" s="122">
        <v>0</v>
      </c>
      <c r="J133" s="122">
        <f t="shared" si="43"/>
        <v>0</v>
      </c>
      <c r="K133" s="122">
        <f t="shared" si="44"/>
        <v>0</v>
      </c>
      <c r="L133" s="122">
        <f t="shared" si="44"/>
        <v>0</v>
      </c>
    </row>
    <row r="134" spans="1:14" x14ac:dyDescent="0.25">
      <c r="A134" s="123" t="s">
        <v>26</v>
      </c>
      <c r="B134" s="138" t="s">
        <v>258</v>
      </c>
      <c r="C134" s="120">
        <f t="shared" ref="C134:I134" si="45">C135+C140+C142</f>
        <v>0</v>
      </c>
      <c r="D134" s="128">
        <f t="shared" si="45"/>
        <v>0</v>
      </c>
      <c r="E134" s="128">
        <f t="shared" si="45"/>
        <v>0</v>
      </c>
      <c r="F134" s="128">
        <f t="shared" si="45"/>
        <v>0</v>
      </c>
      <c r="G134" s="128">
        <f t="shared" si="45"/>
        <v>0</v>
      </c>
      <c r="H134" s="128">
        <f t="shared" si="45"/>
        <v>0</v>
      </c>
      <c r="I134" s="128">
        <f t="shared" si="45"/>
        <v>0</v>
      </c>
      <c r="J134" s="128">
        <f t="shared" si="43"/>
        <v>0</v>
      </c>
      <c r="K134" s="128">
        <f t="shared" si="44"/>
        <v>0</v>
      </c>
      <c r="L134" s="128">
        <f t="shared" si="44"/>
        <v>0</v>
      </c>
    </row>
    <row r="135" spans="1:14" x14ac:dyDescent="0.25">
      <c r="A135" s="123" t="s">
        <v>11</v>
      </c>
      <c r="B135" s="138" t="s">
        <v>231</v>
      </c>
      <c r="C135" s="120">
        <f>SUM(C136:C139)</f>
        <v>0</v>
      </c>
      <c r="D135" s="128">
        <f>SUM(D136:D139)</f>
        <v>0</v>
      </c>
      <c r="E135" s="128">
        <v>0</v>
      </c>
      <c r="F135" s="128">
        <v>0</v>
      </c>
      <c r="G135" s="128">
        <v>0</v>
      </c>
      <c r="H135" s="128">
        <f>H136+H139</f>
        <v>0</v>
      </c>
      <c r="I135" s="128">
        <v>0</v>
      </c>
      <c r="J135" s="128">
        <f t="shared" si="43"/>
        <v>0</v>
      </c>
      <c r="K135" s="128">
        <f t="shared" si="44"/>
        <v>0</v>
      </c>
      <c r="L135" s="128">
        <f t="shared" si="44"/>
        <v>0</v>
      </c>
      <c r="M135" s="146"/>
    </row>
    <row r="136" spans="1:14" s="137" customFormat="1" hidden="1" x14ac:dyDescent="0.25">
      <c r="A136" s="129"/>
      <c r="B136" s="93"/>
      <c r="C136" s="130"/>
      <c r="D136" s="148"/>
      <c r="E136" s="130">
        <v>0</v>
      </c>
      <c r="F136" s="130"/>
      <c r="G136" s="129"/>
      <c r="H136" s="148"/>
      <c r="I136" s="130">
        <v>0</v>
      </c>
      <c r="J136" s="130">
        <f t="shared" si="43"/>
        <v>0</v>
      </c>
      <c r="K136" s="130">
        <f t="shared" si="44"/>
        <v>0</v>
      </c>
      <c r="L136" s="130">
        <f t="shared" si="44"/>
        <v>0</v>
      </c>
      <c r="N136" s="166"/>
    </row>
    <row r="137" spans="1:14" s="137" customFormat="1" hidden="1" x14ac:dyDescent="0.25">
      <c r="A137" s="129"/>
      <c r="B137" s="167"/>
      <c r="C137" s="131"/>
      <c r="D137" s="131"/>
      <c r="E137" s="130"/>
      <c r="F137" s="130"/>
      <c r="G137" s="129"/>
      <c r="H137" s="148"/>
      <c r="I137" s="130"/>
      <c r="J137" s="130"/>
      <c r="K137" s="130"/>
      <c r="L137" s="130"/>
      <c r="N137" s="166"/>
    </row>
    <row r="138" spans="1:14" s="137" customFormat="1" hidden="1" x14ac:dyDescent="0.25">
      <c r="A138" s="129"/>
      <c r="B138" s="93"/>
      <c r="C138" s="130"/>
      <c r="D138" s="148"/>
      <c r="E138" s="130"/>
      <c r="F138" s="130"/>
      <c r="G138" s="129"/>
      <c r="H138" s="148"/>
      <c r="I138" s="130"/>
      <c r="J138" s="130"/>
      <c r="K138" s="130"/>
      <c r="L138" s="130"/>
      <c r="N138" s="166"/>
    </row>
    <row r="139" spans="1:14" ht="12" hidden="1" customHeight="1" x14ac:dyDescent="0.25">
      <c r="A139" s="123"/>
      <c r="B139" s="138"/>
      <c r="C139" s="120"/>
      <c r="D139" s="128"/>
      <c r="E139" s="128"/>
      <c r="F139" s="128"/>
      <c r="G139" s="128"/>
      <c r="H139" s="128"/>
      <c r="I139" s="128"/>
      <c r="J139" s="128"/>
      <c r="K139" s="128"/>
      <c r="L139" s="128"/>
    </row>
    <row r="140" spans="1:14" x14ac:dyDescent="0.25">
      <c r="A140" s="123" t="s">
        <v>3</v>
      </c>
      <c r="B140" s="138" t="s">
        <v>234</v>
      </c>
      <c r="C140" s="120">
        <f>D140+E140</f>
        <v>0</v>
      </c>
      <c r="D140" s="128">
        <f>D141</f>
        <v>0</v>
      </c>
      <c r="E140" s="128">
        <v>0</v>
      </c>
      <c r="F140" s="128">
        <v>0</v>
      </c>
      <c r="G140" s="128">
        <v>0</v>
      </c>
      <c r="H140" s="128">
        <v>0</v>
      </c>
      <c r="I140" s="128">
        <v>0</v>
      </c>
      <c r="J140" s="128">
        <f>K140+L140</f>
        <v>0</v>
      </c>
      <c r="K140" s="128">
        <f>D140+H140</f>
        <v>0</v>
      </c>
      <c r="L140" s="128">
        <f>E140+I140</f>
        <v>0</v>
      </c>
    </row>
    <row r="141" spans="1:14" hidden="1" x14ac:dyDescent="0.25">
      <c r="A141" s="139"/>
      <c r="B141" s="167"/>
      <c r="C141" s="131"/>
      <c r="D141" s="131"/>
      <c r="E141" s="139">
        <v>0</v>
      </c>
      <c r="F141" s="120"/>
      <c r="G141" s="139"/>
      <c r="H141" s="139">
        <v>0</v>
      </c>
      <c r="I141" s="139">
        <v>0</v>
      </c>
      <c r="J141" s="131">
        <f>K141+L141</f>
        <v>0</v>
      </c>
      <c r="K141" s="131">
        <f>D141+H141</f>
        <v>0</v>
      </c>
      <c r="L141" s="139">
        <f>E141+I141</f>
        <v>0</v>
      </c>
    </row>
    <row r="142" spans="1:14" x14ac:dyDescent="0.25">
      <c r="A142" s="123" t="s">
        <v>6</v>
      </c>
      <c r="B142" s="138" t="s">
        <v>226</v>
      </c>
      <c r="C142" s="120">
        <f>C143+C144+C146</f>
        <v>0</v>
      </c>
      <c r="D142" s="128">
        <f>D143+D144+D146</f>
        <v>0</v>
      </c>
      <c r="E142" s="128">
        <f>E143+E144+E146</f>
        <v>0</v>
      </c>
      <c r="F142" s="128">
        <f t="shared" ref="F142:L142" si="46">F143+F144+F146</f>
        <v>0</v>
      </c>
      <c r="G142" s="128">
        <f t="shared" si="46"/>
        <v>0</v>
      </c>
      <c r="H142" s="128">
        <f t="shared" si="46"/>
        <v>0</v>
      </c>
      <c r="I142" s="128">
        <f t="shared" si="46"/>
        <v>0</v>
      </c>
      <c r="J142" s="128">
        <f t="shared" si="46"/>
        <v>0</v>
      </c>
      <c r="K142" s="128">
        <f t="shared" si="46"/>
        <v>0</v>
      </c>
      <c r="L142" s="128">
        <f t="shared" si="46"/>
        <v>0</v>
      </c>
    </row>
    <row r="143" spans="1:14" x14ac:dyDescent="0.25">
      <c r="A143" s="123"/>
      <c r="B143" s="138" t="s">
        <v>9</v>
      </c>
      <c r="C143" s="120">
        <f>D143+E143</f>
        <v>0</v>
      </c>
      <c r="D143" s="128">
        <v>0</v>
      </c>
      <c r="E143" s="128">
        <v>0</v>
      </c>
      <c r="F143" s="128">
        <v>0</v>
      </c>
      <c r="G143" s="128">
        <v>0</v>
      </c>
      <c r="H143" s="128">
        <v>0</v>
      </c>
      <c r="I143" s="128">
        <v>0</v>
      </c>
      <c r="J143" s="128">
        <v>0</v>
      </c>
      <c r="K143" s="128">
        <v>0</v>
      </c>
      <c r="L143" s="128">
        <v>0</v>
      </c>
    </row>
    <row r="144" spans="1:14" x14ac:dyDescent="0.25">
      <c r="A144" s="139"/>
      <c r="B144" s="138" t="s">
        <v>7</v>
      </c>
      <c r="C144" s="120">
        <f>SUM(C145:C145)</f>
        <v>0</v>
      </c>
      <c r="D144" s="128">
        <f>SUM(D145:D145)</f>
        <v>0</v>
      </c>
      <c r="E144" s="128">
        <f>SUM(E145:E145)</f>
        <v>0</v>
      </c>
      <c r="F144" s="128">
        <f t="shared" ref="F144:L144" si="47">SUM(F145:F145)</f>
        <v>0</v>
      </c>
      <c r="G144" s="128">
        <f t="shared" si="47"/>
        <v>0</v>
      </c>
      <c r="H144" s="128">
        <f t="shared" si="47"/>
        <v>0</v>
      </c>
      <c r="I144" s="128">
        <f t="shared" si="47"/>
        <v>0</v>
      </c>
      <c r="J144" s="128">
        <f t="shared" si="47"/>
        <v>0</v>
      </c>
      <c r="K144" s="128">
        <f t="shared" si="47"/>
        <v>0</v>
      </c>
      <c r="L144" s="128">
        <f t="shared" si="47"/>
        <v>0</v>
      </c>
      <c r="N144" s="146"/>
    </row>
    <row r="145" spans="1:15" ht="10.5" hidden="1" customHeight="1" x14ac:dyDescent="0.25">
      <c r="A145" s="139"/>
      <c r="B145" s="92"/>
      <c r="C145" s="131"/>
      <c r="D145" s="130"/>
      <c r="E145" s="130"/>
      <c r="F145" s="128"/>
      <c r="G145" s="129"/>
      <c r="H145" s="130"/>
      <c r="I145" s="130"/>
      <c r="J145" s="130"/>
      <c r="K145" s="130"/>
      <c r="L145" s="130"/>
    </row>
    <row r="146" spans="1:15" x14ac:dyDescent="0.25">
      <c r="A146" s="123"/>
      <c r="B146" s="138" t="s">
        <v>229</v>
      </c>
      <c r="C146" s="122">
        <v>0</v>
      </c>
      <c r="D146" s="125">
        <v>0</v>
      </c>
      <c r="E146" s="125">
        <v>0</v>
      </c>
      <c r="F146" s="125">
        <v>0</v>
      </c>
      <c r="G146" s="125">
        <v>0</v>
      </c>
      <c r="H146" s="125">
        <v>0</v>
      </c>
      <c r="I146" s="125">
        <v>0</v>
      </c>
      <c r="J146" s="125">
        <v>0</v>
      </c>
      <c r="K146" s="125">
        <v>0</v>
      </c>
      <c r="L146" s="125">
        <v>0</v>
      </c>
    </row>
    <row r="147" spans="1:15" x14ac:dyDescent="0.25">
      <c r="A147" s="123" t="s">
        <v>18</v>
      </c>
      <c r="B147" s="138" t="s">
        <v>19</v>
      </c>
      <c r="C147" s="120">
        <f t="shared" ref="C147:L147" si="48">C148+C151+C154</f>
        <v>1246380</v>
      </c>
      <c r="D147" s="128">
        <f t="shared" si="48"/>
        <v>1246380</v>
      </c>
      <c r="E147" s="128">
        <f t="shared" si="48"/>
        <v>0</v>
      </c>
      <c r="F147" s="128">
        <f t="shared" si="48"/>
        <v>0</v>
      </c>
      <c r="G147" s="128">
        <f t="shared" si="48"/>
        <v>0</v>
      </c>
      <c r="H147" s="128">
        <f t="shared" si="48"/>
        <v>0</v>
      </c>
      <c r="I147" s="128">
        <f t="shared" si="48"/>
        <v>0</v>
      </c>
      <c r="J147" s="128">
        <f t="shared" si="48"/>
        <v>1246380</v>
      </c>
      <c r="K147" s="128">
        <f t="shared" si="48"/>
        <v>1246380</v>
      </c>
      <c r="L147" s="128">
        <f t="shared" si="48"/>
        <v>0</v>
      </c>
      <c r="N147" s="146"/>
    </row>
    <row r="148" spans="1:15" x14ac:dyDescent="0.25">
      <c r="A148" s="123" t="s">
        <v>11</v>
      </c>
      <c r="B148" s="138" t="s">
        <v>231</v>
      </c>
      <c r="C148" s="120">
        <f t="shared" ref="C148:L148" si="49">SUM(C149:C149)</f>
        <v>1100000</v>
      </c>
      <c r="D148" s="128">
        <f t="shared" si="49"/>
        <v>1100000</v>
      </c>
      <c r="E148" s="128">
        <f t="shared" si="49"/>
        <v>0</v>
      </c>
      <c r="F148" s="128">
        <f t="shared" si="49"/>
        <v>0</v>
      </c>
      <c r="G148" s="128">
        <f t="shared" si="49"/>
        <v>0</v>
      </c>
      <c r="H148" s="128">
        <f t="shared" si="49"/>
        <v>0</v>
      </c>
      <c r="I148" s="128">
        <f t="shared" si="49"/>
        <v>0</v>
      </c>
      <c r="J148" s="128">
        <f t="shared" si="49"/>
        <v>1100000</v>
      </c>
      <c r="K148" s="128">
        <f t="shared" si="49"/>
        <v>1100000</v>
      </c>
      <c r="L148" s="128">
        <f t="shared" si="49"/>
        <v>0</v>
      </c>
      <c r="N148" s="146"/>
    </row>
    <row r="149" spans="1:15" s="137" customFormat="1" ht="24" x14ac:dyDescent="0.25">
      <c r="A149" s="145"/>
      <c r="B149" s="93" t="s">
        <v>459</v>
      </c>
      <c r="C149" s="130">
        <f>D149+E149</f>
        <v>1100000</v>
      </c>
      <c r="D149" s="130">
        <v>1100000</v>
      </c>
      <c r="E149" s="130">
        <v>0</v>
      </c>
      <c r="F149" s="128"/>
      <c r="G149" s="129"/>
      <c r="H149" s="130">
        <v>0</v>
      </c>
      <c r="I149" s="130">
        <v>0</v>
      </c>
      <c r="J149" s="130">
        <f>K149+L149</f>
        <v>1100000</v>
      </c>
      <c r="K149" s="130">
        <f>D149+H149</f>
        <v>1100000</v>
      </c>
      <c r="L149" s="130">
        <f>E149+I149</f>
        <v>0</v>
      </c>
      <c r="N149" s="137" t="s">
        <v>460</v>
      </c>
    </row>
    <row r="150" spans="1:15" s="137" customFormat="1" x14ac:dyDescent="0.25">
      <c r="A150" s="145"/>
      <c r="B150" s="95" t="s">
        <v>243</v>
      </c>
      <c r="C150" s="130">
        <f>D150</f>
        <v>2810</v>
      </c>
      <c r="D150" s="130">
        <v>2810</v>
      </c>
      <c r="E150" s="130"/>
      <c r="F150" s="128"/>
      <c r="G150" s="129"/>
      <c r="H150" s="130"/>
      <c r="I150" s="130"/>
      <c r="J150" s="130"/>
      <c r="K150" s="130"/>
      <c r="L150" s="130"/>
      <c r="N150" s="137" t="s">
        <v>494</v>
      </c>
    </row>
    <row r="151" spans="1:15" ht="13.5" customHeight="1" x14ac:dyDescent="0.25">
      <c r="A151" s="123" t="s">
        <v>3</v>
      </c>
      <c r="B151" s="138" t="s">
        <v>234</v>
      </c>
      <c r="C151" s="122">
        <f t="shared" ref="C151:I151" si="50">SUM(C152:C153)</f>
        <v>0</v>
      </c>
      <c r="D151" s="125">
        <f t="shared" si="50"/>
        <v>0</v>
      </c>
      <c r="E151" s="125">
        <f t="shared" si="50"/>
        <v>0</v>
      </c>
      <c r="F151" s="125">
        <f t="shared" si="50"/>
        <v>0</v>
      </c>
      <c r="G151" s="125">
        <f t="shared" si="50"/>
        <v>0</v>
      </c>
      <c r="H151" s="125">
        <f t="shared" si="50"/>
        <v>0</v>
      </c>
      <c r="I151" s="125">
        <f t="shared" si="50"/>
        <v>0</v>
      </c>
      <c r="J151" s="125">
        <f>K151+L151</f>
        <v>0</v>
      </c>
      <c r="K151" s="125">
        <f t="shared" ref="K151:L153" si="51">D151+H151</f>
        <v>0</v>
      </c>
      <c r="L151" s="125">
        <f t="shared" si="51"/>
        <v>0</v>
      </c>
      <c r="M151" s="146"/>
    </row>
    <row r="152" spans="1:15" s="137" customFormat="1" hidden="1" x14ac:dyDescent="0.25">
      <c r="A152" s="134"/>
      <c r="B152" s="93"/>
      <c r="C152" s="130"/>
      <c r="D152" s="130"/>
      <c r="E152" s="130">
        <v>0</v>
      </c>
      <c r="F152" s="130"/>
      <c r="G152" s="129"/>
      <c r="H152" s="130">
        <v>0</v>
      </c>
      <c r="I152" s="130">
        <v>0</v>
      </c>
      <c r="J152" s="130">
        <f>K152+L152</f>
        <v>0</v>
      </c>
      <c r="K152" s="130">
        <f t="shared" si="51"/>
        <v>0</v>
      </c>
      <c r="L152" s="130">
        <f t="shared" si="51"/>
        <v>0</v>
      </c>
    </row>
    <row r="153" spans="1:15" ht="12" hidden="1" customHeight="1" x14ac:dyDescent="0.25">
      <c r="A153" s="123"/>
      <c r="B153" s="92"/>
      <c r="C153" s="130"/>
      <c r="D153" s="130"/>
      <c r="E153" s="130">
        <v>0</v>
      </c>
      <c r="F153" s="128"/>
      <c r="G153" s="129"/>
      <c r="H153" s="130">
        <v>0</v>
      </c>
      <c r="I153" s="130">
        <v>0</v>
      </c>
      <c r="J153" s="130">
        <f>K153+L153</f>
        <v>0</v>
      </c>
      <c r="K153" s="130">
        <f t="shared" si="51"/>
        <v>0</v>
      </c>
      <c r="L153" s="130">
        <f t="shared" si="51"/>
        <v>0</v>
      </c>
    </row>
    <row r="154" spans="1:15" x14ac:dyDescent="0.25">
      <c r="A154" s="123" t="s">
        <v>6</v>
      </c>
      <c r="B154" s="138" t="s">
        <v>226</v>
      </c>
      <c r="C154" s="120">
        <f t="shared" ref="C154:L154" si="52">C155+C165+C170</f>
        <v>146380</v>
      </c>
      <c r="D154" s="128">
        <f t="shared" si="52"/>
        <v>146380</v>
      </c>
      <c r="E154" s="128">
        <f t="shared" si="52"/>
        <v>0</v>
      </c>
      <c r="F154" s="128">
        <f t="shared" si="52"/>
        <v>0</v>
      </c>
      <c r="G154" s="128">
        <f t="shared" si="52"/>
        <v>0</v>
      </c>
      <c r="H154" s="128">
        <f t="shared" si="52"/>
        <v>0</v>
      </c>
      <c r="I154" s="128">
        <f t="shared" si="52"/>
        <v>0</v>
      </c>
      <c r="J154" s="128">
        <f t="shared" si="52"/>
        <v>146380</v>
      </c>
      <c r="K154" s="128">
        <f t="shared" si="52"/>
        <v>146380</v>
      </c>
      <c r="L154" s="128">
        <f t="shared" si="52"/>
        <v>0</v>
      </c>
      <c r="M154" s="146"/>
    </row>
    <row r="155" spans="1:15" x14ac:dyDescent="0.25">
      <c r="A155" s="123"/>
      <c r="B155" s="138" t="s">
        <v>9</v>
      </c>
      <c r="C155" s="120">
        <f t="shared" ref="C155:L155" si="53">SUM(C156:C164)</f>
        <v>0</v>
      </c>
      <c r="D155" s="128">
        <f t="shared" si="53"/>
        <v>0</v>
      </c>
      <c r="E155" s="128">
        <f t="shared" si="53"/>
        <v>0</v>
      </c>
      <c r="F155" s="128">
        <f t="shared" si="53"/>
        <v>0</v>
      </c>
      <c r="G155" s="128">
        <f t="shared" si="53"/>
        <v>0</v>
      </c>
      <c r="H155" s="128">
        <f t="shared" si="53"/>
        <v>0</v>
      </c>
      <c r="I155" s="128">
        <f t="shared" si="53"/>
        <v>0</v>
      </c>
      <c r="J155" s="128">
        <f t="shared" si="53"/>
        <v>0</v>
      </c>
      <c r="K155" s="128">
        <f t="shared" si="53"/>
        <v>0</v>
      </c>
      <c r="L155" s="128">
        <f t="shared" si="53"/>
        <v>0</v>
      </c>
    </row>
    <row r="156" spans="1:15" hidden="1" x14ac:dyDescent="0.25">
      <c r="A156" s="139"/>
      <c r="B156" s="162" t="s">
        <v>259</v>
      </c>
      <c r="C156" s="163">
        <f>D156+E156</f>
        <v>0</v>
      </c>
      <c r="D156" s="141">
        <v>0</v>
      </c>
      <c r="E156" s="141">
        <v>0</v>
      </c>
      <c r="F156" s="164"/>
      <c r="G156" s="142"/>
      <c r="H156" s="141">
        <v>0</v>
      </c>
      <c r="I156" s="141">
        <v>0</v>
      </c>
      <c r="J156" s="141">
        <f>K156+L156</f>
        <v>0</v>
      </c>
      <c r="K156" s="141">
        <f t="shared" ref="K156:L162" si="54">D156+H156</f>
        <v>0</v>
      </c>
      <c r="L156" s="141">
        <f t="shared" si="54"/>
        <v>0</v>
      </c>
    </row>
    <row r="157" spans="1:15" hidden="1" x14ac:dyDescent="0.25">
      <c r="A157" s="139"/>
      <c r="B157" s="162" t="s">
        <v>260</v>
      </c>
      <c r="C157" s="163"/>
      <c r="D157" s="141"/>
      <c r="E157" s="141"/>
      <c r="F157" s="164"/>
      <c r="G157" s="142"/>
      <c r="H157" s="141"/>
      <c r="I157" s="141"/>
      <c r="J157" s="141"/>
      <c r="K157" s="141"/>
      <c r="L157" s="141"/>
    </row>
    <row r="158" spans="1:15" hidden="1" x14ac:dyDescent="0.25">
      <c r="A158" s="139"/>
      <c r="B158" s="92"/>
      <c r="C158" s="131"/>
      <c r="D158" s="130"/>
      <c r="E158" s="130">
        <v>0</v>
      </c>
      <c r="F158" s="128"/>
      <c r="G158" s="129"/>
      <c r="H158" s="130">
        <v>0</v>
      </c>
      <c r="I158" s="130">
        <v>0</v>
      </c>
      <c r="J158" s="130">
        <f>K158+L158</f>
        <v>0</v>
      </c>
      <c r="K158" s="130">
        <f t="shared" si="54"/>
        <v>0</v>
      </c>
      <c r="L158" s="130">
        <f t="shared" si="54"/>
        <v>0</v>
      </c>
      <c r="M158" s="146"/>
      <c r="N158" s="146"/>
    </row>
    <row r="159" spans="1:15" hidden="1" x14ac:dyDescent="0.25">
      <c r="A159" s="139"/>
      <c r="B159" s="92"/>
      <c r="C159" s="131"/>
      <c r="D159" s="130"/>
      <c r="E159" s="130">
        <v>0</v>
      </c>
      <c r="F159" s="128"/>
      <c r="G159" s="129"/>
      <c r="H159" s="130">
        <v>0</v>
      </c>
      <c r="I159" s="130">
        <v>0</v>
      </c>
      <c r="J159" s="130">
        <f>K159+L159</f>
        <v>0</v>
      </c>
      <c r="K159" s="130">
        <f t="shared" si="54"/>
        <v>0</v>
      </c>
      <c r="L159" s="130">
        <f t="shared" si="54"/>
        <v>0</v>
      </c>
      <c r="M159" s="146"/>
    </row>
    <row r="160" spans="1:15" hidden="1" x14ac:dyDescent="0.25">
      <c r="A160" s="123"/>
      <c r="B160" s="92"/>
      <c r="C160" s="130"/>
      <c r="D160" s="130"/>
      <c r="E160" s="130">
        <v>0</v>
      </c>
      <c r="F160" s="128"/>
      <c r="G160" s="129"/>
      <c r="H160" s="130">
        <v>0</v>
      </c>
      <c r="I160" s="130">
        <v>0</v>
      </c>
      <c r="J160" s="130">
        <f>K160+L160</f>
        <v>0</v>
      </c>
      <c r="K160" s="130">
        <f>D160+H160</f>
        <v>0</v>
      </c>
      <c r="L160" s="130">
        <f>E160+I160</f>
        <v>0</v>
      </c>
      <c r="N160" s="146"/>
      <c r="O160" s="137"/>
    </row>
    <row r="161" spans="1:17" hidden="1" x14ac:dyDescent="0.25">
      <c r="A161" s="139"/>
      <c r="B161" s="92"/>
      <c r="C161" s="131"/>
      <c r="D161" s="130"/>
      <c r="E161" s="130">
        <v>0</v>
      </c>
      <c r="F161" s="128"/>
      <c r="G161" s="129"/>
      <c r="H161" s="130">
        <v>0</v>
      </c>
      <c r="I161" s="130">
        <v>0</v>
      </c>
      <c r="J161" s="130">
        <f>K161+L161</f>
        <v>0</v>
      </c>
      <c r="K161" s="130">
        <f>D161+H161</f>
        <v>0</v>
      </c>
      <c r="L161" s="130">
        <f>E161+I161</f>
        <v>0</v>
      </c>
    </row>
    <row r="162" spans="1:17" hidden="1" x14ac:dyDescent="0.25">
      <c r="A162" s="139"/>
      <c r="B162" s="92"/>
      <c r="C162" s="131"/>
      <c r="D162" s="130"/>
      <c r="E162" s="130">
        <v>0</v>
      </c>
      <c r="F162" s="128"/>
      <c r="G162" s="129"/>
      <c r="H162" s="130">
        <v>0</v>
      </c>
      <c r="I162" s="130">
        <v>0</v>
      </c>
      <c r="J162" s="130">
        <f>K162+L162</f>
        <v>0</v>
      </c>
      <c r="K162" s="130">
        <f t="shared" si="54"/>
        <v>0</v>
      </c>
      <c r="L162" s="130">
        <f t="shared" si="54"/>
        <v>0</v>
      </c>
    </row>
    <row r="163" spans="1:17" hidden="1" x14ac:dyDescent="0.25">
      <c r="A163" s="139"/>
      <c r="B163" s="162" t="s">
        <v>281</v>
      </c>
      <c r="C163" s="163"/>
      <c r="D163" s="141"/>
      <c r="E163" s="141"/>
      <c r="F163" s="164"/>
      <c r="G163" s="142"/>
      <c r="H163" s="141"/>
      <c r="I163" s="141"/>
      <c r="J163" s="141"/>
      <c r="K163" s="141"/>
      <c r="L163" s="141"/>
    </row>
    <row r="164" spans="1:17" ht="12" hidden="1" customHeight="1" x14ac:dyDescent="0.25">
      <c r="A164" s="139"/>
      <c r="B164" s="162"/>
      <c r="C164" s="163"/>
      <c r="D164" s="141"/>
      <c r="E164" s="141"/>
      <c r="F164" s="164"/>
      <c r="G164" s="142"/>
      <c r="H164" s="141"/>
      <c r="I164" s="141"/>
      <c r="J164" s="141"/>
      <c r="K164" s="141"/>
      <c r="L164" s="141"/>
    </row>
    <row r="165" spans="1:17" x14ac:dyDescent="0.25">
      <c r="A165" s="123"/>
      <c r="B165" s="138" t="s">
        <v>7</v>
      </c>
      <c r="C165" s="122">
        <f t="shared" ref="C165:I165" si="55">SUM(C166:C169)</f>
        <v>146380</v>
      </c>
      <c r="D165" s="125">
        <f t="shared" si="55"/>
        <v>146380</v>
      </c>
      <c r="E165" s="125">
        <f t="shared" si="55"/>
        <v>0</v>
      </c>
      <c r="F165" s="125">
        <f t="shared" si="55"/>
        <v>0</v>
      </c>
      <c r="G165" s="125">
        <f t="shared" si="55"/>
        <v>0</v>
      </c>
      <c r="H165" s="125">
        <f t="shared" si="55"/>
        <v>0</v>
      </c>
      <c r="I165" s="125">
        <f t="shared" si="55"/>
        <v>0</v>
      </c>
      <c r="J165" s="125">
        <f>K165+L165</f>
        <v>146380</v>
      </c>
      <c r="K165" s="125">
        <f>SUM(K166:K169)</f>
        <v>146380</v>
      </c>
      <c r="L165" s="125">
        <f t="shared" ref="L165:L171" si="56">E165+I165</f>
        <v>0</v>
      </c>
    </row>
    <row r="166" spans="1:17" ht="36" x14ac:dyDescent="0.25">
      <c r="A166" s="139"/>
      <c r="B166" s="92" t="s">
        <v>462</v>
      </c>
      <c r="C166" s="131">
        <f>D166+E166</f>
        <v>23600</v>
      </c>
      <c r="D166" s="130">
        <v>23600</v>
      </c>
      <c r="E166" s="130">
        <v>0</v>
      </c>
      <c r="F166" s="128">
        <v>0</v>
      </c>
      <c r="G166" s="134">
        <v>0</v>
      </c>
      <c r="H166" s="130">
        <v>0</v>
      </c>
      <c r="I166" s="130">
        <v>0</v>
      </c>
      <c r="J166" s="130">
        <f t="shared" ref="J166:J171" si="57">K166+L166</f>
        <v>23600</v>
      </c>
      <c r="K166" s="130">
        <f t="shared" ref="K166:L171" si="58">D166+H166</f>
        <v>23600</v>
      </c>
      <c r="L166" s="130">
        <f t="shared" si="56"/>
        <v>0</v>
      </c>
      <c r="N166" s="115" t="s">
        <v>463</v>
      </c>
    </row>
    <row r="167" spans="1:17" ht="24" x14ac:dyDescent="0.25">
      <c r="A167" s="139"/>
      <c r="B167" s="93" t="s">
        <v>287</v>
      </c>
      <c r="C167" s="131">
        <f>D167+E167</f>
        <v>38120</v>
      </c>
      <c r="D167" s="130">
        <v>38120</v>
      </c>
      <c r="E167" s="130">
        <v>0</v>
      </c>
      <c r="F167" s="128">
        <v>0</v>
      </c>
      <c r="G167" s="134">
        <v>0</v>
      </c>
      <c r="H167" s="130">
        <v>0</v>
      </c>
      <c r="I167" s="130">
        <v>0</v>
      </c>
      <c r="J167" s="130">
        <f>K167+L167</f>
        <v>38120</v>
      </c>
      <c r="K167" s="130">
        <f t="shared" si="58"/>
        <v>38120</v>
      </c>
      <c r="L167" s="130">
        <f t="shared" si="58"/>
        <v>0</v>
      </c>
      <c r="N167" s="115" t="s">
        <v>466</v>
      </c>
    </row>
    <row r="168" spans="1:17" x14ac:dyDescent="0.25">
      <c r="A168" s="139"/>
      <c r="B168" s="92" t="s">
        <v>263</v>
      </c>
      <c r="C168" s="131">
        <f>D168+E168</f>
        <v>82000</v>
      </c>
      <c r="D168" s="130">
        <v>82000</v>
      </c>
      <c r="E168" s="130">
        <v>0</v>
      </c>
      <c r="F168" s="128">
        <v>0</v>
      </c>
      <c r="G168" s="134">
        <v>0</v>
      </c>
      <c r="H168" s="130">
        <v>0</v>
      </c>
      <c r="I168" s="130">
        <v>0</v>
      </c>
      <c r="J168" s="130">
        <f t="shared" si="57"/>
        <v>82000</v>
      </c>
      <c r="K168" s="130">
        <f t="shared" si="58"/>
        <v>82000</v>
      </c>
      <c r="L168" s="130">
        <f t="shared" si="56"/>
        <v>0</v>
      </c>
      <c r="N168" s="115" t="s">
        <v>472</v>
      </c>
    </row>
    <row r="169" spans="1:17" x14ac:dyDescent="0.25">
      <c r="A169" s="139"/>
      <c r="B169" s="92" t="s">
        <v>225</v>
      </c>
      <c r="C169" s="131">
        <f>D169+E169</f>
        <v>2660</v>
      </c>
      <c r="D169" s="131">
        <v>2660</v>
      </c>
      <c r="E169" s="131">
        <v>0</v>
      </c>
      <c r="F169" s="120">
        <v>0</v>
      </c>
      <c r="G169" s="139">
        <v>0</v>
      </c>
      <c r="H169" s="131">
        <v>0</v>
      </c>
      <c r="I169" s="130">
        <v>0</v>
      </c>
      <c r="J169" s="130">
        <f t="shared" si="57"/>
        <v>2660</v>
      </c>
      <c r="K169" s="130">
        <f t="shared" si="58"/>
        <v>2660</v>
      </c>
      <c r="L169" s="130">
        <f t="shared" si="56"/>
        <v>0</v>
      </c>
      <c r="N169" s="115" t="s">
        <v>473</v>
      </c>
    </row>
    <row r="170" spans="1:17" x14ac:dyDescent="0.25">
      <c r="A170" s="139"/>
      <c r="B170" s="138" t="s">
        <v>229</v>
      </c>
      <c r="C170" s="120">
        <f>SUM(C171:C172)</f>
        <v>0</v>
      </c>
      <c r="D170" s="128">
        <f t="shared" ref="D170:I170" si="59">SUM(D171:D172)</f>
        <v>0</v>
      </c>
      <c r="E170" s="128">
        <f t="shared" si="59"/>
        <v>0</v>
      </c>
      <c r="F170" s="128">
        <f t="shared" si="59"/>
        <v>0</v>
      </c>
      <c r="G170" s="128">
        <f t="shared" si="59"/>
        <v>0</v>
      </c>
      <c r="H170" s="128">
        <f t="shared" si="59"/>
        <v>0</v>
      </c>
      <c r="I170" s="128">
        <f t="shared" si="59"/>
        <v>0</v>
      </c>
      <c r="J170" s="128">
        <f t="shared" si="57"/>
        <v>0</v>
      </c>
      <c r="K170" s="128">
        <f t="shared" si="58"/>
        <v>0</v>
      </c>
      <c r="L170" s="128">
        <f t="shared" si="56"/>
        <v>0</v>
      </c>
    </row>
    <row r="171" spans="1:17" hidden="1" x14ac:dyDescent="0.25">
      <c r="A171" s="139"/>
      <c r="B171" s="92"/>
      <c r="C171" s="131"/>
      <c r="D171" s="130"/>
      <c r="E171" s="141">
        <v>0</v>
      </c>
      <c r="F171" s="164"/>
      <c r="G171" s="142"/>
      <c r="H171" s="141">
        <v>0</v>
      </c>
      <c r="I171" s="141">
        <v>0</v>
      </c>
      <c r="J171" s="141">
        <f t="shared" si="57"/>
        <v>0</v>
      </c>
      <c r="K171" s="141">
        <f t="shared" si="58"/>
        <v>0</v>
      </c>
      <c r="L171" s="141">
        <f t="shared" si="56"/>
        <v>0</v>
      </c>
    </row>
    <row r="172" spans="1:17" ht="12" hidden="1" customHeight="1" x14ac:dyDescent="0.25">
      <c r="A172" s="139"/>
      <c r="B172" s="92"/>
      <c r="C172" s="131"/>
      <c r="D172" s="131"/>
      <c r="E172" s="131"/>
      <c r="F172" s="120"/>
      <c r="G172" s="121"/>
      <c r="H172" s="131"/>
      <c r="I172" s="131"/>
      <c r="J172" s="131"/>
      <c r="K172" s="131"/>
      <c r="L172" s="131"/>
    </row>
    <row r="173" spans="1:17" x14ac:dyDescent="0.25">
      <c r="A173" s="223" t="s">
        <v>20</v>
      </c>
      <c r="B173" s="223"/>
      <c r="C173" s="120">
        <f t="shared" ref="C173:L173" si="60">C147+C134+C90+C83+C66+C59+C41+C29+C20+C5</f>
        <v>4812560</v>
      </c>
      <c r="D173" s="120">
        <f t="shared" si="60"/>
        <v>4812560</v>
      </c>
      <c r="E173" s="120">
        <f t="shared" si="60"/>
        <v>0</v>
      </c>
      <c r="F173" s="120">
        <f t="shared" si="60"/>
        <v>0</v>
      </c>
      <c r="G173" s="120">
        <f t="shared" si="60"/>
        <v>0</v>
      </c>
      <c r="H173" s="120">
        <f t="shared" si="60"/>
        <v>0</v>
      </c>
      <c r="I173" s="120">
        <f t="shared" si="60"/>
        <v>0</v>
      </c>
      <c r="J173" s="120" t="e">
        <f t="shared" si="60"/>
        <v>#REF!</v>
      </c>
      <c r="K173" s="120" t="e">
        <f t="shared" si="60"/>
        <v>#REF!</v>
      </c>
      <c r="L173" s="120">
        <f t="shared" si="60"/>
        <v>0</v>
      </c>
      <c r="N173" s="146"/>
    </row>
    <row r="174" spans="1:17" x14ac:dyDescent="0.25">
      <c r="A174" s="152"/>
      <c r="B174" s="152"/>
      <c r="C174" s="117"/>
      <c r="D174" s="117"/>
      <c r="E174" s="117"/>
      <c r="G174" s="146"/>
      <c r="I174" s="146"/>
      <c r="N174" s="146"/>
      <c r="P174" s="146"/>
      <c r="Q174" s="146"/>
    </row>
    <row r="175" spans="1:17" ht="14.45" customHeight="1" x14ac:dyDescent="0.25">
      <c r="A175" s="220" t="s">
        <v>474</v>
      </c>
      <c r="B175" s="220"/>
      <c r="C175" s="220"/>
      <c r="D175" s="220"/>
      <c r="E175" s="220"/>
      <c r="F175" s="220"/>
      <c r="G175" s="220"/>
      <c r="H175" s="220"/>
      <c r="I175" s="220"/>
      <c r="J175" s="220"/>
      <c r="K175" s="220"/>
      <c r="L175" s="220"/>
      <c r="P175" s="146"/>
    </row>
    <row r="176" spans="1:17" ht="14.45" customHeight="1" x14ac:dyDescent="0.25">
      <c r="A176" s="219" t="s">
        <v>475</v>
      </c>
      <c r="B176" s="219"/>
      <c r="C176" s="219"/>
      <c r="D176" s="219"/>
      <c r="E176" s="219"/>
      <c r="F176" s="219"/>
      <c r="G176" s="219"/>
      <c r="H176" s="219"/>
      <c r="I176" s="219"/>
      <c r="J176" s="219"/>
      <c r="K176" s="219"/>
      <c r="L176" s="219"/>
      <c r="M176" s="146"/>
    </row>
    <row r="177" spans="1:17" ht="14.45" customHeight="1" x14ac:dyDescent="0.25">
      <c r="B177" s="168"/>
      <c r="C177" s="168"/>
      <c r="D177" s="168"/>
      <c r="E177" s="168"/>
      <c r="F177" s="168"/>
      <c r="G177" s="168"/>
      <c r="H177" s="168"/>
      <c r="I177" s="168"/>
      <c r="J177" s="168"/>
      <c r="K177" s="168"/>
      <c r="L177" s="168"/>
      <c r="M177" s="146"/>
      <c r="Q177" s="146"/>
    </row>
    <row r="178" spans="1:17" ht="14.45" customHeight="1" x14ac:dyDescent="0.25">
      <c r="B178" s="168"/>
      <c r="C178" s="168"/>
      <c r="D178" s="168"/>
      <c r="E178" s="168"/>
      <c r="F178" s="168"/>
      <c r="G178" s="168"/>
      <c r="H178" s="168"/>
      <c r="I178" s="168"/>
      <c r="J178" s="168"/>
      <c r="K178" s="168"/>
      <c r="L178" s="168"/>
      <c r="M178" s="146"/>
    </row>
    <row r="179" spans="1:17" ht="15" customHeight="1" x14ac:dyDescent="0.25">
      <c r="A179" s="152" t="s">
        <v>476</v>
      </c>
      <c r="B179" s="220" t="s">
        <v>477</v>
      </c>
      <c r="C179" s="220"/>
      <c r="D179" s="152"/>
      <c r="E179" s="152"/>
      <c r="H179" s="221" t="s">
        <v>478</v>
      </c>
      <c r="I179" s="221"/>
      <c r="J179" s="221"/>
      <c r="K179" s="221"/>
      <c r="L179" s="221"/>
      <c r="M179" s="146"/>
    </row>
    <row r="180" spans="1:17" s="117" customFormat="1" ht="15" customHeight="1" x14ac:dyDescent="0.25">
      <c r="A180" s="137" t="s">
        <v>479</v>
      </c>
      <c r="B180" s="218" t="s">
        <v>480</v>
      </c>
      <c r="C180" s="218"/>
      <c r="D180" s="137"/>
      <c r="E180" s="115"/>
      <c r="G180" s="115"/>
      <c r="H180" s="222" t="s">
        <v>481</v>
      </c>
      <c r="I180" s="222"/>
      <c r="J180" s="222"/>
      <c r="K180" s="222"/>
      <c r="L180" s="222"/>
    </row>
    <row r="181" spans="1:17" s="117" customFormat="1" x14ac:dyDescent="0.25">
      <c r="A181" s="168" t="s">
        <v>482</v>
      </c>
      <c r="B181" s="219" t="s">
        <v>483</v>
      </c>
      <c r="C181" s="219"/>
      <c r="D181" s="168"/>
      <c r="E181" s="115"/>
      <c r="G181" s="115"/>
      <c r="H181" s="219" t="s">
        <v>484</v>
      </c>
      <c r="I181" s="219"/>
      <c r="J181" s="219"/>
      <c r="K181" s="219"/>
      <c r="L181" s="219"/>
    </row>
    <row r="182" spans="1:17" s="117" customFormat="1" x14ac:dyDescent="0.25">
      <c r="A182" s="168"/>
      <c r="B182" s="168"/>
      <c r="C182" s="168"/>
      <c r="D182" s="168"/>
      <c r="E182" s="115"/>
      <c r="G182" s="115"/>
      <c r="H182" s="168"/>
      <c r="I182" s="168"/>
      <c r="J182" s="168"/>
      <c r="K182" s="168"/>
      <c r="L182" s="168"/>
    </row>
    <row r="184" spans="1:17" x14ac:dyDescent="0.25">
      <c r="B184" s="218" t="s">
        <v>485</v>
      </c>
      <c r="C184" s="218"/>
    </row>
    <row r="185" spans="1:17" x14ac:dyDescent="0.25">
      <c r="B185" s="218" t="s">
        <v>480</v>
      </c>
      <c r="C185" s="218"/>
    </row>
    <row r="186" spans="1:17" x14ac:dyDescent="0.25">
      <c r="B186" s="219" t="s">
        <v>486</v>
      </c>
      <c r="C186" s="219"/>
    </row>
  </sheetData>
  <mergeCells count="13">
    <mergeCell ref="B181:C181"/>
    <mergeCell ref="H181:L181"/>
    <mergeCell ref="A2:L2"/>
    <mergeCell ref="B184:C184"/>
    <mergeCell ref="B185:C185"/>
    <mergeCell ref="B186:C186"/>
    <mergeCell ref="A173:B173"/>
    <mergeCell ref="A175:L175"/>
    <mergeCell ref="A176:L176"/>
    <mergeCell ref="B179:C179"/>
    <mergeCell ref="H179:L179"/>
    <mergeCell ref="B180:C180"/>
    <mergeCell ref="H180:L180"/>
  </mergeCells>
  <pageMargins left="0.70866141732283472"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9D060-B526-4993-B00B-F2F4F8CBA24F}">
  <dimension ref="A1:Q185"/>
  <sheetViews>
    <sheetView topLeftCell="A85" zoomScale="140" zoomScaleNormal="140" workbookViewId="0">
      <selection activeCell="R184" sqref="R184"/>
    </sheetView>
  </sheetViews>
  <sheetFormatPr defaultRowHeight="12" x14ac:dyDescent="0.25"/>
  <cols>
    <col min="1" max="1" width="7.85546875" style="168" customWidth="1"/>
    <col min="2" max="2" width="52.140625" style="115" customWidth="1"/>
    <col min="3" max="3" width="10.42578125" style="115" customWidth="1"/>
    <col min="4" max="4" width="9.85546875" style="115" customWidth="1"/>
    <col min="5" max="5" width="9.42578125" style="115" hidden="1" customWidth="1"/>
    <col min="6" max="6" width="9.140625" style="117" hidden="1" customWidth="1"/>
    <col min="7" max="7" width="9.140625" style="115" hidden="1" customWidth="1"/>
    <col min="8" max="8" width="8.5703125" style="115" hidden="1" customWidth="1"/>
    <col min="9" max="9" width="8.7109375" style="115" hidden="1" customWidth="1"/>
    <col min="10" max="10" width="9.42578125" style="115" hidden="1" customWidth="1"/>
    <col min="11" max="11" width="9.140625" style="115" hidden="1" customWidth="1"/>
    <col min="12" max="12" width="11.28515625" style="115" hidden="1" customWidth="1"/>
    <col min="13" max="16384" width="9.140625" style="115"/>
  </cols>
  <sheetData>
    <row r="1" spans="1:13" ht="15" customHeight="1" x14ac:dyDescent="0.25">
      <c r="A1" s="218" t="s">
        <v>406</v>
      </c>
      <c r="B1" s="218"/>
      <c r="C1" s="218"/>
      <c r="D1" s="218"/>
      <c r="E1" s="218"/>
      <c r="F1" s="218"/>
      <c r="G1" s="218"/>
      <c r="H1" s="218"/>
      <c r="I1" s="218"/>
      <c r="J1" s="218"/>
      <c r="K1" s="218"/>
      <c r="L1" s="218"/>
    </row>
    <row r="2" spans="1:13" ht="13.5" customHeight="1" x14ac:dyDescent="0.25">
      <c r="A2" s="116"/>
      <c r="B2" s="116"/>
      <c r="C2" s="116"/>
      <c r="D2" s="116"/>
    </row>
    <row r="3" spans="1:13" ht="54" customHeight="1" x14ac:dyDescent="0.25">
      <c r="A3" s="118" t="s">
        <v>0</v>
      </c>
      <c r="B3" s="119" t="s">
        <v>245</v>
      </c>
      <c r="C3" s="119" t="s">
        <v>488</v>
      </c>
      <c r="D3" s="119" t="s">
        <v>489</v>
      </c>
      <c r="E3" s="119" t="s">
        <v>299</v>
      </c>
      <c r="F3" s="120"/>
      <c r="G3" s="121"/>
      <c r="H3" s="122" t="s">
        <v>246</v>
      </c>
      <c r="I3" s="119" t="s">
        <v>247</v>
      </c>
      <c r="J3" s="119" t="s">
        <v>409</v>
      </c>
      <c r="K3" s="119" t="s">
        <v>410</v>
      </c>
      <c r="L3" s="119" t="s">
        <v>411</v>
      </c>
    </row>
    <row r="4" spans="1:13" x14ac:dyDescent="0.25">
      <c r="A4" s="123" t="s">
        <v>2</v>
      </c>
      <c r="B4" s="124" t="s">
        <v>248</v>
      </c>
      <c r="C4" s="122">
        <f t="shared" ref="C4:L4" si="0">C5+C8+C11</f>
        <v>12300</v>
      </c>
      <c r="D4" s="125">
        <f t="shared" si="0"/>
        <v>12300</v>
      </c>
      <c r="E4" s="125">
        <f t="shared" si="0"/>
        <v>0</v>
      </c>
      <c r="F4" s="125">
        <f t="shared" si="0"/>
        <v>0</v>
      </c>
      <c r="G4" s="125">
        <f t="shared" si="0"/>
        <v>0</v>
      </c>
      <c r="H4" s="125">
        <f t="shared" si="0"/>
        <v>0</v>
      </c>
      <c r="I4" s="125">
        <f t="shared" si="0"/>
        <v>0</v>
      </c>
      <c r="J4" s="125">
        <f t="shared" si="0"/>
        <v>12300</v>
      </c>
      <c r="K4" s="125">
        <f t="shared" si="0"/>
        <v>12300</v>
      </c>
      <c r="L4" s="125">
        <f t="shared" si="0"/>
        <v>0</v>
      </c>
    </row>
    <row r="5" spans="1:13" x14ac:dyDescent="0.25">
      <c r="A5" s="123" t="s">
        <v>11</v>
      </c>
      <c r="B5" s="124" t="s">
        <v>231</v>
      </c>
      <c r="C5" s="122">
        <f t="shared" ref="C5:L5" si="1">SUM(C6:C7)</f>
        <v>0</v>
      </c>
      <c r="D5" s="125">
        <f t="shared" si="1"/>
        <v>0</v>
      </c>
      <c r="E5" s="125">
        <f t="shared" si="1"/>
        <v>0</v>
      </c>
      <c r="F5" s="125">
        <f t="shared" si="1"/>
        <v>0</v>
      </c>
      <c r="G5" s="125">
        <f t="shared" si="1"/>
        <v>0</v>
      </c>
      <c r="H5" s="125">
        <f t="shared" si="1"/>
        <v>0</v>
      </c>
      <c r="I5" s="125">
        <f t="shared" si="1"/>
        <v>0</v>
      </c>
      <c r="J5" s="125">
        <f t="shared" si="1"/>
        <v>0</v>
      </c>
      <c r="K5" s="125">
        <f t="shared" si="1"/>
        <v>0</v>
      </c>
      <c r="L5" s="125">
        <f t="shared" si="1"/>
        <v>0</v>
      </c>
    </row>
    <row r="6" spans="1:13" ht="12" hidden="1" customHeight="1" x14ac:dyDescent="0.25">
      <c r="A6" s="123"/>
      <c r="B6" s="92"/>
      <c r="C6" s="126"/>
      <c r="D6" s="127"/>
      <c r="E6" s="127"/>
      <c r="F6" s="128"/>
      <c r="G6" s="129"/>
      <c r="H6" s="130"/>
      <c r="I6" s="130"/>
      <c r="J6" s="130"/>
      <c r="K6" s="130"/>
      <c r="L6" s="130"/>
    </row>
    <row r="7" spans="1:13" ht="12" hidden="1" customHeight="1" x14ac:dyDescent="0.25">
      <c r="A7" s="123"/>
      <c r="B7" s="92"/>
      <c r="C7" s="131"/>
      <c r="D7" s="130"/>
      <c r="E7" s="130"/>
      <c r="F7" s="128"/>
      <c r="G7" s="129"/>
      <c r="H7" s="130"/>
      <c r="I7" s="130"/>
      <c r="J7" s="130"/>
      <c r="K7" s="130"/>
      <c r="L7" s="130"/>
    </row>
    <row r="8" spans="1:13" x14ac:dyDescent="0.25">
      <c r="A8" s="123" t="s">
        <v>3</v>
      </c>
      <c r="B8" s="124" t="s">
        <v>234</v>
      </c>
      <c r="C8" s="120">
        <f>SUM(C9:C10)</f>
        <v>0</v>
      </c>
      <c r="D8" s="128">
        <f>SUM(D9:D10)</f>
        <v>0</v>
      </c>
      <c r="E8" s="128">
        <f t="shared" ref="E8:L8" si="2">SUM(E9:E9)</f>
        <v>0</v>
      </c>
      <c r="F8" s="128">
        <f t="shared" si="2"/>
        <v>0</v>
      </c>
      <c r="G8" s="128">
        <f t="shared" si="2"/>
        <v>0</v>
      </c>
      <c r="H8" s="128">
        <f t="shared" si="2"/>
        <v>0</v>
      </c>
      <c r="I8" s="128">
        <f t="shared" si="2"/>
        <v>0</v>
      </c>
      <c r="J8" s="128">
        <f t="shared" si="2"/>
        <v>0</v>
      </c>
      <c r="K8" s="128">
        <f t="shared" si="2"/>
        <v>0</v>
      </c>
      <c r="L8" s="128">
        <f t="shared" si="2"/>
        <v>0</v>
      </c>
    </row>
    <row r="9" spans="1:13" hidden="1" x14ac:dyDescent="0.25">
      <c r="A9" s="123"/>
      <c r="B9" s="132"/>
      <c r="C9" s="131"/>
      <c r="D9" s="130"/>
      <c r="E9" s="130">
        <v>0</v>
      </c>
      <c r="F9" s="130"/>
      <c r="G9" s="130"/>
      <c r="H9" s="130">
        <v>0</v>
      </c>
      <c r="I9" s="130">
        <v>0</v>
      </c>
      <c r="J9" s="130">
        <f>K9+L9</f>
        <v>0</v>
      </c>
      <c r="K9" s="130">
        <f>D9+H9</f>
        <v>0</v>
      </c>
      <c r="L9" s="130">
        <f>E9+I9</f>
        <v>0</v>
      </c>
      <c r="M9" s="133"/>
    </row>
    <row r="10" spans="1:13" s="137" customFormat="1" hidden="1" x14ac:dyDescent="0.25">
      <c r="A10" s="134"/>
      <c r="B10" s="135"/>
      <c r="C10" s="130"/>
      <c r="D10" s="130"/>
      <c r="E10" s="130"/>
      <c r="F10" s="130"/>
      <c r="G10" s="130"/>
      <c r="H10" s="130"/>
      <c r="I10" s="130"/>
      <c r="J10" s="130"/>
      <c r="K10" s="130"/>
      <c r="L10" s="130"/>
      <c r="M10" s="136"/>
    </row>
    <row r="11" spans="1:13" x14ac:dyDescent="0.25">
      <c r="A11" s="123" t="s">
        <v>6</v>
      </c>
      <c r="B11" s="138" t="s">
        <v>226</v>
      </c>
      <c r="C11" s="122">
        <f t="shared" ref="C11:L11" si="3">C12+C13+C16</f>
        <v>12300</v>
      </c>
      <c r="D11" s="125">
        <f t="shared" si="3"/>
        <v>12300</v>
      </c>
      <c r="E11" s="125">
        <f t="shared" si="3"/>
        <v>0</v>
      </c>
      <c r="F11" s="125">
        <f t="shared" si="3"/>
        <v>0</v>
      </c>
      <c r="G11" s="125">
        <f t="shared" si="3"/>
        <v>0</v>
      </c>
      <c r="H11" s="125">
        <f t="shared" si="3"/>
        <v>0</v>
      </c>
      <c r="I11" s="125">
        <f t="shared" si="3"/>
        <v>0</v>
      </c>
      <c r="J11" s="125">
        <f t="shared" si="3"/>
        <v>12300</v>
      </c>
      <c r="K11" s="125">
        <f t="shared" si="3"/>
        <v>12300</v>
      </c>
      <c r="L11" s="125">
        <f t="shared" si="3"/>
        <v>0</v>
      </c>
    </row>
    <row r="12" spans="1:13" x14ac:dyDescent="0.25">
      <c r="A12" s="123"/>
      <c r="B12" s="138" t="s">
        <v>9</v>
      </c>
      <c r="C12" s="122">
        <v>0</v>
      </c>
      <c r="D12" s="125">
        <v>0</v>
      </c>
      <c r="E12" s="125">
        <v>0</v>
      </c>
      <c r="F12" s="125">
        <v>0</v>
      </c>
      <c r="G12" s="125">
        <v>0</v>
      </c>
      <c r="H12" s="125">
        <v>0</v>
      </c>
      <c r="I12" s="125">
        <v>0</v>
      </c>
      <c r="J12" s="125">
        <v>0</v>
      </c>
      <c r="K12" s="125">
        <v>0</v>
      </c>
      <c r="L12" s="125">
        <v>0</v>
      </c>
    </row>
    <row r="13" spans="1:13" x14ac:dyDescent="0.25">
      <c r="A13" s="139"/>
      <c r="B13" s="138" t="s">
        <v>7</v>
      </c>
      <c r="C13" s="122">
        <f t="shared" ref="C13:L13" si="4">SUM(C14:C15)</f>
        <v>0</v>
      </c>
      <c r="D13" s="125">
        <f t="shared" si="4"/>
        <v>0</v>
      </c>
      <c r="E13" s="125">
        <f t="shared" si="4"/>
        <v>0</v>
      </c>
      <c r="F13" s="125">
        <f t="shared" si="4"/>
        <v>0</v>
      </c>
      <c r="G13" s="125">
        <f t="shared" si="4"/>
        <v>0</v>
      </c>
      <c r="H13" s="125">
        <f t="shared" si="4"/>
        <v>0</v>
      </c>
      <c r="I13" s="125">
        <f t="shared" si="4"/>
        <v>0</v>
      </c>
      <c r="J13" s="125">
        <f t="shared" si="4"/>
        <v>0</v>
      </c>
      <c r="K13" s="125">
        <f t="shared" si="4"/>
        <v>0</v>
      </c>
      <c r="L13" s="125">
        <f t="shared" si="4"/>
        <v>0</v>
      </c>
    </row>
    <row r="14" spans="1:13" ht="12" hidden="1" customHeight="1" x14ac:dyDescent="0.25">
      <c r="A14" s="139"/>
      <c r="B14" s="92"/>
      <c r="C14" s="126"/>
      <c r="D14" s="127"/>
      <c r="E14" s="127"/>
      <c r="F14" s="128"/>
      <c r="G14" s="129"/>
      <c r="H14" s="130"/>
      <c r="I14" s="130"/>
      <c r="J14" s="130"/>
      <c r="K14" s="130"/>
      <c r="L14" s="130"/>
    </row>
    <row r="15" spans="1:13" ht="12" hidden="1" customHeight="1" x14ac:dyDescent="0.25">
      <c r="A15" s="139"/>
      <c r="B15" s="92"/>
      <c r="C15" s="126"/>
      <c r="D15" s="127"/>
      <c r="E15" s="127"/>
      <c r="F15" s="128"/>
      <c r="G15" s="129"/>
      <c r="H15" s="130"/>
      <c r="I15" s="130"/>
      <c r="J15" s="130"/>
      <c r="K15" s="130"/>
      <c r="L15" s="130"/>
    </row>
    <row r="16" spans="1:13" x14ac:dyDescent="0.25">
      <c r="A16" s="123"/>
      <c r="B16" s="138" t="s">
        <v>229</v>
      </c>
      <c r="C16" s="122">
        <f t="shared" ref="C16:L16" si="5">SUM(C17:C18)</f>
        <v>12300</v>
      </c>
      <c r="D16" s="125">
        <f t="shared" si="5"/>
        <v>12300</v>
      </c>
      <c r="E16" s="125">
        <f t="shared" si="5"/>
        <v>0</v>
      </c>
      <c r="F16" s="125">
        <f t="shared" si="5"/>
        <v>0</v>
      </c>
      <c r="G16" s="125">
        <f t="shared" si="5"/>
        <v>0</v>
      </c>
      <c r="H16" s="125">
        <f t="shared" si="5"/>
        <v>0</v>
      </c>
      <c r="I16" s="125">
        <f t="shared" si="5"/>
        <v>0</v>
      </c>
      <c r="J16" s="125">
        <f t="shared" si="5"/>
        <v>12300</v>
      </c>
      <c r="K16" s="125">
        <f t="shared" si="5"/>
        <v>12300</v>
      </c>
      <c r="L16" s="125">
        <f t="shared" si="5"/>
        <v>0</v>
      </c>
    </row>
    <row r="17" spans="1:14" s="137" customFormat="1" x14ac:dyDescent="0.25">
      <c r="A17" s="134"/>
      <c r="B17" s="93" t="s">
        <v>418</v>
      </c>
      <c r="C17" s="127">
        <f>D17+E17</f>
        <v>12300</v>
      </c>
      <c r="D17" s="127">
        <v>12300</v>
      </c>
      <c r="E17" s="127">
        <v>0</v>
      </c>
      <c r="F17" s="130"/>
      <c r="G17" s="129"/>
      <c r="H17" s="130">
        <v>0</v>
      </c>
      <c r="I17" s="130">
        <v>0</v>
      </c>
      <c r="J17" s="130">
        <f>K17+L17</f>
        <v>12300</v>
      </c>
      <c r="K17" s="130">
        <f>D17+H17</f>
        <v>12300</v>
      </c>
      <c r="L17" s="130">
        <f>E17+I17</f>
        <v>0</v>
      </c>
      <c r="N17" s="137" t="s">
        <v>419</v>
      </c>
    </row>
    <row r="18" spans="1:14" ht="12" hidden="1" customHeight="1" x14ac:dyDescent="0.25">
      <c r="A18" s="123"/>
      <c r="B18" s="93"/>
      <c r="C18" s="130"/>
      <c r="D18" s="130"/>
      <c r="E18" s="130"/>
      <c r="F18" s="128"/>
      <c r="G18" s="143"/>
      <c r="H18" s="130"/>
      <c r="I18" s="130"/>
      <c r="J18" s="130"/>
      <c r="K18" s="130"/>
      <c r="L18" s="130"/>
    </row>
    <row r="19" spans="1:14" x14ac:dyDescent="0.25">
      <c r="A19" s="123" t="s">
        <v>30</v>
      </c>
      <c r="B19" s="144" t="s">
        <v>29</v>
      </c>
      <c r="C19" s="128">
        <f>C20+C21+C22</f>
        <v>0</v>
      </c>
      <c r="D19" s="128">
        <f>D20+D21+D22</f>
        <v>0</v>
      </c>
      <c r="E19" s="128">
        <f t="shared" ref="E19:L19" si="6">E20+E21+E22</f>
        <v>0</v>
      </c>
      <c r="F19" s="128">
        <f t="shared" si="6"/>
        <v>0</v>
      </c>
      <c r="G19" s="128">
        <f t="shared" si="6"/>
        <v>0</v>
      </c>
      <c r="H19" s="128">
        <f t="shared" si="6"/>
        <v>0</v>
      </c>
      <c r="I19" s="128">
        <f t="shared" si="6"/>
        <v>0</v>
      </c>
      <c r="J19" s="128">
        <f t="shared" si="6"/>
        <v>0</v>
      </c>
      <c r="K19" s="128">
        <f t="shared" si="6"/>
        <v>0</v>
      </c>
      <c r="L19" s="128">
        <f t="shared" si="6"/>
        <v>0</v>
      </c>
    </row>
    <row r="20" spans="1:14" x14ac:dyDescent="0.25">
      <c r="A20" s="123" t="s">
        <v>11</v>
      </c>
      <c r="B20" s="144" t="s">
        <v>231</v>
      </c>
      <c r="C20" s="125">
        <v>0</v>
      </c>
      <c r="D20" s="125">
        <v>0</v>
      </c>
      <c r="E20" s="125">
        <v>0</v>
      </c>
      <c r="F20" s="125">
        <v>0</v>
      </c>
      <c r="G20" s="125">
        <v>0</v>
      </c>
      <c r="H20" s="125">
        <v>0</v>
      </c>
      <c r="I20" s="125">
        <v>0</v>
      </c>
      <c r="J20" s="125">
        <v>0</v>
      </c>
      <c r="K20" s="125">
        <v>0</v>
      </c>
      <c r="L20" s="125">
        <v>0</v>
      </c>
    </row>
    <row r="21" spans="1:14" x14ac:dyDescent="0.25">
      <c r="A21" s="123" t="s">
        <v>3</v>
      </c>
      <c r="B21" s="144" t="s">
        <v>234</v>
      </c>
      <c r="C21" s="128">
        <v>0</v>
      </c>
      <c r="D21" s="128">
        <v>0</v>
      </c>
      <c r="E21" s="128">
        <v>0</v>
      </c>
      <c r="F21" s="128">
        <v>0</v>
      </c>
      <c r="G21" s="128">
        <v>0</v>
      </c>
      <c r="H21" s="128">
        <v>0</v>
      </c>
      <c r="I21" s="128">
        <v>0</v>
      </c>
      <c r="J21" s="128">
        <v>0</v>
      </c>
      <c r="K21" s="128">
        <v>0</v>
      </c>
      <c r="L21" s="128">
        <v>0</v>
      </c>
    </row>
    <row r="22" spans="1:14" x14ac:dyDescent="0.25">
      <c r="A22" s="123" t="s">
        <v>6</v>
      </c>
      <c r="B22" s="144" t="s">
        <v>226</v>
      </c>
      <c r="C22" s="125">
        <f>C23+C24+C25</f>
        <v>0</v>
      </c>
      <c r="D22" s="125">
        <f>D23+D24+D25</f>
        <v>0</v>
      </c>
      <c r="E22" s="125">
        <f>E23+E24+E25</f>
        <v>0</v>
      </c>
      <c r="F22" s="128">
        <v>0</v>
      </c>
      <c r="G22" s="145">
        <v>0</v>
      </c>
      <c r="H22" s="128">
        <f>H23+H24+H25</f>
        <v>0</v>
      </c>
      <c r="I22" s="128">
        <f>I23+I24+I25</f>
        <v>0</v>
      </c>
      <c r="J22" s="128">
        <f>J23+J24+J25</f>
        <v>0</v>
      </c>
      <c r="K22" s="128">
        <f>K23+K24+K25</f>
        <v>0</v>
      </c>
      <c r="L22" s="128">
        <f>L23+L24+L25</f>
        <v>0</v>
      </c>
    </row>
    <row r="23" spans="1:14" x14ac:dyDescent="0.25">
      <c r="A23" s="123"/>
      <c r="B23" s="144" t="s">
        <v>9</v>
      </c>
      <c r="C23" s="128">
        <v>0</v>
      </c>
      <c r="D23" s="128">
        <v>0</v>
      </c>
      <c r="E23" s="128">
        <v>0</v>
      </c>
      <c r="F23" s="128">
        <v>0</v>
      </c>
      <c r="G23" s="145">
        <v>0</v>
      </c>
      <c r="H23" s="125">
        <v>0</v>
      </c>
      <c r="I23" s="125">
        <v>0</v>
      </c>
      <c r="J23" s="125">
        <v>0</v>
      </c>
      <c r="K23" s="125">
        <v>0</v>
      </c>
      <c r="L23" s="125">
        <v>0</v>
      </c>
    </row>
    <row r="24" spans="1:14" x14ac:dyDescent="0.25">
      <c r="A24" s="139"/>
      <c r="B24" s="144" t="s">
        <v>7</v>
      </c>
      <c r="C24" s="128">
        <v>0</v>
      </c>
      <c r="D24" s="128">
        <v>0</v>
      </c>
      <c r="E24" s="128">
        <v>0</v>
      </c>
      <c r="F24" s="128">
        <v>0</v>
      </c>
      <c r="G24" s="145">
        <v>0</v>
      </c>
      <c r="H24" s="128">
        <v>0</v>
      </c>
      <c r="I24" s="128">
        <v>0</v>
      </c>
      <c r="J24" s="128">
        <v>0</v>
      </c>
      <c r="K24" s="128">
        <v>0</v>
      </c>
      <c r="L24" s="128">
        <v>0</v>
      </c>
    </row>
    <row r="25" spans="1:14" x14ac:dyDescent="0.25">
      <c r="A25" s="139"/>
      <c r="B25" s="144" t="s">
        <v>229</v>
      </c>
      <c r="C25" s="125">
        <f>C26+C27</f>
        <v>0</v>
      </c>
      <c r="D25" s="125">
        <f>D26+D27</f>
        <v>0</v>
      </c>
      <c r="E25" s="125">
        <f>E26+E27</f>
        <v>0</v>
      </c>
      <c r="F25" s="125">
        <v>0</v>
      </c>
      <c r="G25" s="125">
        <v>0</v>
      </c>
      <c r="H25" s="125">
        <f>H26+H27</f>
        <v>0</v>
      </c>
      <c r="I25" s="125">
        <f>I26+I27</f>
        <v>0</v>
      </c>
      <c r="J25" s="125">
        <f>J26+J27</f>
        <v>0</v>
      </c>
      <c r="K25" s="125">
        <f>K26+K27</f>
        <v>0</v>
      </c>
      <c r="L25" s="125">
        <v>0</v>
      </c>
    </row>
    <row r="26" spans="1:14" s="137" customFormat="1" ht="24" hidden="1" x14ac:dyDescent="0.25">
      <c r="A26" s="134"/>
      <c r="B26" s="93" t="s">
        <v>421</v>
      </c>
      <c r="C26" s="127"/>
      <c r="D26" s="127"/>
      <c r="E26" s="127">
        <v>0</v>
      </c>
      <c r="F26" s="127"/>
      <c r="G26" s="127"/>
      <c r="H26" s="127">
        <v>0</v>
      </c>
      <c r="I26" s="127">
        <v>0</v>
      </c>
      <c r="J26" s="127">
        <f>K26+L26</f>
        <v>0</v>
      </c>
      <c r="K26" s="127">
        <f>D26+H26</f>
        <v>0</v>
      </c>
      <c r="L26" s="127">
        <f>E26+I26</f>
        <v>0</v>
      </c>
    </row>
    <row r="27" spans="1:14" s="137" customFormat="1" hidden="1" x14ac:dyDescent="0.25">
      <c r="A27" s="134"/>
      <c r="B27" s="93" t="s">
        <v>422</v>
      </c>
      <c r="C27" s="127"/>
      <c r="D27" s="127"/>
      <c r="E27" s="127">
        <v>0</v>
      </c>
      <c r="F27" s="127"/>
      <c r="G27" s="127"/>
      <c r="H27" s="127">
        <v>0</v>
      </c>
      <c r="I27" s="127">
        <v>0</v>
      </c>
      <c r="J27" s="127">
        <f>K27+L27</f>
        <v>0</v>
      </c>
      <c r="K27" s="127">
        <f>D27+H27</f>
        <v>0</v>
      </c>
      <c r="L27" s="127">
        <f>E27+I27</f>
        <v>0</v>
      </c>
    </row>
    <row r="28" spans="1:14" x14ac:dyDescent="0.25">
      <c r="A28" s="123" t="s">
        <v>224</v>
      </c>
      <c r="B28" s="144" t="s">
        <v>239</v>
      </c>
      <c r="C28" s="125">
        <f t="shared" ref="C28:L28" si="7">C29+C31+C33</f>
        <v>94140</v>
      </c>
      <c r="D28" s="125">
        <f t="shared" si="7"/>
        <v>94140</v>
      </c>
      <c r="E28" s="125">
        <f t="shared" si="7"/>
        <v>0</v>
      </c>
      <c r="F28" s="125">
        <f t="shared" si="7"/>
        <v>0</v>
      </c>
      <c r="G28" s="125">
        <f t="shared" si="7"/>
        <v>0</v>
      </c>
      <c r="H28" s="125">
        <f t="shared" si="7"/>
        <v>0</v>
      </c>
      <c r="I28" s="125">
        <f t="shared" si="7"/>
        <v>0</v>
      </c>
      <c r="J28" s="125" t="e">
        <f t="shared" si="7"/>
        <v>#REF!</v>
      </c>
      <c r="K28" s="125" t="e">
        <f t="shared" si="7"/>
        <v>#REF!</v>
      </c>
      <c r="L28" s="125">
        <f t="shared" si="7"/>
        <v>0</v>
      </c>
    </row>
    <row r="29" spans="1:14" x14ac:dyDescent="0.25">
      <c r="A29" s="123" t="s">
        <v>11</v>
      </c>
      <c r="B29" s="144" t="s">
        <v>231</v>
      </c>
      <c r="C29" s="128">
        <f>SUM(C30:C30)</f>
        <v>94140</v>
      </c>
      <c r="D29" s="128">
        <f>SUM(D30:D30)</f>
        <v>94140</v>
      </c>
      <c r="E29" s="128">
        <v>0</v>
      </c>
      <c r="F29" s="128">
        <v>0</v>
      </c>
      <c r="G29" s="128">
        <v>0</v>
      </c>
      <c r="H29" s="128">
        <v>0</v>
      </c>
      <c r="I29" s="128">
        <v>0</v>
      </c>
      <c r="J29" s="128">
        <v>0</v>
      </c>
      <c r="K29" s="128">
        <v>0</v>
      </c>
      <c r="L29" s="128">
        <v>0</v>
      </c>
    </row>
    <row r="30" spans="1:14" ht="24" x14ac:dyDescent="0.25">
      <c r="A30" s="123"/>
      <c r="B30" s="93" t="s">
        <v>241</v>
      </c>
      <c r="C30" s="130">
        <f>D30+E30</f>
        <v>94140</v>
      </c>
      <c r="D30" s="130">
        <v>94140</v>
      </c>
      <c r="E30" s="128">
        <v>0</v>
      </c>
      <c r="F30" s="128">
        <v>0</v>
      </c>
      <c r="G30" s="128">
        <v>0</v>
      </c>
      <c r="H30" s="128"/>
      <c r="I30" s="128"/>
      <c r="J30" s="128"/>
      <c r="K30" s="128"/>
      <c r="L30" s="128"/>
      <c r="N30" s="115" t="s">
        <v>423</v>
      </c>
    </row>
    <row r="31" spans="1:14" x14ac:dyDescent="0.25">
      <c r="A31" s="123" t="s">
        <v>3</v>
      </c>
      <c r="B31" s="138" t="s">
        <v>234</v>
      </c>
      <c r="C31" s="120">
        <f t="shared" ref="C31:L31" si="8">SUM(C32:C32)</f>
        <v>0</v>
      </c>
      <c r="D31" s="128">
        <f t="shared" si="8"/>
        <v>0</v>
      </c>
      <c r="E31" s="128">
        <f t="shared" si="8"/>
        <v>0</v>
      </c>
      <c r="F31" s="128">
        <f t="shared" si="8"/>
        <v>0</v>
      </c>
      <c r="G31" s="128">
        <f t="shared" si="8"/>
        <v>0</v>
      </c>
      <c r="H31" s="128">
        <f t="shared" si="8"/>
        <v>0</v>
      </c>
      <c r="I31" s="128">
        <f t="shared" si="8"/>
        <v>0</v>
      </c>
      <c r="J31" s="128">
        <f t="shared" si="8"/>
        <v>0</v>
      </c>
      <c r="K31" s="128">
        <f t="shared" si="8"/>
        <v>0</v>
      </c>
      <c r="L31" s="128">
        <f t="shared" si="8"/>
        <v>0</v>
      </c>
    </row>
    <row r="32" spans="1:14" s="137" customFormat="1" hidden="1" x14ac:dyDescent="0.25">
      <c r="A32" s="134"/>
      <c r="B32" s="93"/>
      <c r="C32" s="130"/>
      <c r="D32" s="130"/>
      <c r="E32" s="130">
        <v>0</v>
      </c>
      <c r="F32" s="130"/>
      <c r="G32" s="129"/>
      <c r="H32" s="130">
        <v>0</v>
      </c>
      <c r="I32" s="130">
        <v>0</v>
      </c>
      <c r="J32" s="130">
        <f>K32+L32</f>
        <v>0</v>
      </c>
      <c r="K32" s="130">
        <f>D32+H32</f>
        <v>0</v>
      </c>
      <c r="L32" s="130">
        <f>E32+I32</f>
        <v>0</v>
      </c>
    </row>
    <row r="33" spans="1:14" x14ac:dyDescent="0.25">
      <c r="A33" s="123" t="s">
        <v>6</v>
      </c>
      <c r="B33" s="138" t="s">
        <v>226</v>
      </c>
      <c r="C33" s="120">
        <f>C34+C36+C38</f>
        <v>0</v>
      </c>
      <c r="D33" s="128">
        <f>D34+D36+D38</f>
        <v>0</v>
      </c>
      <c r="E33" s="128">
        <f>E34+E36+E38</f>
        <v>0</v>
      </c>
      <c r="F33" s="128">
        <f t="shared" ref="F33:L33" si="9">F34+F36+F38</f>
        <v>0</v>
      </c>
      <c r="G33" s="128">
        <f t="shared" si="9"/>
        <v>0</v>
      </c>
      <c r="H33" s="128">
        <f t="shared" si="9"/>
        <v>0</v>
      </c>
      <c r="I33" s="128">
        <f t="shared" si="9"/>
        <v>0</v>
      </c>
      <c r="J33" s="128" t="e">
        <f>K33+L33</f>
        <v>#REF!</v>
      </c>
      <c r="K33" s="128" t="e">
        <f t="shared" si="9"/>
        <v>#REF!</v>
      </c>
      <c r="L33" s="128">
        <f t="shared" si="9"/>
        <v>0</v>
      </c>
    </row>
    <row r="34" spans="1:14" x14ac:dyDescent="0.25">
      <c r="A34" s="123"/>
      <c r="B34" s="138" t="s">
        <v>9</v>
      </c>
      <c r="C34" s="122">
        <f>SUM(C35:C35)</f>
        <v>0</v>
      </c>
      <c r="D34" s="125">
        <f>SUM(D35:D35)</f>
        <v>0</v>
      </c>
      <c r="E34" s="125">
        <v>0</v>
      </c>
      <c r="F34" s="125">
        <v>0</v>
      </c>
      <c r="G34" s="125">
        <v>0</v>
      </c>
      <c r="H34" s="125">
        <v>0</v>
      </c>
      <c r="I34" s="125">
        <v>0</v>
      </c>
      <c r="J34" s="125">
        <f>K34+L34</f>
        <v>0</v>
      </c>
      <c r="K34" s="125">
        <f>SUM(K35:K35)</f>
        <v>0</v>
      </c>
      <c r="L34" s="125">
        <v>0</v>
      </c>
    </row>
    <row r="35" spans="1:14" s="137" customFormat="1" hidden="1" x14ac:dyDescent="0.25">
      <c r="A35" s="134"/>
      <c r="B35" s="93"/>
      <c r="C35" s="127"/>
      <c r="D35" s="127"/>
      <c r="E35" s="127">
        <v>0</v>
      </c>
      <c r="F35" s="127"/>
      <c r="G35" s="127"/>
      <c r="H35" s="127">
        <v>0</v>
      </c>
      <c r="I35" s="127">
        <v>0</v>
      </c>
      <c r="J35" s="127">
        <f>K35+L35</f>
        <v>0</v>
      </c>
      <c r="K35" s="127">
        <f>D35+H35</f>
        <v>0</v>
      </c>
      <c r="L35" s="127">
        <f>E35+I35</f>
        <v>0</v>
      </c>
    </row>
    <row r="36" spans="1:14" x14ac:dyDescent="0.25">
      <c r="A36" s="139"/>
      <c r="B36" s="138" t="s">
        <v>7</v>
      </c>
      <c r="C36" s="122">
        <v>0</v>
      </c>
      <c r="D36" s="125">
        <v>0</v>
      </c>
      <c r="E36" s="125">
        <v>0</v>
      </c>
      <c r="F36" s="125">
        <v>0</v>
      </c>
      <c r="G36" s="125">
        <v>0</v>
      </c>
      <c r="H36" s="125">
        <v>0</v>
      </c>
      <c r="I36" s="125">
        <v>0</v>
      </c>
      <c r="J36" s="125">
        <v>0</v>
      </c>
      <c r="K36" s="125">
        <v>0</v>
      </c>
      <c r="L36" s="125">
        <v>0</v>
      </c>
    </row>
    <row r="37" spans="1:14" ht="12" hidden="1" customHeight="1" x14ac:dyDescent="0.25">
      <c r="A37" s="139"/>
      <c r="B37" s="138"/>
      <c r="C37" s="122"/>
      <c r="D37" s="125"/>
      <c r="E37" s="125"/>
      <c r="F37" s="125"/>
      <c r="G37" s="125"/>
      <c r="H37" s="125"/>
      <c r="I37" s="125"/>
      <c r="J37" s="125"/>
      <c r="K37" s="125"/>
      <c r="L37" s="125"/>
    </row>
    <row r="38" spans="1:14" x14ac:dyDescent="0.25">
      <c r="A38" s="139"/>
      <c r="B38" s="138" t="s">
        <v>229</v>
      </c>
      <c r="C38" s="122">
        <f>SUM(C39:C39)</f>
        <v>0</v>
      </c>
      <c r="D38" s="125">
        <f>SUM(D39:D39)</f>
        <v>0</v>
      </c>
      <c r="E38" s="125">
        <v>0</v>
      </c>
      <c r="F38" s="125">
        <v>0</v>
      </c>
      <c r="G38" s="125">
        <v>0</v>
      </c>
      <c r="H38" s="125">
        <v>0</v>
      </c>
      <c r="I38" s="125">
        <v>0</v>
      </c>
      <c r="J38" s="125" t="e">
        <f>#REF!+J39</f>
        <v>#REF!</v>
      </c>
      <c r="K38" s="125" t="e">
        <f>#REF!+K39</f>
        <v>#REF!</v>
      </c>
      <c r="L38" s="125">
        <v>0</v>
      </c>
    </row>
    <row r="39" spans="1:14" s="137" customFormat="1" hidden="1" x14ac:dyDescent="0.25">
      <c r="A39" s="134"/>
      <c r="B39" s="93"/>
      <c r="C39" s="127"/>
      <c r="D39" s="127"/>
      <c r="E39" s="127">
        <v>0</v>
      </c>
      <c r="F39" s="127"/>
      <c r="G39" s="127"/>
      <c r="H39" s="127">
        <v>0</v>
      </c>
      <c r="I39" s="127">
        <v>0</v>
      </c>
      <c r="J39" s="127">
        <f>K39+L39</f>
        <v>0</v>
      </c>
      <c r="K39" s="127">
        <f>D39+H39</f>
        <v>0</v>
      </c>
      <c r="L39" s="127">
        <f>E39+I39</f>
        <v>0</v>
      </c>
    </row>
    <row r="40" spans="1:14" x14ac:dyDescent="0.25">
      <c r="A40" s="123" t="s">
        <v>10</v>
      </c>
      <c r="B40" s="138" t="s">
        <v>240</v>
      </c>
      <c r="C40" s="120">
        <f t="shared" ref="C40:L40" si="10">C41+C45+C48</f>
        <v>1868970</v>
      </c>
      <c r="D40" s="128">
        <f t="shared" si="10"/>
        <v>1868970</v>
      </c>
      <c r="E40" s="128">
        <f t="shared" si="10"/>
        <v>0</v>
      </c>
      <c r="F40" s="128">
        <f t="shared" si="10"/>
        <v>0</v>
      </c>
      <c r="G40" s="128">
        <f t="shared" si="10"/>
        <v>0</v>
      </c>
      <c r="H40" s="128">
        <f t="shared" si="10"/>
        <v>0</v>
      </c>
      <c r="I40" s="128">
        <f t="shared" si="10"/>
        <v>0</v>
      </c>
      <c r="J40" s="128">
        <f t="shared" si="10"/>
        <v>1868970</v>
      </c>
      <c r="K40" s="128">
        <f t="shared" si="10"/>
        <v>1868970</v>
      </c>
      <c r="L40" s="128">
        <f t="shared" si="10"/>
        <v>0</v>
      </c>
      <c r="M40" s="146"/>
      <c r="N40" s="146"/>
    </row>
    <row r="41" spans="1:14" x14ac:dyDescent="0.25">
      <c r="A41" s="123" t="s">
        <v>11</v>
      </c>
      <c r="B41" s="138" t="s">
        <v>231</v>
      </c>
      <c r="C41" s="122">
        <f t="shared" ref="C41:L41" si="11">SUM(C42:C44)</f>
        <v>1790000</v>
      </c>
      <c r="D41" s="125">
        <f t="shared" si="11"/>
        <v>1790000</v>
      </c>
      <c r="E41" s="125">
        <f t="shared" si="11"/>
        <v>0</v>
      </c>
      <c r="F41" s="125">
        <f t="shared" si="11"/>
        <v>0</v>
      </c>
      <c r="G41" s="125">
        <f t="shared" si="11"/>
        <v>0</v>
      </c>
      <c r="H41" s="125">
        <f t="shared" si="11"/>
        <v>0</v>
      </c>
      <c r="I41" s="125">
        <f t="shared" si="11"/>
        <v>0</v>
      </c>
      <c r="J41" s="125">
        <f t="shared" si="11"/>
        <v>1790000</v>
      </c>
      <c r="K41" s="125">
        <f t="shared" si="11"/>
        <v>1790000</v>
      </c>
      <c r="L41" s="125">
        <f t="shared" si="11"/>
        <v>0</v>
      </c>
      <c r="N41" s="146"/>
    </row>
    <row r="42" spans="1:14" x14ac:dyDescent="0.25">
      <c r="A42" s="123"/>
      <c r="B42" s="93" t="s">
        <v>427</v>
      </c>
      <c r="C42" s="130">
        <f>D42+E42</f>
        <v>1590000</v>
      </c>
      <c r="D42" s="130">
        <v>1590000</v>
      </c>
      <c r="E42" s="130">
        <v>0</v>
      </c>
      <c r="F42" s="128">
        <v>0</v>
      </c>
      <c r="G42" s="134">
        <v>0</v>
      </c>
      <c r="H42" s="130">
        <v>0</v>
      </c>
      <c r="I42" s="130">
        <v>0</v>
      </c>
      <c r="J42" s="130">
        <f>K42+L42</f>
        <v>1590000</v>
      </c>
      <c r="K42" s="130">
        <f>D42+H42</f>
        <v>1590000</v>
      </c>
      <c r="L42" s="130">
        <f>E42+I42</f>
        <v>0</v>
      </c>
      <c r="N42" s="115" t="s">
        <v>428</v>
      </c>
    </row>
    <row r="43" spans="1:14" x14ac:dyDescent="0.25">
      <c r="A43" s="123"/>
      <c r="B43" s="92" t="s">
        <v>429</v>
      </c>
      <c r="C43" s="130">
        <f>D43+E43</f>
        <v>200000</v>
      </c>
      <c r="D43" s="130">
        <v>200000</v>
      </c>
      <c r="E43" s="130">
        <v>0</v>
      </c>
      <c r="F43" s="128">
        <v>0</v>
      </c>
      <c r="G43" s="134">
        <v>0</v>
      </c>
      <c r="H43" s="130">
        <v>0</v>
      </c>
      <c r="I43" s="130">
        <v>0</v>
      </c>
      <c r="J43" s="130">
        <f>K43+L43</f>
        <v>200000</v>
      </c>
      <c r="K43" s="130">
        <f>D43+H43</f>
        <v>200000</v>
      </c>
      <c r="L43" s="130">
        <f>E43+I43</f>
        <v>0</v>
      </c>
      <c r="N43" s="115" t="s">
        <v>430</v>
      </c>
    </row>
    <row r="44" spans="1:14" ht="12" hidden="1" customHeight="1" x14ac:dyDescent="0.25">
      <c r="A44" s="123"/>
      <c r="B44" s="92"/>
      <c r="C44" s="131"/>
      <c r="D44" s="130"/>
      <c r="E44" s="130"/>
      <c r="F44" s="128"/>
      <c r="G44" s="129"/>
      <c r="H44" s="130"/>
      <c r="I44" s="130"/>
      <c r="J44" s="130"/>
      <c r="K44" s="130"/>
      <c r="L44" s="130">
        <f>E44+I44</f>
        <v>0</v>
      </c>
    </row>
    <row r="45" spans="1:14" ht="12.75" customHeight="1" x14ac:dyDescent="0.25">
      <c r="A45" s="123" t="s">
        <v>3</v>
      </c>
      <c r="B45" s="138" t="s">
        <v>234</v>
      </c>
      <c r="C45" s="120">
        <f t="shared" ref="C45:L45" si="12">SUM(C46:C47)</f>
        <v>0</v>
      </c>
      <c r="D45" s="128">
        <f t="shared" si="12"/>
        <v>0</v>
      </c>
      <c r="E45" s="128">
        <f t="shared" si="12"/>
        <v>0</v>
      </c>
      <c r="F45" s="128">
        <f t="shared" si="12"/>
        <v>0</v>
      </c>
      <c r="G45" s="128">
        <f t="shared" si="12"/>
        <v>0</v>
      </c>
      <c r="H45" s="128">
        <f t="shared" si="12"/>
        <v>0</v>
      </c>
      <c r="I45" s="128">
        <f t="shared" si="12"/>
        <v>0</v>
      </c>
      <c r="J45" s="128">
        <f t="shared" si="12"/>
        <v>0</v>
      </c>
      <c r="K45" s="128">
        <f t="shared" si="12"/>
        <v>0</v>
      </c>
      <c r="L45" s="128">
        <f t="shared" si="12"/>
        <v>0</v>
      </c>
    </row>
    <row r="46" spans="1:14" hidden="1" x14ac:dyDescent="0.25">
      <c r="A46" s="123"/>
      <c r="B46" s="92"/>
      <c r="C46" s="130"/>
      <c r="D46" s="130"/>
      <c r="E46" s="130">
        <v>0</v>
      </c>
      <c r="F46" s="128"/>
      <c r="G46" s="129"/>
      <c r="H46" s="130">
        <v>0</v>
      </c>
      <c r="I46" s="130">
        <v>0</v>
      </c>
      <c r="J46" s="130">
        <f>K46+L46</f>
        <v>0</v>
      </c>
      <c r="K46" s="130">
        <f>D46+H46</f>
        <v>0</v>
      </c>
      <c r="L46" s="130">
        <f>E46+I46</f>
        <v>0</v>
      </c>
      <c r="N46" s="146"/>
    </row>
    <row r="47" spans="1:14" ht="11.45" hidden="1" customHeight="1" x14ac:dyDescent="0.25">
      <c r="A47" s="123"/>
      <c r="B47" s="92"/>
      <c r="C47" s="131"/>
      <c r="D47" s="130"/>
      <c r="E47" s="130"/>
      <c r="F47" s="128"/>
      <c r="G47" s="129"/>
      <c r="H47" s="130"/>
      <c r="I47" s="130"/>
      <c r="J47" s="130"/>
      <c r="K47" s="130"/>
      <c r="L47" s="130"/>
    </row>
    <row r="48" spans="1:14" x14ac:dyDescent="0.25">
      <c r="A48" s="123" t="s">
        <v>6</v>
      </c>
      <c r="B48" s="138" t="s">
        <v>226</v>
      </c>
      <c r="C48" s="122">
        <f t="shared" ref="C48:L48" si="13">C49+C53+C55</f>
        <v>78970</v>
      </c>
      <c r="D48" s="125">
        <f t="shared" si="13"/>
        <v>78970</v>
      </c>
      <c r="E48" s="125">
        <f t="shared" si="13"/>
        <v>0</v>
      </c>
      <c r="F48" s="125">
        <f t="shared" si="13"/>
        <v>0</v>
      </c>
      <c r="G48" s="125">
        <f t="shared" si="13"/>
        <v>0</v>
      </c>
      <c r="H48" s="125">
        <f t="shared" si="13"/>
        <v>0</v>
      </c>
      <c r="I48" s="125">
        <f t="shared" si="13"/>
        <v>0</v>
      </c>
      <c r="J48" s="125">
        <f t="shared" si="13"/>
        <v>78970</v>
      </c>
      <c r="K48" s="125">
        <f t="shared" si="13"/>
        <v>78970</v>
      </c>
      <c r="L48" s="125">
        <f t="shared" si="13"/>
        <v>0</v>
      </c>
    </row>
    <row r="49" spans="1:14" x14ac:dyDescent="0.25">
      <c r="A49" s="149"/>
      <c r="B49" s="138" t="s">
        <v>9</v>
      </c>
      <c r="C49" s="122">
        <f t="shared" ref="C49:L49" si="14">SUM(C50:C52)</f>
        <v>25410</v>
      </c>
      <c r="D49" s="125">
        <f t="shared" si="14"/>
        <v>25410</v>
      </c>
      <c r="E49" s="125">
        <f t="shared" si="14"/>
        <v>0</v>
      </c>
      <c r="F49" s="125">
        <f t="shared" si="14"/>
        <v>0</v>
      </c>
      <c r="G49" s="125">
        <f t="shared" si="14"/>
        <v>0</v>
      </c>
      <c r="H49" s="125">
        <f t="shared" si="14"/>
        <v>0</v>
      </c>
      <c r="I49" s="125">
        <f t="shared" si="14"/>
        <v>0</v>
      </c>
      <c r="J49" s="125">
        <f t="shared" si="14"/>
        <v>25410</v>
      </c>
      <c r="K49" s="125">
        <f t="shared" si="14"/>
        <v>25410</v>
      </c>
      <c r="L49" s="125">
        <f t="shared" si="14"/>
        <v>0</v>
      </c>
      <c r="M49" s="146"/>
    </row>
    <row r="50" spans="1:14" hidden="1" x14ac:dyDescent="0.25">
      <c r="A50" s="149"/>
      <c r="B50" s="92"/>
      <c r="C50" s="131"/>
      <c r="D50" s="130"/>
      <c r="E50" s="130">
        <v>0</v>
      </c>
      <c r="F50" s="128"/>
      <c r="G50" s="129"/>
      <c r="H50" s="130">
        <v>0</v>
      </c>
      <c r="I50" s="130">
        <v>0</v>
      </c>
      <c r="J50" s="130">
        <f t="shared" ref="J50:J57" si="15">K50+L50</f>
        <v>0</v>
      </c>
      <c r="K50" s="130">
        <f t="shared" ref="K50:L52" si="16">D50+H50</f>
        <v>0</v>
      </c>
      <c r="L50" s="130">
        <f t="shared" si="16"/>
        <v>0</v>
      </c>
      <c r="M50" s="146"/>
      <c r="N50" s="146"/>
    </row>
    <row r="51" spans="1:14" x14ac:dyDescent="0.25">
      <c r="A51" s="149"/>
      <c r="B51" s="93" t="s">
        <v>435</v>
      </c>
      <c r="C51" s="130">
        <f>D51+E51</f>
        <v>25410</v>
      </c>
      <c r="D51" s="130">
        <v>25410</v>
      </c>
      <c r="E51" s="130">
        <v>0</v>
      </c>
      <c r="F51" s="128"/>
      <c r="G51" s="129"/>
      <c r="H51" s="148"/>
      <c r="I51" s="130">
        <v>0</v>
      </c>
      <c r="J51" s="130">
        <f t="shared" si="15"/>
        <v>25410</v>
      </c>
      <c r="K51" s="130">
        <f t="shared" si="16"/>
        <v>25410</v>
      </c>
      <c r="L51" s="130">
        <f t="shared" si="16"/>
        <v>0</v>
      </c>
      <c r="N51" s="115" t="s">
        <v>436</v>
      </c>
    </row>
    <row r="52" spans="1:14" s="137" customFormat="1" hidden="1" x14ac:dyDescent="0.25">
      <c r="A52" s="129"/>
      <c r="B52" s="93"/>
      <c r="C52" s="130"/>
      <c r="D52" s="130"/>
      <c r="E52" s="130">
        <v>0</v>
      </c>
      <c r="F52" s="130"/>
      <c r="G52" s="129"/>
      <c r="H52" s="130">
        <v>0</v>
      </c>
      <c r="I52" s="130">
        <v>0</v>
      </c>
      <c r="J52" s="130">
        <f t="shared" si="15"/>
        <v>0</v>
      </c>
      <c r="K52" s="130">
        <f t="shared" si="16"/>
        <v>0</v>
      </c>
      <c r="L52" s="130">
        <f t="shared" si="16"/>
        <v>0</v>
      </c>
    </row>
    <row r="53" spans="1:14" x14ac:dyDescent="0.25">
      <c r="A53" s="139"/>
      <c r="B53" s="144" t="s">
        <v>7</v>
      </c>
      <c r="C53" s="128">
        <f t="shared" ref="C53:I53" si="17">SUM(C54:C54)</f>
        <v>53560</v>
      </c>
      <c r="D53" s="128">
        <f t="shared" si="17"/>
        <v>53560</v>
      </c>
      <c r="E53" s="128">
        <f t="shared" si="17"/>
        <v>0</v>
      </c>
      <c r="F53" s="128">
        <f t="shared" si="17"/>
        <v>0</v>
      </c>
      <c r="G53" s="128">
        <f t="shared" si="17"/>
        <v>0</v>
      </c>
      <c r="H53" s="128">
        <f t="shared" si="17"/>
        <v>0</v>
      </c>
      <c r="I53" s="128">
        <f t="shared" si="17"/>
        <v>0</v>
      </c>
      <c r="J53" s="128">
        <f t="shared" si="15"/>
        <v>53560</v>
      </c>
      <c r="K53" s="128">
        <f>SUM(K54:K54)</f>
        <v>53560</v>
      </c>
      <c r="L53" s="128">
        <f>SUM(L54:L54)</f>
        <v>0</v>
      </c>
    </row>
    <row r="54" spans="1:14" ht="24" x14ac:dyDescent="0.25">
      <c r="A54" s="139"/>
      <c r="B54" s="170" t="s">
        <v>490</v>
      </c>
      <c r="C54" s="130">
        <f>D54</f>
        <v>53560</v>
      </c>
      <c r="D54" s="130">
        <v>53560</v>
      </c>
      <c r="E54" s="130">
        <v>0</v>
      </c>
      <c r="F54" s="128"/>
      <c r="G54" s="129"/>
      <c r="H54" s="130">
        <v>0</v>
      </c>
      <c r="I54" s="130">
        <v>0</v>
      </c>
      <c r="J54" s="130">
        <f t="shared" si="15"/>
        <v>53560</v>
      </c>
      <c r="K54" s="130">
        <f t="shared" ref="K54:L57" si="18">D54+H54</f>
        <v>53560</v>
      </c>
      <c r="L54" s="130">
        <f t="shared" si="18"/>
        <v>0</v>
      </c>
      <c r="M54" s="146"/>
      <c r="N54" s="115" t="s">
        <v>491</v>
      </c>
    </row>
    <row r="55" spans="1:14" x14ac:dyDescent="0.25">
      <c r="A55" s="139"/>
      <c r="B55" s="138" t="s">
        <v>229</v>
      </c>
      <c r="C55" s="122">
        <f>D55+E55</f>
        <v>0</v>
      </c>
      <c r="D55" s="125">
        <f>SUM(D56:D57)</f>
        <v>0</v>
      </c>
      <c r="E55" s="125">
        <f>SUM(E57:E57)</f>
        <v>0</v>
      </c>
      <c r="F55" s="125">
        <f>SUM(F57:F57)</f>
        <v>0</v>
      </c>
      <c r="G55" s="125">
        <f>SUM(G57:G57)</f>
        <v>0</v>
      </c>
      <c r="H55" s="125">
        <f>SUM(H56:H57)</f>
        <v>0</v>
      </c>
      <c r="I55" s="125">
        <f>SUM(I57:I57)</f>
        <v>0</v>
      </c>
      <c r="J55" s="125">
        <f t="shared" si="15"/>
        <v>0</v>
      </c>
      <c r="K55" s="125">
        <f t="shared" si="18"/>
        <v>0</v>
      </c>
      <c r="L55" s="125">
        <f t="shared" si="18"/>
        <v>0</v>
      </c>
    </row>
    <row r="56" spans="1:14" s="137" customFormat="1" hidden="1" x14ac:dyDescent="0.25">
      <c r="A56" s="134"/>
      <c r="B56" s="93"/>
      <c r="C56" s="127"/>
      <c r="D56" s="127"/>
      <c r="E56" s="127">
        <v>0</v>
      </c>
      <c r="F56" s="127"/>
      <c r="G56" s="127"/>
      <c r="H56" s="127">
        <v>0</v>
      </c>
      <c r="I56" s="127">
        <v>0</v>
      </c>
      <c r="J56" s="127">
        <f t="shared" si="15"/>
        <v>0</v>
      </c>
      <c r="K56" s="127">
        <f t="shared" si="18"/>
        <v>0</v>
      </c>
      <c r="L56" s="127">
        <f t="shared" si="18"/>
        <v>0</v>
      </c>
      <c r="N56" s="115"/>
    </row>
    <row r="57" spans="1:14" hidden="1" x14ac:dyDescent="0.25">
      <c r="A57" s="139"/>
      <c r="B57" s="92"/>
      <c r="C57" s="126"/>
      <c r="D57" s="127"/>
      <c r="E57" s="127">
        <v>0</v>
      </c>
      <c r="F57" s="127"/>
      <c r="G57" s="127"/>
      <c r="H57" s="127">
        <v>0</v>
      </c>
      <c r="I57" s="127">
        <v>0</v>
      </c>
      <c r="J57" s="130">
        <f t="shared" si="15"/>
        <v>0</v>
      </c>
      <c r="K57" s="130">
        <f t="shared" si="18"/>
        <v>0</v>
      </c>
      <c r="L57" s="127">
        <f t="shared" si="18"/>
        <v>0</v>
      </c>
    </row>
    <row r="58" spans="1:14" x14ac:dyDescent="0.25">
      <c r="A58" s="123" t="s">
        <v>102</v>
      </c>
      <c r="B58" s="138" t="s">
        <v>103</v>
      </c>
      <c r="C58" s="122">
        <f>C59+C60+C61</f>
        <v>0</v>
      </c>
      <c r="D58" s="125">
        <f>D59+D60+D61</f>
        <v>0</v>
      </c>
      <c r="E58" s="125">
        <f t="shared" ref="E58:L58" si="19">E59+E60+E61</f>
        <v>0</v>
      </c>
      <c r="F58" s="125">
        <f t="shared" si="19"/>
        <v>0</v>
      </c>
      <c r="G58" s="125">
        <f t="shared" si="19"/>
        <v>0</v>
      </c>
      <c r="H58" s="125">
        <f t="shared" si="19"/>
        <v>0</v>
      </c>
      <c r="I58" s="125">
        <f t="shared" si="19"/>
        <v>0</v>
      </c>
      <c r="J58" s="125">
        <f t="shared" si="19"/>
        <v>0</v>
      </c>
      <c r="K58" s="125">
        <f t="shared" si="19"/>
        <v>0</v>
      </c>
      <c r="L58" s="125">
        <f t="shared" si="19"/>
        <v>0</v>
      </c>
    </row>
    <row r="59" spans="1:14" x14ac:dyDescent="0.25">
      <c r="A59" s="123" t="s">
        <v>11</v>
      </c>
      <c r="B59" s="138" t="s">
        <v>13</v>
      </c>
      <c r="C59" s="120">
        <v>0</v>
      </c>
      <c r="D59" s="128">
        <v>0</v>
      </c>
      <c r="E59" s="128">
        <v>0</v>
      </c>
      <c r="F59" s="128">
        <v>0</v>
      </c>
      <c r="G59" s="128">
        <v>0</v>
      </c>
      <c r="H59" s="128">
        <v>0</v>
      </c>
      <c r="I59" s="128">
        <v>0</v>
      </c>
      <c r="J59" s="128">
        <v>0</v>
      </c>
      <c r="K59" s="128">
        <v>0</v>
      </c>
      <c r="L59" s="128">
        <v>0</v>
      </c>
    </row>
    <row r="60" spans="1:14" x14ac:dyDescent="0.25">
      <c r="A60" s="123" t="s">
        <v>3</v>
      </c>
      <c r="B60" s="138" t="s">
        <v>5</v>
      </c>
      <c r="C60" s="120">
        <v>0</v>
      </c>
      <c r="D60" s="128">
        <v>0</v>
      </c>
      <c r="E60" s="128">
        <v>0</v>
      </c>
      <c r="F60" s="128">
        <v>0</v>
      </c>
      <c r="G60" s="128">
        <v>0</v>
      </c>
      <c r="H60" s="128">
        <v>0</v>
      </c>
      <c r="I60" s="128">
        <v>0</v>
      </c>
      <c r="J60" s="128">
        <v>0</v>
      </c>
      <c r="K60" s="128">
        <v>0</v>
      </c>
      <c r="L60" s="128">
        <v>0</v>
      </c>
    </row>
    <row r="61" spans="1:14" x14ac:dyDescent="0.25">
      <c r="A61" s="123" t="s">
        <v>6</v>
      </c>
      <c r="B61" s="138" t="s">
        <v>41</v>
      </c>
      <c r="C61" s="122">
        <f>C62+C63+C64</f>
        <v>0</v>
      </c>
      <c r="D61" s="125">
        <f>D62+D63+D64</f>
        <v>0</v>
      </c>
      <c r="E61" s="125">
        <f>E62+E63+E64</f>
        <v>0</v>
      </c>
      <c r="F61" s="125">
        <f t="shared" ref="F61:L61" si="20">F62+F63+F64</f>
        <v>0</v>
      </c>
      <c r="G61" s="125">
        <f t="shared" si="20"/>
        <v>0</v>
      </c>
      <c r="H61" s="125">
        <f t="shared" si="20"/>
        <v>0</v>
      </c>
      <c r="I61" s="125">
        <f t="shared" si="20"/>
        <v>0</v>
      </c>
      <c r="J61" s="125">
        <f t="shared" si="20"/>
        <v>0</v>
      </c>
      <c r="K61" s="125">
        <f t="shared" si="20"/>
        <v>0</v>
      </c>
      <c r="L61" s="125">
        <f t="shared" si="20"/>
        <v>0</v>
      </c>
    </row>
    <row r="62" spans="1:14" x14ac:dyDescent="0.25">
      <c r="A62" s="123"/>
      <c r="B62" s="138" t="s">
        <v>9</v>
      </c>
      <c r="C62" s="120">
        <v>0</v>
      </c>
      <c r="D62" s="128">
        <v>0</v>
      </c>
      <c r="E62" s="128">
        <v>0</v>
      </c>
      <c r="F62" s="128">
        <v>0</v>
      </c>
      <c r="G62" s="128">
        <v>0</v>
      </c>
      <c r="H62" s="128">
        <v>0</v>
      </c>
      <c r="I62" s="128">
        <v>0</v>
      </c>
      <c r="J62" s="128">
        <v>0</v>
      </c>
      <c r="K62" s="128">
        <v>0</v>
      </c>
      <c r="L62" s="128">
        <v>0</v>
      </c>
    </row>
    <row r="63" spans="1:14" x14ac:dyDescent="0.25">
      <c r="A63" s="123"/>
      <c r="B63" s="138" t="s">
        <v>7</v>
      </c>
      <c r="C63" s="120">
        <v>0</v>
      </c>
      <c r="D63" s="128">
        <v>0</v>
      </c>
      <c r="E63" s="128">
        <v>0</v>
      </c>
      <c r="F63" s="128">
        <v>0</v>
      </c>
      <c r="G63" s="128">
        <v>0</v>
      </c>
      <c r="H63" s="128">
        <v>0</v>
      </c>
      <c r="I63" s="128">
        <v>0</v>
      </c>
      <c r="J63" s="128">
        <v>0</v>
      </c>
      <c r="K63" s="128">
        <v>0</v>
      </c>
      <c r="L63" s="128">
        <v>0</v>
      </c>
    </row>
    <row r="64" spans="1:14" x14ac:dyDescent="0.25">
      <c r="A64" s="139"/>
      <c r="B64" s="138" t="s">
        <v>8</v>
      </c>
      <c r="C64" s="122">
        <v>0</v>
      </c>
      <c r="D64" s="125">
        <v>0</v>
      </c>
      <c r="E64" s="125">
        <v>0</v>
      </c>
      <c r="F64" s="125">
        <v>0</v>
      </c>
      <c r="G64" s="125">
        <v>0</v>
      </c>
      <c r="H64" s="125">
        <v>0</v>
      </c>
      <c r="I64" s="125">
        <v>0</v>
      </c>
      <c r="J64" s="125">
        <v>0</v>
      </c>
      <c r="K64" s="125">
        <v>0</v>
      </c>
      <c r="L64" s="125">
        <v>0</v>
      </c>
    </row>
    <row r="65" spans="1:14" x14ac:dyDescent="0.25">
      <c r="A65" s="123" t="s">
        <v>14</v>
      </c>
      <c r="B65" s="138" t="s">
        <v>235</v>
      </c>
      <c r="C65" s="125">
        <f t="shared" ref="C65:L65" si="21">C66+C69+C72</f>
        <v>12100</v>
      </c>
      <c r="D65" s="125">
        <f t="shared" si="21"/>
        <v>12100</v>
      </c>
      <c r="E65" s="125">
        <f t="shared" si="21"/>
        <v>0</v>
      </c>
      <c r="F65" s="125">
        <f t="shared" si="21"/>
        <v>0</v>
      </c>
      <c r="G65" s="125">
        <f t="shared" si="21"/>
        <v>0</v>
      </c>
      <c r="H65" s="125">
        <f t="shared" si="21"/>
        <v>0</v>
      </c>
      <c r="I65" s="125">
        <f t="shared" si="21"/>
        <v>0</v>
      </c>
      <c r="J65" s="125">
        <f t="shared" si="21"/>
        <v>12100</v>
      </c>
      <c r="K65" s="125">
        <f t="shared" si="21"/>
        <v>12100</v>
      </c>
      <c r="L65" s="125">
        <f t="shared" si="21"/>
        <v>0</v>
      </c>
      <c r="N65" s="146"/>
    </row>
    <row r="66" spans="1:14" x14ac:dyDescent="0.25">
      <c r="A66" s="123" t="s">
        <v>11</v>
      </c>
      <c r="B66" s="138" t="s">
        <v>231</v>
      </c>
      <c r="C66" s="122">
        <f t="shared" ref="C66:L66" si="22">SUM(C67:C68)</f>
        <v>0</v>
      </c>
      <c r="D66" s="125">
        <f t="shared" si="22"/>
        <v>0</v>
      </c>
      <c r="E66" s="125">
        <f t="shared" si="22"/>
        <v>0</v>
      </c>
      <c r="F66" s="125">
        <f t="shared" si="22"/>
        <v>0</v>
      </c>
      <c r="G66" s="125">
        <f t="shared" si="22"/>
        <v>0</v>
      </c>
      <c r="H66" s="125">
        <f t="shared" si="22"/>
        <v>0</v>
      </c>
      <c r="I66" s="125">
        <f t="shared" si="22"/>
        <v>0</v>
      </c>
      <c r="J66" s="125">
        <f t="shared" si="22"/>
        <v>0</v>
      </c>
      <c r="K66" s="125">
        <f t="shared" si="22"/>
        <v>0</v>
      </c>
      <c r="L66" s="125">
        <f t="shared" si="22"/>
        <v>0</v>
      </c>
    </row>
    <row r="67" spans="1:14" ht="12" hidden="1" customHeight="1" x14ac:dyDescent="0.25">
      <c r="A67" s="123"/>
      <c r="B67" s="93"/>
      <c r="C67" s="130"/>
      <c r="D67" s="130"/>
      <c r="E67" s="127"/>
      <c r="F67" s="128"/>
      <c r="G67" s="129"/>
      <c r="H67" s="130"/>
      <c r="I67" s="130"/>
      <c r="J67" s="130"/>
      <c r="K67" s="130"/>
      <c r="L67" s="130"/>
    </row>
    <row r="68" spans="1:14" ht="12" hidden="1" customHeight="1" x14ac:dyDescent="0.25">
      <c r="A68" s="123"/>
      <c r="B68" s="92"/>
      <c r="C68" s="131"/>
      <c r="D68" s="130"/>
      <c r="E68" s="130"/>
      <c r="F68" s="128"/>
      <c r="G68" s="129"/>
      <c r="H68" s="130"/>
      <c r="I68" s="130"/>
      <c r="J68" s="130"/>
      <c r="K68" s="130"/>
      <c r="L68" s="130"/>
    </row>
    <row r="69" spans="1:14" x14ac:dyDescent="0.25">
      <c r="A69" s="123" t="s">
        <v>3</v>
      </c>
      <c r="B69" s="138" t="s">
        <v>234</v>
      </c>
      <c r="C69" s="120">
        <f>SUM(C70:C71)</f>
        <v>0</v>
      </c>
      <c r="D69" s="128">
        <f>SUM(D70:D71)</f>
        <v>0</v>
      </c>
      <c r="E69" s="128">
        <f>E71</f>
        <v>0</v>
      </c>
      <c r="F69" s="128">
        <v>0</v>
      </c>
      <c r="G69" s="128">
        <v>0</v>
      </c>
      <c r="H69" s="128">
        <f>SUM(H70:H71)</f>
        <v>0</v>
      </c>
      <c r="I69" s="128">
        <f>SUM(I70:I71)</f>
        <v>0</v>
      </c>
      <c r="J69" s="128">
        <f>SUM(J70:J71)</f>
        <v>0</v>
      </c>
      <c r="K69" s="128">
        <f>SUM(K70:K71)</f>
        <v>0</v>
      </c>
      <c r="L69" s="128">
        <f>L71</f>
        <v>0</v>
      </c>
    </row>
    <row r="70" spans="1:14" hidden="1" x14ac:dyDescent="0.2">
      <c r="A70" s="123"/>
      <c r="B70" s="150"/>
      <c r="C70" s="130"/>
      <c r="D70" s="130"/>
      <c r="E70" s="130">
        <v>0</v>
      </c>
      <c r="F70" s="130"/>
      <c r="G70" s="130"/>
      <c r="H70" s="130">
        <v>0</v>
      </c>
      <c r="I70" s="130">
        <v>0</v>
      </c>
      <c r="J70" s="130">
        <f>K70+L70</f>
        <v>0</v>
      </c>
      <c r="K70" s="130">
        <f>D70+H70</f>
        <v>0</v>
      </c>
      <c r="L70" s="130">
        <f>E70+I70</f>
        <v>0</v>
      </c>
      <c r="M70" s="137"/>
    </row>
    <row r="71" spans="1:14" s="137" customFormat="1" hidden="1" x14ac:dyDescent="0.25">
      <c r="A71" s="145"/>
      <c r="B71" s="93"/>
      <c r="C71" s="130"/>
      <c r="D71" s="130"/>
      <c r="E71" s="130">
        <v>0</v>
      </c>
      <c r="F71" s="128"/>
      <c r="G71" s="128"/>
      <c r="H71" s="130">
        <v>0</v>
      </c>
      <c r="I71" s="130">
        <v>0</v>
      </c>
      <c r="J71" s="130">
        <f>K71+L71</f>
        <v>0</v>
      </c>
      <c r="K71" s="130">
        <f>D71+H71</f>
        <v>0</v>
      </c>
      <c r="L71" s="130">
        <f>E71+I71</f>
        <v>0</v>
      </c>
    </row>
    <row r="72" spans="1:14" x14ac:dyDescent="0.25">
      <c r="A72" s="123" t="s">
        <v>6</v>
      </c>
      <c r="B72" s="138" t="s">
        <v>226</v>
      </c>
      <c r="C72" s="120">
        <f t="shared" ref="C72:L72" si="23">C73+C76+C79</f>
        <v>12100</v>
      </c>
      <c r="D72" s="128">
        <f t="shared" si="23"/>
        <v>12100</v>
      </c>
      <c r="E72" s="128">
        <f t="shared" si="23"/>
        <v>0</v>
      </c>
      <c r="F72" s="128">
        <f t="shared" si="23"/>
        <v>0</v>
      </c>
      <c r="G72" s="128">
        <f t="shared" si="23"/>
        <v>0</v>
      </c>
      <c r="H72" s="128">
        <f t="shared" si="23"/>
        <v>0</v>
      </c>
      <c r="I72" s="128">
        <f t="shared" si="23"/>
        <v>0</v>
      </c>
      <c r="J72" s="128">
        <f t="shared" si="23"/>
        <v>12100</v>
      </c>
      <c r="K72" s="128">
        <f t="shared" si="23"/>
        <v>12100</v>
      </c>
      <c r="L72" s="128">
        <f t="shared" si="23"/>
        <v>0</v>
      </c>
      <c r="N72" s="146"/>
    </row>
    <row r="73" spans="1:14" x14ac:dyDescent="0.25">
      <c r="A73" s="139"/>
      <c r="B73" s="138" t="s">
        <v>9</v>
      </c>
      <c r="C73" s="122">
        <f t="shared" ref="C73:L73" si="24">SUM(C74:C75)</f>
        <v>0</v>
      </c>
      <c r="D73" s="125">
        <f t="shared" si="24"/>
        <v>0</v>
      </c>
      <c r="E73" s="125">
        <f t="shared" si="24"/>
        <v>0</v>
      </c>
      <c r="F73" s="125">
        <f t="shared" si="24"/>
        <v>0</v>
      </c>
      <c r="G73" s="125">
        <f t="shared" si="24"/>
        <v>0</v>
      </c>
      <c r="H73" s="125">
        <f t="shared" si="24"/>
        <v>0</v>
      </c>
      <c r="I73" s="125">
        <f t="shared" si="24"/>
        <v>0</v>
      </c>
      <c r="J73" s="125">
        <f t="shared" si="24"/>
        <v>0</v>
      </c>
      <c r="K73" s="125">
        <f t="shared" si="24"/>
        <v>0</v>
      </c>
      <c r="L73" s="125">
        <f t="shared" si="24"/>
        <v>0</v>
      </c>
    </row>
    <row r="74" spans="1:14" s="137" customFormat="1" hidden="1" x14ac:dyDescent="0.25">
      <c r="A74" s="134"/>
      <c r="B74" s="93"/>
      <c r="C74" s="130"/>
      <c r="D74" s="130"/>
      <c r="E74" s="130">
        <v>0</v>
      </c>
      <c r="F74" s="128"/>
      <c r="G74" s="129"/>
      <c r="H74" s="130">
        <v>0</v>
      </c>
      <c r="I74" s="130">
        <v>0</v>
      </c>
      <c r="J74" s="130">
        <f>K74+L74</f>
        <v>0</v>
      </c>
      <c r="K74" s="130">
        <f>D74+H74</f>
        <v>0</v>
      </c>
      <c r="L74" s="130">
        <f>E74+I74</f>
        <v>0</v>
      </c>
    </row>
    <row r="75" spans="1:14" ht="12" hidden="1" customHeight="1" x14ac:dyDescent="0.25">
      <c r="A75" s="139"/>
      <c r="B75" s="92"/>
      <c r="C75" s="131"/>
      <c r="D75" s="130"/>
      <c r="E75" s="130"/>
      <c r="F75" s="128"/>
      <c r="G75" s="129"/>
      <c r="H75" s="130"/>
      <c r="I75" s="130"/>
      <c r="J75" s="130"/>
      <c r="K75" s="130"/>
      <c r="L75" s="130"/>
    </row>
    <row r="76" spans="1:14" s="152" customFormat="1" x14ac:dyDescent="0.25">
      <c r="A76" s="123"/>
      <c r="B76" s="138" t="s">
        <v>7</v>
      </c>
      <c r="C76" s="122">
        <f t="shared" ref="C76:I76" si="25">SUM(C77:C78)</f>
        <v>12100</v>
      </c>
      <c r="D76" s="125">
        <f t="shared" si="25"/>
        <v>12100</v>
      </c>
      <c r="E76" s="125">
        <f t="shared" si="25"/>
        <v>0</v>
      </c>
      <c r="F76" s="125">
        <f t="shared" si="25"/>
        <v>0</v>
      </c>
      <c r="G76" s="125">
        <f t="shared" si="25"/>
        <v>0</v>
      </c>
      <c r="H76" s="125">
        <f t="shared" si="25"/>
        <v>0</v>
      </c>
      <c r="I76" s="125">
        <f t="shared" si="25"/>
        <v>0</v>
      </c>
      <c r="J76" s="125">
        <f>SUM(J77:J78)</f>
        <v>12100</v>
      </c>
      <c r="K76" s="125">
        <f>SUM(K77:K78)</f>
        <v>12100</v>
      </c>
      <c r="L76" s="125">
        <f>E76+I76</f>
        <v>0</v>
      </c>
    </row>
    <row r="77" spans="1:14" s="152" customFormat="1" ht="49.5" customHeight="1" x14ac:dyDescent="0.25">
      <c r="A77" s="123"/>
      <c r="B77" s="93" t="s">
        <v>438</v>
      </c>
      <c r="C77" s="126">
        <f>D77+E77</f>
        <v>12100</v>
      </c>
      <c r="D77" s="127">
        <v>12100</v>
      </c>
      <c r="E77" s="127">
        <v>0</v>
      </c>
      <c r="F77" s="128">
        <v>0</v>
      </c>
      <c r="G77" s="145">
        <v>0</v>
      </c>
      <c r="H77" s="130">
        <v>0</v>
      </c>
      <c r="I77" s="130">
        <v>0</v>
      </c>
      <c r="J77" s="130">
        <f>K77+L77</f>
        <v>12100</v>
      </c>
      <c r="K77" s="130">
        <f>D77+H77</f>
        <v>12100</v>
      </c>
      <c r="L77" s="130">
        <f>E77+I77</f>
        <v>0</v>
      </c>
      <c r="M77" s="137"/>
      <c r="N77" s="137" t="s">
        <v>439</v>
      </c>
    </row>
    <row r="78" spans="1:14" s="152" customFormat="1" ht="12" hidden="1" customHeight="1" x14ac:dyDescent="0.25">
      <c r="A78" s="123"/>
      <c r="B78" s="92"/>
      <c r="C78" s="126">
        <f>D78+E78</f>
        <v>0</v>
      </c>
      <c r="D78" s="127">
        <v>0</v>
      </c>
      <c r="E78" s="127">
        <v>0</v>
      </c>
      <c r="F78" s="128"/>
      <c r="G78" s="153"/>
      <c r="H78" s="130">
        <v>0</v>
      </c>
      <c r="I78" s="130">
        <v>0</v>
      </c>
      <c r="J78" s="130">
        <f>K78+L78</f>
        <v>0</v>
      </c>
      <c r="K78" s="130">
        <f>D78+H78</f>
        <v>0</v>
      </c>
      <c r="L78" s="130">
        <f>E78+I78</f>
        <v>0</v>
      </c>
      <c r="M78" s="137"/>
    </row>
    <row r="79" spans="1:14" x14ac:dyDescent="0.25">
      <c r="A79" s="139"/>
      <c r="B79" s="138" t="s">
        <v>229</v>
      </c>
      <c r="C79" s="122">
        <f t="shared" ref="C79:I79" si="26">SUM(C80:C81)</f>
        <v>0</v>
      </c>
      <c r="D79" s="125">
        <f t="shared" si="26"/>
        <v>0</v>
      </c>
      <c r="E79" s="125">
        <f t="shared" si="26"/>
        <v>0</v>
      </c>
      <c r="F79" s="125">
        <f t="shared" si="26"/>
        <v>0</v>
      </c>
      <c r="G79" s="125">
        <f t="shared" si="26"/>
        <v>0</v>
      </c>
      <c r="H79" s="125">
        <f t="shared" si="26"/>
        <v>0</v>
      </c>
      <c r="I79" s="125">
        <f t="shared" si="26"/>
        <v>0</v>
      </c>
      <c r="J79" s="125">
        <f>K79+L79</f>
        <v>0</v>
      </c>
      <c r="K79" s="125">
        <f>D79+H79</f>
        <v>0</v>
      </c>
      <c r="L79" s="125">
        <f>E79+I79</f>
        <v>0</v>
      </c>
    </row>
    <row r="80" spans="1:14" hidden="1" x14ac:dyDescent="0.25">
      <c r="A80" s="139"/>
      <c r="B80" s="92"/>
      <c r="C80" s="127"/>
      <c r="D80" s="127"/>
      <c r="E80" s="127">
        <v>0</v>
      </c>
      <c r="F80" s="125"/>
      <c r="G80" s="125"/>
      <c r="H80" s="127">
        <v>0</v>
      </c>
      <c r="I80" s="127">
        <v>0</v>
      </c>
      <c r="J80" s="130">
        <f>K80+L80</f>
        <v>0</v>
      </c>
      <c r="K80" s="127">
        <f>D80+H80</f>
        <v>0</v>
      </c>
      <c r="L80" s="127">
        <f>E80+I80</f>
        <v>0</v>
      </c>
      <c r="N80" s="146"/>
    </row>
    <row r="81" spans="1:14" hidden="1" x14ac:dyDescent="0.25">
      <c r="A81" s="139"/>
      <c r="B81" s="92"/>
      <c r="C81" s="126"/>
      <c r="D81" s="127"/>
      <c r="E81" s="127">
        <v>0</v>
      </c>
      <c r="F81" s="125"/>
      <c r="G81" s="125"/>
      <c r="H81" s="127">
        <v>0</v>
      </c>
      <c r="I81" s="127">
        <v>0</v>
      </c>
      <c r="J81" s="130">
        <f>K81+L81</f>
        <v>0</v>
      </c>
      <c r="K81" s="127">
        <f>D81+H81</f>
        <v>0</v>
      </c>
      <c r="L81" s="127">
        <v>0</v>
      </c>
    </row>
    <row r="82" spans="1:14" x14ac:dyDescent="0.25">
      <c r="A82" s="123" t="s">
        <v>32</v>
      </c>
      <c r="B82" s="138" t="s">
        <v>242</v>
      </c>
      <c r="C82" s="120">
        <f>C83+C84+C85</f>
        <v>0</v>
      </c>
      <c r="D82" s="128">
        <f>D83+D84+D85</f>
        <v>0</v>
      </c>
      <c r="E82" s="128">
        <f>E83+E84+E85</f>
        <v>0</v>
      </c>
      <c r="F82" s="128">
        <f t="shared" ref="F82:L82" si="27">F83+F84+F85</f>
        <v>0</v>
      </c>
      <c r="G82" s="128">
        <f t="shared" si="27"/>
        <v>0</v>
      </c>
      <c r="H82" s="128">
        <f t="shared" si="27"/>
        <v>0</v>
      </c>
      <c r="I82" s="128">
        <f t="shared" si="27"/>
        <v>0</v>
      </c>
      <c r="J82" s="128">
        <f t="shared" si="27"/>
        <v>0</v>
      </c>
      <c r="K82" s="128">
        <f t="shared" si="27"/>
        <v>0</v>
      </c>
      <c r="L82" s="128">
        <f t="shared" si="27"/>
        <v>0</v>
      </c>
    </row>
    <row r="83" spans="1:14" x14ac:dyDescent="0.25">
      <c r="A83" s="123" t="s">
        <v>11</v>
      </c>
      <c r="B83" s="138" t="s">
        <v>231</v>
      </c>
      <c r="C83" s="120">
        <v>0</v>
      </c>
      <c r="D83" s="128">
        <v>0</v>
      </c>
      <c r="E83" s="128">
        <v>0</v>
      </c>
      <c r="F83" s="128">
        <v>0</v>
      </c>
      <c r="G83" s="128">
        <v>0</v>
      </c>
      <c r="H83" s="128">
        <v>0</v>
      </c>
      <c r="I83" s="128">
        <v>0</v>
      </c>
      <c r="J83" s="128">
        <v>0</v>
      </c>
      <c r="K83" s="128">
        <v>0</v>
      </c>
      <c r="L83" s="128">
        <v>0</v>
      </c>
    </row>
    <row r="84" spans="1:14" x14ac:dyDescent="0.25">
      <c r="A84" s="123" t="s">
        <v>3</v>
      </c>
      <c r="B84" s="138" t="s">
        <v>234</v>
      </c>
      <c r="C84" s="120">
        <v>0</v>
      </c>
      <c r="D84" s="128">
        <v>0</v>
      </c>
      <c r="E84" s="128">
        <v>0</v>
      </c>
      <c r="F84" s="128">
        <v>0</v>
      </c>
      <c r="G84" s="128">
        <v>0</v>
      </c>
      <c r="H84" s="128">
        <v>0</v>
      </c>
      <c r="I84" s="128">
        <v>0</v>
      </c>
      <c r="J84" s="128">
        <v>0</v>
      </c>
      <c r="K84" s="128">
        <v>0</v>
      </c>
      <c r="L84" s="128">
        <v>0</v>
      </c>
    </row>
    <row r="85" spans="1:14" x14ac:dyDescent="0.25">
      <c r="A85" s="123" t="s">
        <v>6</v>
      </c>
      <c r="B85" s="138" t="s">
        <v>226</v>
      </c>
      <c r="C85" s="122">
        <f>C86+C87+C88</f>
        <v>0</v>
      </c>
      <c r="D85" s="125">
        <f>D86+D87+D88</f>
        <v>0</v>
      </c>
      <c r="E85" s="125">
        <f>E86+E87+E88</f>
        <v>0</v>
      </c>
      <c r="F85" s="125">
        <f t="shared" ref="F85:L85" si="28">F86+F87+F88</f>
        <v>0</v>
      </c>
      <c r="G85" s="125">
        <f t="shared" si="28"/>
        <v>0</v>
      </c>
      <c r="H85" s="125">
        <f t="shared" si="28"/>
        <v>0</v>
      </c>
      <c r="I85" s="125">
        <f t="shared" si="28"/>
        <v>0</v>
      </c>
      <c r="J85" s="125">
        <f t="shared" si="28"/>
        <v>0</v>
      </c>
      <c r="K85" s="125">
        <f t="shared" si="28"/>
        <v>0</v>
      </c>
      <c r="L85" s="125">
        <f t="shared" si="28"/>
        <v>0</v>
      </c>
    </row>
    <row r="86" spans="1:14" x14ac:dyDescent="0.25">
      <c r="A86" s="123"/>
      <c r="B86" s="138" t="s">
        <v>9</v>
      </c>
      <c r="C86" s="122">
        <v>0</v>
      </c>
      <c r="D86" s="125">
        <v>0</v>
      </c>
      <c r="E86" s="125">
        <v>0</v>
      </c>
      <c r="F86" s="125">
        <v>0</v>
      </c>
      <c r="G86" s="125">
        <v>0</v>
      </c>
      <c r="H86" s="125">
        <v>0</v>
      </c>
      <c r="I86" s="125">
        <v>0</v>
      </c>
      <c r="J86" s="125">
        <v>0</v>
      </c>
      <c r="K86" s="125">
        <v>0</v>
      </c>
      <c r="L86" s="125">
        <v>0</v>
      </c>
    </row>
    <row r="87" spans="1:14" x14ac:dyDescent="0.25">
      <c r="A87" s="139"/>
      <c r="B87" s="138" t="s">
        <v>7</v>
      </c>
      <c r="C87" s="120">
        <v>0</v>
      </c>
      <c r="D87" s="128">
        <v>0</v>
      </c>
      <c r="E87" s="128">
        <v>0</v>
      </c>
      <c r="F87" s="128">
        <v>0</v>
      </c>
      <c r="G87" s="128">
        <v>0</v>
      </c>
      <c r="H87" s="128">
        <v>0</v>
      </c>
      <c r="I87" s="128">
        <v>0</v>
      </c>
      <c r="J87" s="128">
        <v>0</v>
      </c>
      <c r="K87" s="128">
        <v>0</v>
      </c>
      <c r="L87" s="128">
        <v>0</v>
      </c>
    </row>
    <row r="88" spans="1:14" x14ac:dyDescent="0.25">
      <c r="A88" s="139"/>
      <c r="B88" s="138" t="s">
        <v>229</v>
      </c>
      <c r="C88" s="122">
        <v>0</v>
      </c>
      <c r="D88" s="125">
        <v>0</v>
      </c>
      <c r="E88" s="125">
        <v>0</v>
      </c>
      <c r="F88" s="125">
        <v>0</v>
      </c>
      <c r="G88" s="125">
        <v>0</v>
      </c>
      <c r="H88" s="125">
        <v>0</v>
      </c>
      <c r="I88" s="125">
        <v>0</v>
      </c>
      <c r="J88" s="125">
        <v>0</v>
      </c>
      <c r="K88" s="125">
        <v>0</v>
      </c>
      <c r="L88" s="125">
        <v>0</v>
      </c>
    </row>
    <row r="89" spans="1:14" x14ac:dyDescent="0.25">
      <c r="A89" s="123" t="s">
        <v>16</v>
      </c>
      <c r="B89" s="138" t="s">
        <v>232</v>
      </c>
      <c r="C89" s="122">
        <f>C90+C97+C118</f>
        <v>1578670</v>
      </c>
      <c r="D89" s="122">
        <f>D90+D97+D118</f>
        <v>1578670</v>
      </c>
      <c r="E89" s="122">
        <f>E90+E97+E118+E132</f>
        <v>0</v>
      </c>
      <c r="F89" s="125">
        <f>F90+F97+F118</f>
        <v>0</v>
      </c>
      <c r="G89" s="125">
        <f>G90+G97+G118</f>
        <v>0</v>
      </c>
      <c r="H89" s="122">
        <f>H90+H97+H118+H132</f>
        <v>0</v>
      </c>
      <c r="I89" s="122">
        <f>I90+I97+I118+I132</f>
        <v>0</v>
      </c>
      <c r="J89" s="122">
        <f>J90+J97+J118+J132</f>
        <v>1578670</v>
      </c>
      <c r="K89" s="122">
        <f>K90+K97+K118+K132</f>
        <v>1578670</v>
      </c>
      <c r="L89" s="125">
        <f>L90+L97+L118</f>
        <v>0</v>
      </c>
      <c r="N89" s="146"/>
    </row>
    <row r="90" spans="1:14" x14ac:dyDescent="0.25">
      <c r="A90" s="123" t="s">
        <v>11</v>
      </c>
      <c r="B90" s="138" t="s">
        <v>231</v>
      </c>
      <c r="C90" s="122">
        <f t="shared" ref="C90:L90" si="29">SUM(C91:C96)</f>
        <v>1061000</v>
      </c>
      <c r="D90" s="125">
        <f t="shared" si="29"/>
        <v>1061000</v>
      </c>
      <c r="E90" s="125">
        <f t="shared" si="29"/>
        <v>0</v>
      </c>
      <c r="F90" s="125">
        <f t="shared" si="29"/>
        <v>0</v>
      </c>
      <c r="G90" s="125">
        <f t="shared" si="29"/>
        <v>0</v>
      </c>
      <c r="H90" s="125">
        <f t="shared" si="29"/>
        <v>0</v>
      </c>
      <c r="I90" s="125">
        <f t="shared" si="29"/>
        <v>0</v>
      </c>
      <c r="J90" s="125">
        <f t="shared" si="29"/>
        <v>1061000</v>
      </c>
      <c r="K90" s="125">
        <f t="shared" si="29"/>
        <v>1061000</v>
      </c>
      <c r="L90" s="125">
        <f t="shared" si="29"/>
        <v>0</v>
      </c>
      <c r="N90" s="146"/>
    </row>
    <row r="91" spans="1:14" x14ac:dyDescent="0.25">
      <c r="A91" s="139"/>
      <c r="B91" s="93" t="s">
        <v>230</v>
      </c>
      <c r="C91" s="130">
        <f>D91+E91</f>
        <v>500000</v>
      </c>
      <c r="D91" s="130">
        <v>500000</v>
      </c>
      <c r="E91" s="130">
        <v>0</v>
      </c>
      <c r="F91" s="128">
        <v>0</v>
      </c>
      <c r="G91" s="134">
        <v>0</v>
      </c>
      <c r="H91" s="130">
        <v>0</v>
      </c>
      <c r="I91" s="130">
        <v>0</v>
      </c>
      <c r="J91" s="130">
        <f>K91+L91</f>
        <v>500000</v>
      </c>
      <c r="K91" s="130">
        <f t="shared" ref="K91:L96" si="30">D91+H91</f>
        <v>500000</v>
      </c>
      <c r="L91" s="130">
        <f t="shared" si="30"/>
        <v>0</v>
      </c>
      <c r="N91" s="146" t="s">
        <v>492</v>
      </c>
    </row>
    <row r="92" spans="1:14" hidden="1" x14ac:dyDescent="0.25">
      <c r="A92" s="139"/>
      <c r="B92" s="156"/>
      <c r="C92" s="148"/>
      <c r="D92" s="148"/>
      <c r="E92" s="130">
        <v>0</v>
      </c>
      <c r="F92" s="128">
        <v>0</v>
      </c>
      <c r="G92" s="134">
        <v>0</v>
      </c>
      <c r="H92" s="130">
        <v>0</v>
      </c>
      <c r="I92" s="130">
        <v>0</v>
      </c>
      <c r="J92" s="130">
        <f>K92+L92</f>
        <v>0</v>
      </c>
      <c r="K92" s="130">
        <f t="shared" si="30"/>
        <v>0</v>
      </c>
      <c r="L92" s="130">
        <f t="shared" si="30"/>
        <v>0</v>
      </c>
    </row>
    <row r="93" spans="1:14" x14ac:dyDescent="0.25">
      <c r="A93" s="139"/>
      <c r="B93" s="93" t="s">
        <v>253</v>
      </c>
      <c r="C93" s="130">
        <f>D93+E93</f>
        <v>270000</v>
      </c>
      <c r="D93" s="130">
        <v>270000</v>
      </c>
      <c r="E93" s="130">
        <v>0</v>
      </c>
      <c r="F93" s="128">
        <v>0</v>
      </c>
      <c r="G93" s="134">
        <v>0</v>
      </c>
      <c r="H93" s="130">
        <v>0</v>
      </c>
      <c r="I93" s="130">
        <v>0</v>
      </c>
      <c r="J93" s="130">
        <f>K93+L93</f>
        <v>270000</v>
      </c>
      <c r="K93" s="130">
        <f t="shared" si="30"/>
        <v>270000</v>
      </c>
      <c r="L93" s="130">
        <f t="shared" si="30"/>
        <v>0</v>
      </c>
      <c r="N93" s="146" t="s">
        <v>441</v>
      </c>
    </row>
    <row r="94" spans="1:14" x14ac:dyDescent="0.25">
      <c r="A94" s="149"/>
      <c r="B94" s="93" t="s">
        <v>442</v>
      </c>
      <c r="C94" s="130">
        <f>D94+E94</f>
        <v>170000</v>
      </c>
      <c r="D94" s="130">
        <v>170000</v>
      </c>
      <c r="E94" s="130">
        <v>0</v>
      </c>
      <c r="F94" s="128">
        <v>0</v>
      </c>
      <c r="G94" s="134">
        <v>0</v>
      </c>
      <c r="H94" s="130">
        <v>0</v>
      </c>
      <c r="I94" s="130">
        <v>0</v>
      </c>
      <c r="J94" s="130">
        <f>K94+L94</f>
        <v>170000</v>
      </c>
      <c r="K94" s="130">
        <f t="shared" si="30"/>
        <v>170000</v>
      </c>
      <c r="L94" s="130">
        <f t="shared" si="30"/>
        <v>0</v>
      </c>
      <c r="N94" s="115" t="s">
        <v>443</v>
      </c>
    </row>
    <row r="95" spans="1:14" x14ac:dyDescent="0.25">
      <c r="A95" s="139"/>
      <c r="B95" s="93" t="s">
        <v>444</v>
      </c>
      <c r="C95" s="130">
        <f>D95+E95</f>
        <v>121000</v>
      </c>
      <c r="D95" s="130">
        <v>121000</v>
      </c>
      <c r="E95" s="130">
        <v>0</v>
      </c>
      <c r="F95" s="128">
        <v>0</v>
      </c>
      <c r="G95" s="134">
        <v>0</v>
      </c>
      <c r="H95" s="130">
        <v>0</v>
      </c>
      <c r="I95" s="130">
        <v>0</v>
      </c>
      <c r="J95" s="130">
        <f>K95+L95</f>
        <v>121000</v>
      </c>
      <c r="K95" s="130">
        <f t="shared" si="30"/>
        <v>121000</v>
      </c>
      <c r="L95" s="130">
        <f t="shared" si="30"/>
        <v>0</v>
      </c>
      <c r="N95" s="115" t="s">
        <v>445</v>
      </c>
    </row>
    <row r="96" spans="1:14" s="137" customFormat="1" ht="12" hidden="1" customHeight="1" x14ac:dyDescent="0.25">
      <c r="A96" s="129"/>
      <c r="B96" s="93"/>
      <c r="C96" s="130"/>
      <c r="D96" s="130"/>
      <c r="E96" s="130"/>
      <c r="F96" s="130"/>
      <c r="G96" s="129"/>
      <c r="H96" s="130"/>
      <c r="I96" s="130"/>
      <c r="J96" s="130"/>
      <c r="K96" s="130"/>
      <c r="L96" s="130">
        <f t="shared" si="30"/>
        <v>0</v>
      </c>
    </row>
    <row r="97" spans="1:12" x14ac:dyDescent="0.25">
      <c r="A97" s="123" t="s">
        <v>3</v>
      </c>
      <c r="B97" s="138" t="s">
        <v>234</v>
      </c>
      <c r="C97" s="120">
        <f t="shared" ref="C97:I97" si="31">SUM(C98:C117)</f>
        <v>0</v>
      </c>
      <c r="D97" s="128">
        <f t="shared" si="31"/>
        <v>0</v>
      </c>
      <c r="E97" s="128">
        <f t="shared" si="31"/>
        <v>0</v>
      </c>
      <c r="F97" s="128">
        <f t="shared" si="31"/>
        <v>0</v>
      </c>
      <c r="G97" s="128">
        <f t="shared" si="31"/>
        <v>0</v>
      </c>
      <c r="H97" s="128">
        <f t="shared" si="31"/>
        <v>0</v>
      </c>
      <c r="I97" s="128">
        <f t="shared" si="31"/>
        <v>0</v>
      </c>
      <c r="J97" s="128">
        <f t="shared" ref="J97:J117" si="32">K97+L97</f>
        <v>0</v>
      </c>
      <c r="K97" s="128">
        <f t="shared" ref="K97:L104" si="33">D97+H97</f>
        <v>0</v>
      </c>
      <c r="L97" s="128">
        <f>SUM(L98:L117)</f>
        <v>0</v>
      </c>
    </row>
    <row r="98" spans="1:12" s="137" customFormat="1" hidden="1" x14ac:dyDescent="0.25">
      <c r="A98" s="129"/>
      <c r="B98" s="93"/>
      <c r="C98" s="130"/>
      <c r="D98" s="130"/>
      <c r="E98" s="130">
        <v>0</v>
      </c>
      <c r="F98" s="130"/>
      <c r="G98" s="129"/>
      <c r="H98" s="130">
        <v>0</v>
      </c>
      <c r="I98" s="130">
        <v>0</v>
      </c>
      <c r="J98" s="130">
        <f t="shared" si="32"/>
        <v>0</v>
      </c>
      <c r="K98" s="130">
        <f t="shared" si="33"/>
        <v>0</v>
      </c>
      <c r="L98" s="130">
        <f t="shared" si="33"/>
        <v>0</v>
      </c>
    </row>
    <row r="99" spans="1:12" s="137" customFormat="1" hidden="1" x14ac:dyDescent="0.25">
      <c r="A99" s="129"/>
      <c r="B99" s="93" t="s">
        <v>446</v>
      </c>
      <c r="C99" s="130">
        <f t="shared" ref="C99:C104" si="34">D99+E99</f>
        <v>0</v>
      </c>
      <c r="D99" s="130">
        <v>0</v>
      </c>
      <c r="E99" s="130">
        <v>0</v>
      </c>
      <c r="F99" s="130"/>
      <c r="G99" s="129"/>
      <c r="H99" s="130">
        <v>0</v>
      </c>
      <c r="I99" s="130">
        <v>0</v>
      </c>
      <c r="J99" s="130">
        <f t="shared" si="32"/>
        <v>0</v>
      </c>
      <c r="K99" s="130">
        <f t="shared" si="33"/>
        <v>0</v>
      </c>
      <c r="L99" s="130">
        <f t="shared" si="33"/>
        <v>0</v>
      </c>
    </row>
    <row r="100" spans="1:12" s="137" customFormat="1" hidden="1" x14ac:dyDescent="0.25">
      <c r="A100" s="129"/>
      <c r="B100" s="93" t="s">
        <v>447</v>
      </c>
      <c r="C100" s="130">
        <f t="shared" si="34"/>
        <v>0</v>
      </c>
      <c r="D100" s="130">
        <v>0</v>
      </c>
      <c r="E100" s="130">
        <v>0</v>
      </c>
      <c r="F100" s="130"/>
      <c r="G100" s="129"/>
      <c r="H100" s="130">
        <v>0</v>
      </c>
      <c r="I100" s="130">
        <v>0</v>
      </c>
      <c r="J100" s="130">
        <f t="shared" si="32"/>
        <v>0</v>
      </c>
      <c r="K100" s="130">
        <f t="shared" si="33"/>
        <v>0</v>
      </c>
      <c r="L100" s="130">
        <f t="shared" si="33"/>
        <v>0</v>
      </c>
    </row>
    <row r="101" spans="1:12" s="137" customFormat="1" hidden="1" x14ac:dyDescent="0.25">
      <c r="A101" s="129"/>
      <c r="B101" s="159"/>
      <c r="C101" s="130"/>
      <c r="D101" s="130"/>
      <c r="E101" s="130">
        <v>0</v>
      </c>
      <c r="F101" s="130"/>
      <c r="G101" s="129"/>
      <c r="H101" s="130">
        <v>0</v>
      </c>
      <c r="I101" s="130">
        <v>0</v>
      </c>
      <c r="J101" s="130">
        <f t="shared" si="32"/>
        <v>0</v>
      </c>
      <c r="K101" s="130">
        <f t="shared" si="33"/>
        <v>0</v>
      </c>
      <c r="L101" s="130">
        <f t="shared" si="33"/>
        <v>0</v>
      </c>
    </row>
    <row r="102" spans="1:12" s="137" customFormat="1" hidden="1" x14ac:dyDescent="0.25">
      <c r="A102" s="129"/>
      <c r="B102" s="160" t="s">
        <v>448</v>
      </c>
      <c r="C102" s="130">
        <f t="shared" si="34"/>
        <v>0</v>
      </c>
      <c r="D102" s="130">
        <v>0</v>
      </c>
      <c r="E102" s="130">
        <v>0</v>
      </c>
      <c r="F102" s="130"/>
      <c r="G102" s="129"/>
      <c r="H102" s="130">
        <v>0</v>
      </c>
      <c r="I102" s="130">
        <v>0</v>
      </c>
      <c r="J102" s="130">
        <f t="shared" si="32"/>
        <v>0</v>
      </c>
      <c r="K102" s="130">
        <f t="shared" si="33"/>
        <v>0</v>
      </c>
      <c r="L102" s="130">
        <f t="shared" si="33"/>
        <v>0</v>
      </c>
    </row>
    <row r="103" spans="1:12" s="137" customFormat="1" hidden="1" x14ac:dyDescent="0.25">
      <c r="A103" s="129"/>
      <c r="B103" s="93"/>
      <c r="C103" s="130"/>
      <c r="D103" s="130"/>
      <c r="E103" s="130">
        <v>0</v>
      </c>
      <c r="F103" s="130"/>
      <c r="G103" s="129"/>
      <c r="H103" s="130">
        <v>0</v>
      </c>
      <c r="I103" s="130">
        <v>0</v>
      </c>
      <c r="J103" s="130">
        <f t="shared" si="32"/>
        <v>0</v>
      </c>
      <c r="K103" s="130">
        <f t="shared" si="33"/>
        <v>0</v>
      </c>
      <c r="L103" s="130">
        <f t="shared" si="33"/>
        <v>0</v>
      </c>
    </row>
    <row r="104" spans="1:12" s="137" customFormat="1" ht="24" hidden="1" x14ac:dyDescent="0.25">
      <c r="A104" s="129"/>
      <c r="B104" s="93" t="s">
        <v>284</v>
      </c>
      <c r="C104" s="130">
        <f t="shared" si="34"/>
        <v>0</v>
      </c>
      <c r="D104" s="130">
        <v>0</v>
      </c>
      <c r="E104" s="130">
        <v>0</v>
      </c>
      <c r="F104" s="130"/>
      <c r="G104" s="129"/>
      <c r="H104" s="130">
        <v>0</v>
      </c>
      <c r="I104" s="130">
        <v>0</v>
      </c>
      <c r="J104" s="130">
        <f t="shared" si="32"/>
        <v>0</v>
      </c>
      <c r="K104" s="130">
        <f t="shared" si="33"/>
        <v>0</v>
      </c>
      <c r="L104" s="130">
        <f t="shared" si="33"/>
        <v>0</v>
      </c>
    </row>
    <row r="105" spans="1:12" s="137" customFormat="1" hidden="1" x14ac:dyDescent="0.25">
      <c r="A105" s="129"/>
      <c r="B105" s="93" t="s">
        <v>275</v>
      </c>
      <c r="C105" s="130"/>
      <c r="D105" s="130"/>
      <c r="E105" s="130"/>
      <c r="F105" s="130"/>
      <c r="G105" s="129"/>
      <c r="H105" s="130"/>
      <c r="I105" s="130"/>
      <c r="J105" s="130"/>
      <c r="K105" s="130"/>
      <c r="L105" s="130"/>
    </row>
    <row r="106" spans="1:12" s="137" customFormat="1" hidden="1" x14ac:dyDescent="0.25">
      <c r="A106" s="129"/>
      <c r="B106" s="93" t="s">
        <v>449</v>
      </c>
      <c r="C106" s="130"/>
      <c r="D106" s="130"/>
      <c r="E106" s="130"/>
      <c r="F106" s="130"/>
      <c r="G106" s="129"/>
      <c r="H106" s="130"/>
      <c r="I106" s="130"/>
      <c r="J106" s="130"/>
      <c r="K106" s="130"/>
      <c r="L106" s="130"/>
    </row>
    <row r="107" spans="1:12" s="137" customFormat="1" hidden="1" x14ac:dyDescent="0.25">
      <c r="A107" s="129"/>
      <c r="B107" s="92"/>
      <c r="C107" s="130"/>
      <c r="D107" s="130"/>
      <c r="E107" s="130"/>
      <c r="F107" s="130"/>
      <c r="G107" s="129"/>
      <c r="H107" s="130"/>
      <c r="I107" s="130"/>
      <c r="J107" s="130"/>
      <c r="K107" s="130"/>
      <c r="L107" s="130"/>
    </row>
    <row r="108" spans="1:12" s="137" customFormat="1" ht="24" hidden="1" x14ac:dyDescent="0.25">
      <c r="A108" s="129"/>
      <c r="B108" s="92" t="s">
        <v>450</v>
      </c>
      <c r="C108" s="130"/>
      <c r="D108" s="130"/>
      <c r="E108" s="130"/>
      <c r="F108" s="130"/>
      <c r="G108" s="129"/>
      <c r="H108" s="130"/>
      <c r="I108" s="130"/>
      <c r="J108" s="130"/>
      <c r="K108" s="130"/>
      <c r="L108" s="130"/>
    </row>
    <row r="109" spans="1:12" s="137" customFormat="1" hidden="1" x14ac:dyDescent="0.25">
      <c r="A109" s="129"/>
      <c r="B109" s="92" t="s">
        <v>451</v>
      </c>
      <c r="C109" s="130"/>
      <c r="D109" s="130"/>
      <c r="E109" s="130"/>
      <c r="F109" s="130"/>
      <c r="G109" s="129"/>
      <c r="H109" s="130"/>
      <c r="I109" s="130"/>
      <c r="J109" s="130"/>
      <c r="K109" s="130"/>
      <c r="L109" s="130"/>
    </row>
    <row r="110" spans="1:12" s="137" customFormat="1" hidden="1" x14ac:dyDescent="0.25">
      <c r="A110" s="129"/>
      <c r="B110" s="92" t="s">
        <v>276</v>
      </c>
      <c r="C110" s="130"/>
      <c r="D110" s="130"/>
      <c r="E110" s="130"/>
      <c r="F110" s="130"/>
      <c r="G110" s="129"/>
      <c r="H110" s="130"/>
      <c r="I110" s="130"/>
      <c r="J110" s="130"/>
      <c r="K110" s="130"/>
      <c r="L110" s="130"/>
    </row>
    <row r="111" spans="1:12" s="137" customFormat="1" hidden="1" x14ac:dyDescent="0.25">
      <c r="A111" s="129"/>
      <c r="B111" s="92" t="s">
        <v>277</v>
      </c>
      <c r="C111" s="130"/>
      <c r="D111" s="130"/>
      <c r="E111" s="130"/>
      <c r="F111" s="130"/>
      <c r="G111" s="129"/>
      <c r="H111" s="130"/>
      <c r="I111" s="130"/>
      <c r="J111" s="130"/>
      <c r="K111" s="130"/>
      <c r="L111" s="130"/>
    </row>
    <row r="112" spans="1:12" s="137" customFormat="1" hidden="1" x14ac:dyDescent="0.25">
      <c r="A112" s="129"/>
      <c r="B112" s="92" t="s">
        <v>452</v>
      </c>
      <c r="C112" s="130"/>
      <c r="D112" s="130"/>
      <c r="E112" s="130"/>
      <c r="F112" s="130"/>
      <c r="G112" s="129"/>
      <c r="H112" s="130"/>
      <c r="I112" s="130"/>
      <c r="J112" s="130"/>
      <c r="K112" s="130"/>
      <c r="L112" s="130"/>
    </row>
    <row r="113" spans="1:14" s="137" customFormat="1" hidden="1" x14ac:dyDescent="0.25">
      <c r="A113" s="129"/>
      <c r="B113" s="92" t="s">
        <v>278</v>
      </c>
      <c r="C113" s="130"/>
      <c r="D113" s="130"/>
      <c r="E113" s="130"/>
      <c r="F113" s="130"/>
      <c r="G113" s="129"/>
      <c r="H113" s="130"/>
      <c r="I113" s="130"/>
      <c r="J113" s="130"/>
      <c r="K113" s="130"/>
      <c r="L113" s="130"/>
    </row>
    <row r="114" spans="1:14" hidden="1" x14ac:dyDescent="0.25">
      <c r="A114" s="149"/>
      <c r="B114" s="158"/>
      <c r="C114" s="130"/>
      <c r="D114" s="130"/>
      <c r="E114" s="130">
        <v>0</v>
      </c>
      <c r="F114" s="128"/>
      <c r="G114" s="129"/>
      <c r="H114" s="130">
        <v>0</v>
      </c>
      <c r="I114" s="130">
        <v>0</v>
      </c>
      <c r="J114" s="130">
        <f>K114+L114</f>
        <v>0</v>
      </c>
      <c r="K114" s="130">
        <f t="shared" ref="K114:L117" si="35">D114+H114</f>
        <v>0</v>
      </c>
      <c r="L114" s="130">
        <f t="shared" si="35"/>
        <v>0</v>
      </c>
    </row>
    <row r="115" spans="1:14" s="137" customFormat="1" hidden="1" x14ac:dyDescent="0.25">
      <c r="A115" s="129"/>
      <c r="B115" s="93"/>
      <c r="C115" s="130"/>
      <c r="D115" s="130"/>
      <c r="E115" s="130">
        <v>0</v>
      </c>
      <c r="F115" s="130"/>
      <c r="G115" s="129"/>
      <c r="H115" s="130">
        <v>0</v>
      </c>
      <c r="I115" s="130">
        <v>0</v>
      </c>
      <c r="J115" s="130">
        <f t="shared" si="32"/>
        <v>0</v>
      </c>
      <c r="K115" s="130">
        <f t="shared" si="35"/>
        <v>0</v>
      </c>
      <c r="L115" s="130">
        <f t="shared" si="35"/>
        <v>0</v>
      </c>
      <c r="N115" s="161"/>
    </row>
    <row r="116" spans="1:14" s="137" customFormat="1" hidden="1" x14ac:dyDescent="0.25">
      <c r="A116" s="129"/>
      <c r="B116" s="93"/>
      <c r="C116" s="130"/>
      <c r="D116" s="130"/>
      <c r="E116" s="130">
        <v>0</v>
      </c>
      <c r="F116" s="130"/>
      <c r="G116" s="129"/>
      <c r="H116" s="130">
        <v>0</v>
      </c>
      <c r="I116" s="130">
        <v>0</v>
      </c>
      <c r="J116" s="130">
        <f t="shared" si="32"/>
        <v>0</v>
      </c>
      <c r="K116" s="130">
        <f t="shared" si="35"/>
        <v>0</v>
      </c>
      <c r="L116" s="130">
        <f t="shared" si="35"/>
        <v>0</v>
      </c>
    </row>
    <row r="117" spans="1:14" hidden="1" x14ac:dyDescent="0.25">
      <c r="A117" s="149"/>
      <c r="B117" s="93"/>
      <c r="C117" s="130"/>
      <c r="D117" s="130"/>
      <c r="E117" s="130">
        <v>0</v>
      </c>
      <c r="F117" s="128"/>
      <c r="G117" s="129"/>
      <c r="H117" s="130">
        <v>0</v>
      </c>
      <c r="I117" s="130">
        <v>0</v>
      </c>
      <c r="J117" s="130">
        <f t="shared" si="32"/>
        <v>0</v>
      </c>
      <c r="K117" s="130">
        <f t="shared" si="35"/>
        <v>0</v>
      </c>
      <c r="L117" s="130">
        <f t="shared" si="35"/>
        <v>0</v>
      </c>
      <c r="M117" s="137"/>
    </row>
    <row r="118" spans="1:14" x14ac:dyDescent="0.25">
      <c r="A118" s="123" t="s">
        <v>6</v>
      </c>
      <c r="B118" s="138" t="s">
        <v>226</v>
      </c>
      <c r="C118" s="120">
        <f t="shared" ref="C118:I118" si="36">C119+C126+C129</f>
        <v>517670</v>
      </c>
      <c r="D118" s="128">
        <f t="shared" si="36"/>
        <v>517670</v>
      </c>
      <c r="E118" s="128">
        <f t="shared" si="36"/>
        <v>0</v>
      </c>
      <c r="F118" s="128">
        <f t="shared" si="36"/>
        <v>0</v>
      </c>
      <c r="G118" s="128">
        <f t="shared" si="36"/>
        <v>0</v>
      </c>
      <c r="H118" s="128">
        <f t="shared" si="36"/>
        <v>0</v>
      </c>
      <c r="I118" s="128">
        <f t="shared" si="36"/>
        <v>0</v>
      </c>
      <c r="J118" s="128">
        <f>L118+K118</f>
        <v>517670</v>
      </c>
      <c r="K118" s="128">
        <f>D118+H118</f>
        <v>517670</v>
      </c>
      <c r="L118" s="128">
        <f>L119+L126+L129</f>
        <v>0</v>
      </c>
    </row>
    <row r="119" spans="1:14" x14ac:dyDescent="0.25">
      <c r="A119" s="123"/>
      <c r="B119" s="138" t="s">
        <v>9</v>
      </c>
      <c r="C119" s="122">
        <f t="shared" ref="C119:L119" si="37">SUM(C120:C125)</f>
        <v>517170</v>
      </c>
      <c r="D119" s="125">
        <f t="shared" si="37"/>
        <v>517170</v>
      </c>
      <c r="E119" s="125">
        <f t="shared" si="37"/>
        <v>0</v>
      </c>
      <c r="F119" s="125">
        <f t="shared" si="37"/>
        <v>0</v>
      </c>
      <c r="G119" s="125">
        <f t="shared" si="37"/>
        <v>0</v>
      </c>
      <c r="H119" s="125">
        <f t="shared" si="37"/>
        <v>0</v>
      </c>
      <c r="I119" s="125">
        <f t="shared" si="37"/>
        <v>0</v>
      </c>
      <c r="J119" s="125">
        <f t="shared" si="37"/>
        <v>368170</v>
      </c>
      <c r="K119" s="125">
        <f t="shared" si="37"/>
        <v>368170</v>
      </c>
      <c r="L119" s="125">
        <f t="shared" si="37"/>
        <v>0</v>
      </c>
    </row>
    <row r="120" spans="1:14" x14ac:dyDescent="0.25">
      <c r="A120" s="139"/>
      <c r="B120" s="93" t="s">
        <v>236</v>
      </c>
      <c r="C120" s="130">
        <f t="shared" ref="C120:C125" si="38">D120+E120</f>
        <v>35870</v>
      </c>
      <c r="D120" s="130">
        <v>35870</v>
      </c>
      <c r="E120" s="130">
        <v>0</v>
      </c>
      <c r="F120" s="128">
        <v>0</v>
      </c>
      <c r="G120" s="134">
        <v>0</v>
      </c>
      <c r="H120" s="130">
        <v>0</v>
      </c>
      <c r="I120" s="130">
        <v>0</v>
      </c>
      <c r="J120" s="130">
        <f t="shared" ref="J120:J125" si="39">K120+L120</f>
        <v>35870</v>
      </c>
      <c r="K120" s="130">
        <f t="shared" ref="K120:L125" si="40">D120+H120</f>
        <v>35870</v>
      </c>
      <c r="L120" s="130">
        <f t="shared" si="40"/>
        <v>0</v>
      </c>
      <c r="N120" s="115" t="s">
        <v>453</v>
      </c>
    </row>
    <row r="121" spans="1:14" x14ac:dyDescent="0.25">
      <c r="A121" s="134"/>
      <c r="B121" s="93" t="s">
        <v>237</v>
      </c>
      <c r="C121" s="130">
        <f t="shared" si="38"/>
        <v>2500</v>
      </c>
      <c r="D121" s="130">
        <v>2500</v>
      </c>
      <c r="E121" s="130">
        <v>0</v>
      </c>
      <c r="F121" s="128">
        <v>0</v>
      </c>
      <c r="G121" s="134">
        <v>0</v>
      </c>
      <c r="H121" s="130">
        <v>0</v>
      </c>
      <c r="I121" s="130">
        <v>0</v>
      </c>
      <c r="J121" s="130">
        <f t="shared" si="39"/>
        <v>2500</v>
      </c>
      <c r="K121" s="130">
        <f t="shared" si="40"/>
        <v>2500</v>
      </c>
      <c r="L121" s="130">
        <f t="shared" si="40"/>
        <v>0</v>
      </c>
      <c r="N121" s="115" t="s">
        <v>453</v>
      </c>
    </row>
    <row r="122" spans="1:14" ht="36" x14ac:dyDescent="0.25">
      <c r="A122" s="134"/>
      <c r="B122" s="93" t="s">
        <v>238</v>
      </c>
      <c r="C122" s="130">
        <f t="shared" si="38"/>
        <v>15200</v>
      </c>
      <c r="D122" s="130">
        <v>15200</v>
      </c>
      <c r="E122" s="130">
        <v>0</v>
      </c>
      <c r="F122" s="128">
        <v>0</v>
      </c>
      <c r="G122" s="134">
        <v>0</v>
      </c>
      <c r="H122" s="130">
        <v>0</v>
      </c>
      <c r="I122" s="130">
        <v>0</v>
      </c>
      <c r="J122" s="130">
        <f t="shared" si="39"/>
        <v>15200</v>
      </c>
      <c r="K122" s="130">
        <f t="shared" si="40"/>
        <v>15200</v>
      </c>
      <c r="L122" s="130">
        <f t="shared" si="40"/>
        <v>0</v>
      </c>
      <c r="N122" s="115" t="s">
        <v>453</v>
      </c>
    </row>
    <row r="123" spans="1:14" x14ac:dyDescent="0.25">
      <c r="A123" s="139"/>
      <c r="B123" s="92" t="s">
        <v>454</v>
      </c>
      <c r="C123" s="131">
        <f>D123+E123</f>
        <v>272250</v>
      </c>
      <c r="D123" s="130">
        <v>272250</v>
      </c>
      <c r="E123" s="130">
        <v>0</v>
      </c>
      <c r="F123" s="128">
        <v>0</v>
      </c>
      <c r="G123" s="134">
        <v>0</v>
      </c>
      <c r="H123" s="148">
        <v>0</v>
      </c>
      <c r="I123" s="130">
        <v>0</v>
      </c>
      <c r="J123" s="130">
        <f t="shared" si="39"/>
        <v>272250</v>
      </c>
      <c r="K123" s="130">
        <f t="shared" si="40"/>
        <v>272250</v>
      </c>
      <c r="L123" s="130">
        <f t="shared" si="40"/>
        <v>0</v>
      </c>
      <c r="N123" s="115" t="s">
        <v>455</v>
      </c>
    </row>
    <row r="124" spans="1:14" ht="24" x14ac:dyDescent="0.25">
      <c r="A124" s="139"/>
      <c r="B124" s="92" t="s">
        <v>456</v>
      </c>
      <c r="C124" s="131">
        <f>D124+E124</f>
        <v>149000</v>
      </c>
      <c r="D124" s="130">
        <v>149000</v>
      </c>
      <c r="E124" s="130"/>
      <c r="F124" s="128"/>
      <c r="G124" s="134"/>
      <c r="H124" s="148"/>
      <c r="I124" s="130"/>
      <c r="J124" s="130"/>
      <c r="K124" s="130"/>
      <c r="L124" s="130"/>
      <c r="N124" s="115" t="s">
        <v>455</v>
      </c>
    </row>
    <row r="125" spans="1:14" ht="24" x14ac:dyDescent="0.25">
      <c r="A125" s="139"/>
      <c r="B125" s="93" t="s">
        <v>254</v>
      </c>
      <c r="C125" s="130">
        <f t="shared" si="38"/>
        <v>42350</v>
      </c>
      <c r="D125" s="130">
        <v>42350</v>
      </c>
      <c r="E125" s="130">
        <v>0</v>
      </c>
      <c r="F125" s="128">
        <v>0</v>
      </c>
      <c r="G125" s="134">
        <v>0</v>
      </c>
      <c r="H125" s="130">
        <v>0</v>
      </c>
      <c r="I125" s="130">
        <v>0</v>
      </c>
      <c r="J125" s="130">
        <f t="shared" si="39"/>
        <v>42350</v>
      </c>
      <c r="K125" s="130">
        <f t="shared" si="40"/>
        <v>42350</v>
      </c>
      <c r="L125" s="130">
        <f t="shared" si="40"/>
        <v>0</v>
      </c>
      <c r="M125" s="137"/>
      <c r="N125" s="137" t="s">
        <v>457</v>
      </c>
    </row>
    <row r="126" spans="1:14" x14ac:dyDescent="0.25">
      <c r="A126" s="139"/>
      <c r="B126" s="138" t="s">
        <v>7</v>
      </c>
      <c r="C126" s="50">
        <f t="shared" ref="C126:I126" si="41">SUM(C127:C128)</f>
        <v>500</v>
      </c>
      <c r="D126" s="51">
        <f t="shared" si="41"/>
        <v>500</v>
      </c>
      <c r="E126" s="51">
        <f t="shared" si="41"/>
        <v>0</v>
      </c>
      <c r="F126" s="51">
        <f t="shared" si="41"/>
        <v>0</v>
      </c>
      <c r="G126" s="51">
        <f t="shared" si="41"/>
        <v>0</v>
      </c>
      <c r="H126" s="51">
        <f t="shared" si="41"/>
        <v>0</v>
      </c>
      <c r="I126" s="51">
        <f t="shared" si="41"/>
        <v>0</v>
      </c>
      <c r="J126" s="51">
        <f>K126+L126</f>
        <v>500</v>
      </c>
      <c r="K126" s="51">
        <f>D126+H126</f>
        <v>500</v>
      </c>
      <c r="L126" s="51">
        <f>E126+I126</f>
        <v>0</v>
      </c>
    </row>
    <row r="127" spans="1:14" x14ac:dyDescent="0.25">
      <c r="A127" s="139"/>
      <c r="B127" s="92" t="s">
        <v>244</v>
      </c>
      <c r="C127" s="130">
        <f>D127</f>
        <v>500</v>
      </c>
      <c r="D127" s="130">
        <v>500</v>
      </c>
      <c r="E127" s="130"/>
      <c r="F127" s="128"/>
      <c r="G127" s="129"/>
      <c r="H127" s="130"/>
      <c r="I127" s="130"/>
      <c r="J127" s="130"/>
      <c r="K127" s="130"/>
      <c r="L127" s="130"/>
      <c r="N127" s="115" t="s">
        <v>493</v>
      </c>
    </row>
    <row r="128" spans="1:14" hidden="1" x14ac:dyDescent="0.25">
      <c r="A128" s="139"/>
      <c r="B128" s="92"/>
      <c r="C128" s="131"/>
      <c r="D128" s="130"/>
      <c r="E128" s="130">
        <v>0</v>
      </c>
      <c r="F128" s="128" t="s">
        <v>458</v>
      </c>
      <c r="G128" s="129"/>
      <c r="H128" s="130">
        <v>0</v>
      </c>
      <c r="I128" s="130">
        <v>0</v>
      </c>
      <c r="J128" s="130">
        <f t="shared" ref="J128:J135" si="42">K128+L128</f>
        <v>0</v>
      </c>
      <c r="K128" s="130">
        <f t="shared" ref="K128:L135" si="43">D128+H128</f>
        <v>0</v>
      </c>
      <c r="L128" s="130">
        <f t="shared" si="43"/>
        <v>0</v>
      </c>
    </row>
    <row r="129" spans="1:14" x14ac:dyDescent="0.25">
      <c r="A129" s="123"/>
      <c r="B129" s="138" t="s">
        <v>229</v>
      </c>
      <c r="C129" s="122">
        <f>D129+E129</f>
        <v>0</v>
      </c>
      <c r="D129" s="122">
        <f>D130+D131</f>
        <v>0</v>
      </c>
      <c r="E129" s="122">
        <f>SUM(E131)</f>
        <v>0</v>
      </c>
      <c r="F129" s="125">
        <f>SUM(F132:F132)</f>
        <v>0</v>
      </c>
      <c r="G129" s="125">
        <f>SUM(G132:G132)</f>
        <v>0</v>
      </c>
      <c r="H129" s="122">
        <f>H130+H131</f>
        <v>0</v>
      </c>
      <c r="I129" s="125">
        <f>I130+I131</f>
        <v>0</v>
      </c>
      <c r="J129" s="125">
        <f t="shared" si="42"/>
        <v>0</v>
      </c>
      <c r="K129" s="125">
        <f t="shared" si="43"/>
        <v>0</v>
      </c>
      <c r="L129" s="125">
        <f t="shared" si="43"/>
        <v>0</v>
      </c>
    </row>
    <row r="130" spans="1:14" hidden="1" x14ac:dyDescent="0.25">
      <c r="A130" s="123"/>
      <c r="B130" s="93"/>
      <c r="C130" s="127"/>
      <c r="D130" s="127"/>
      <c r="E130" s="127">
        <v>0</v>
      </c>
      <c r="F130" s="127"/>
      <c r="G130" s="127"/>
      <c r="H130" s="127">
        <v>0</v>
      </c>
      <c r="I130" s="127">
        <v>0</v>
      </c>
      <c r="J130" s="127">
        <f t="shared" si="42"/>
        <v>0</v>
      </c>
      <c r="K130" s="127">
        <f>D130+H130</f>
        <v>0</v>
      </c>
      <c r="L130" s="127">
        <f>E130+I130</f>
        <v>0</v>
      </c>
    </row>
    <row r="131" spans="1:14" s="137" customFormat="1" hidden="1" x14ac:dyDescent="0.25">
      <c r="A131" s="145"/>
      <c r="B131" s="93"/>
      <c r="C131" s="127"/>
      <c r="D131" s="127"/>
      <c r="E131" s="127">
        <v>0</v>
      </c>
      <c r="F131" s="127"/>
      <c r="G131" s="127"/>
      <c r="H131" s="127">
        <v>0</v>
      </c>
      <c r="I131" s="127">
        <v>0</v>
      </c>
      <c r="J131" s="127">
        <f t="shared" si="42"/>
        <v>0</v>
      </c>
      <c r="K131" s="127">
        <f t="shared" si="43"/>
        <v>0</v>
      </c>
      <c r="L131" s="127">
        <f t="shared" si="43"/>
        <v>0</v>
      </c>
    </row>
    <row r="132" spans="1:14" hidden="1" x14ac:dyDescent="0.25">
      <c r="A132" s="123"/>
      <c r="B132" s="138"/>
      <c r="C132" s="122"/>
      <c r="D132" s="122"/>
      <c r="E132" s="122">
        <v>0</v>
      </c>
      <c r="F132" s="120"/>
      <c r="G132" s="149"/>
      <c r="H132" s="120">
        <v>0</v>
      </c>
      <c r="I132" s="122">
        <v>0</v>
      </c>
      <c r="J132" s="122">
        <f t="shared" si="42"/>
        <v>0</v>
      </c>
      <c r="K132" s="122">
        <f t="shared" si="43"/>
        <v>0</v>
      </c>
      <c r="L132" s="122">
        <f t="shared" si="43"/>
        <v>0</v>
      </c>
    </row>
    <row r="133" spans="1:14" x14ac:dyDescent="0.25">
      <c r="A133" s="123" t="s">
        <v>26</v>
      </c>
      <c r="B133" s="138" t="s">
        <v>258</v>
      </c>
      <c r="C133" s="120">
        <f t="shared" ref="C133:I133" si="44">C134+C139+C141</f>
        <v>567470</v>
      </c>
      <c r="D133" s="128">
        <f t="shared" si="44"/>
        <v>567470</v>
      </c>
      <c r="E133" s="128">
        <f t="shared" si="44"/>
        <v>0</v>
      </c>
      <c r="F133" s="128">
        <f t="shared" si="44"/>
        <v>0</v>
      </c>
      <c r="G133" s="128">
        <f t="shared" si="44"/>
        <v>0</v>
      </c>
      <c r="H133" s="128">
        <f t="shared" si="44"/>
        <v>0</v>
      </c>
      <c r="I133" s="128">
        <f t="shared" si="44"/>
        <v>0</v>
      </c>
      <c r="J133" s="128">
        <f t="shared" si="42"/>
        <v>567470</v>
      </c>
      <c r="K133" s="128">
        <f t="shared" si="43"/>
        <v>567470</v>
      </c>
      <c r="L133" s="128">
        <f t="shared" si="43"/>
        <v>0</v>
      </c>
    </row>
    <row r="134" spans="1:14" x14ac:dyDescent="0.25">
      <c r="A134" s="123" t="s">
        <v>11</v>
      </c>
      <c r="B134" s="138" t="s">
        <v>231</v>
      </c>
      <c r="C134" s="120">
        <f>SUM(C135:C138)</f>
        <v>567470</v>
      </c>
      <c r="D134" s="128">
        <f>SUM(D135:D138)</f>
        <v>567470</v>
      </c>
      <c r="E134" s="128">
        <v>0</v>
      </c>
      <c r="F134" s="128">
        <v>0</v>
      </c>
      <c r="G134" s="128">
        <v>0</v>
      </c>
      <c r="H134" s="128">
        <f>H135+H138</f>
        <v>0</v>
      </c>
      <c r="I134" s="128">
        <v>0</v>
      </c>
      <c r="J134" s="128">
        <f t="shared" si="42"/>
        <v>567470</v>
      </c>
      <c r="K134" s="128">
        <f t="shared" si="43"/>
        <v>567470</v>
      </c>
      <c r="L134" s="128">
        <f t="shared" si="43"/>
        <v>0</v>
      </c>
      <c r="M134" s="146"/>
    </row>
    <row r="135" spans="1:14" s="137" customFormat="1" x14ac:dyDescent="0.25">
      <c r="A135" s="129"/>
      <c r="B135" s="93" t="s">
        <v>502</v>
      </c>
      <c r="C135" s="130">
        <f>D135</f>
        <v>567470</v>
      </c>
      <c r="D135" s="130">
        <v>567470</v>
      </c>
      <c r="E135" s="130">
        <v>0</v>
      </c>
      <c r="F135" s="130"/>
      <c r="G135" s="129"/>
      <c r="H135" s="148"/>
      <c r="I135" s="130">
        <v>0</v>
      </c>
      <c r="J135" s="130">
        <f t="shared" si="42"/>
        <v>567470</v>
      </c>
      <c r="K135" s="130">
        <f t="shared" si="43"/>
        <v>567470</v>
      </c>
      <c r="L135" s="130">
        <f t="shared" si="43"/>
        <v>0</v>
      </c>
      <c r="N135" s="137" t="s">
        <v>503</v>
      </c>
    </row>
    <row r="136" spans="1:14" s="137" customFormat="1" hidden="1" x14ac:dyDescent="0.25">
      <c r="A136" s="129"/>
      <c r="B136" s="167"/>
      <c r="C136" s="131"/>
      <c r="D136" s="131"/>
      <c r="E136" s="130"/>
      <c r="F136" s="130"/>
      <c r="G136" s="129"/>
      <c r="H136" s="148"/>
      <c r="I136" s="130"/>
      <c r="J136" s="130"/>
      <c r="K136" s="130"/>
      <c r="L136" s="130"/>
      <c r="N136" s="166"/>
    </row>
    <row r="137" spans="1:14" s="137" customFormat="1" hidden="1" x14ac:dyDescent="0.25">
      <c r="A137" s="129"/>
      <c r="B137" s="93"/>
      <c r="C137" s="130"/>
      <c r="D137" s="148"/>
      <c r="E137" s="130"/>
      <c r="F137" s="130"/>
      <c r="G137" s="129"/>
      <c r="H137" s="148"/>
      <c r="I137" s="130"/>
      <c r="J137" s="130"/>
      <c r="K137" s="130"/>
      <c r="L137" s="130"/>
      <c r="N137" s="166"/>
    </row>
    <row r="138" spans="1:14" ht="12" hidden="1" customHeight="1" x14ac:dyDescent="0.25">
      <c r="A138" s="123"/>
      <c r="B138" s="138"/>
      <c r="C138" s="120"/>
      <c r="D138" s="128"/>
      <c r="E138" s="128"/>
      <c r="F138" s="128"/>
      <c r="G138" s="128"/>
      <c r="H138" s="128"/>
      <c r="I138" s="128"/>
      <c r="J138" s="128"/>
      <c r="K138" s="128"/>
      <c r="L138" s="128"/>
    </row>
    <row r="139" spans="1:14" x14ac:dyDescent="0.25">
      <c r="A139" s="123" t="s">
        <v>3</v>
      </c>
      <c r="B139" s="138" t="s">
        <v>234</v>
      </c>
      <c r="C139" s="120">
        <f>D139+E139</f>
        <v>0</v>
      </c>
      <c r="D139" s="128">
        <f>D140</f>
        <v>0</v>
      </c>
      <c r="E139" s="128">
        <v>0</v>
      </c>
      <c r="F139" s="128">
        <v>0</v>
      </c>
      <c r="G139" s="128">
        <v>0</v>
      </c>
      <c r="H139" s="128">
        <v>0</v>
      </c>
      <c r="I139" s="128">
        <v>0</v>
      </c>
      <c r="J139" s="128">
        <f>K139+L139</f>
        <v>0</v>
      </c>
      <c r="K139" s="128">
        <f>D139+H139</f>
        <v>0</v>
      </c>
      <c r="L139" s="128">
        <f>E139+I139</f>
        <v>0</v>
      </c>
    </row>
    <row r="140" spans="1:14" hidden="1" x14ac:dyDescent="0.25">
      <c r="A140" s="139"/>
      <c r="B140" s="167"/>
      <c r="C140" s="131"/>
      <c r="D140" s="131"/>
      <c r="E140" s="139">
        <v>0</v>
      </c>
      <c r="F140" s="120"/>
      <c r="G140" s="139"/>
      <c r="H140" s="139">
        <v>0</v>
      </c>
      <c r="I140" s="139">
        <v>0</v>
      </c>
      <c r="J140" s="131">
        <f>K140+L140</f>
        <v>0</v>
      </c>
      <c r="K140" s="131">
        <f>D140+H140</f>
        <v>0</v>
      </c>
      <c r="L140" s="139">
        <f>E140+I140</f>
        <v>0</v>
      </c>
    </row>
    <row r="141" spans="1:14" x14ac:dyDescent="0.25">
      <c r="A141" s="123" t="s">
        <v>6</v>
      </c>
      <c r="B141" s="138" t="s">
        <v>226</v>
      </c>
      <c r="C141" s="120">
        <f>C142+C143+C145</f>
        <v>0</v>
      </c>
      <c r="D141" s="128">
        <f>D142+D143+D145</f>
        <v>0</v>
      </c>
      <c r="E141" s="128">
        <f>E142+E143+E145</f>
        <v>0</v>
      </c>
      <c r="F141" s="128">
        <f t="shared" ref="F141:L141" si="45">F142+F143+F145</f>
        <v>0</v>
      </c>
      <c r="G141" s="128">
        <f t="shared" si="45"/>
        <v>0</v>
      </c>
      <c r="H141" s="128">
        <f t="shared" si="45"/>
        <v>0</v>
      </c>
      <c r="I141" s="128">
        <f t="shared" si="45"/>
        <v>0</v>
      </c>
      <c r="J141" s="128">
        <f t="shared" si="45"/>
        <v>0</v>
      </c>
      <c r="K141" s="128">
        <f t="shared" si="45"/>
        <v>0</v>
      </c>
      <c r="L141" s="128">
        <f t="shared" si="45"/>
        <v>0</v>
      </c>
    </row>
    <row r="142" spans="1:14" x14ac:dyDescent="0.25">
      <c r="A142" s="123"/>
      <c r="B142" s="138" t="s">
        <v>9</v>
      </c>
      <c r="C142" s="120">
        <f>D142+E142</f>
        <v>0</v>
      </c>
      <c r="D142" s="128">
        <v>0</v>
      </c>
      <c r="E142" s="128">
        <v>0</v>
      </c>
      <c r="F142" s="128">
        <v>0</v>
      </c>
      <c r="G142" s="128">
        <v>0</v>
      </c>
      <c r="H142" s="128">
        <v>0</v>
      </c>
      <c r="I142" s="128">
        <v>0</v>
      </c>
      <c r="J142" s="128">
        <v>0</v>
      </c>
      <c r="K142" s="128">
        <v>0</v>
      </c>
      <c r="L142" s="128">
        <v>0</v>
      </c>
    </row>
    <row r="143" spans="1:14" x14ac:dyDescent="0.25">
      <c r="A143" s="139"/>
      <c r="B143" s="138" t="s">
        <v>7</v>
      </c>
      <c r="C143" s="120">
        <f>SUM(C144:C144)</f>
        <v>0</v>
      </c>
      <c r="D143" s="128">
        <f>SUM(D144:D144)</f>
        <v>0</v>
      </c>
      <c r="E143" s="128">
        <f>SUM(E144:E144)</f>
        <v>0</v>
      </c>
      <c r="F143" s="128">
        <f t="shared" ref="F143:L143" si="46">SUM(F144:F144)</f>
        <v>0</v>
      </c>
      <c r="G143" s="128">
        <f t="shared" si="46"/>
        <v>0</v>
      </c>
      <c r="H143" s="128">
        <f t="shared" si="46"/>
        <v>0</v>
      </c>
      <c r="I143" s="128">
        <f t="shared" si="46"/>
        <v>0</v>
      </c>
      <c r="J143" s="128">
        <f t="shared" si="46"/>
        <v>0</v>
      </c>
      <c r="K143" s="128">
        <f t="shared" si="46"/>
        <v>0</v>
      </c>
      <c r="L143" s="128">
        <f t="shared" si="46"/>
        <v>0</v>
      </c>
      <c r="N143" s="146"/>
    </row>
    <row r="144" spans="1:14" ht="10.5" hidden="1" customHeight="1" x14ac:dyDescent="0.25">
      <c r="A144" s="139"/>
      <c r="B144" s="92"/>
      <c r="C144" s="131"/>
      <c r="D144" s="130"/>
      <c r="E144" s="130"/>
      <c r="F144" s="128"/>
      <c r="G144" s="129"/>
      <c r="H144" s="130"/>
      <c r="I144" s="130"/>
      <c r="J144" s="130"/>
      <c r="K144" s="130"/>
      <c r="L144" s="130"/>
    </row>
    <row r="145" spans="1:15" x14ac:dyDescent="0.25">
      <c r="A145" s="123"/>
      <c r="B145" s="138" t="s">
        <v>229</v>
      </c>
      <c r="C145" s="122">
        <v>0</v>
      </c>
      <c r="D145" s="125">
        <v>0</v>
      </c>
      <c r="E145" s="125">
        <v>0</v>
      </c>
      <c r="F145" s="125">
        <v>0</v>
      </c>
      <c r="G145" s="125">
        <v>0</v>
      </c>
      <c r="H145" s="125">
        <v>0</v>
      </c>
      <c r="I145" s="125">
        <v>0</v>
      </c>
      <c r="J145" s="125">
        <v>0</v>
      </c>
      <c r="K145" s="125">
        <v>0</v>
      </c>
      <c r="L145" s="125">
        <v>0</v>
      </c>
    </row>
    <row r="146" spans="1:15" x14ac:dyDescent="0.25">
      <c r="A146" s="123" t="s">
        <v>18</v>
      </c>
      <c r="B146" s="138" t="s">
        <v>19</v>
      </c>
      <c r="C146" s="120">
        <f t="shared" ref="C146:L146" si="47">C147+C150+C153</f>
        <v>1249190</v>
      </c>
      <c r="D146" s="128">
        <f t="shared" si="47"/>
        <v>1249190</v>
      </c>
      <c r="E146" s="128">
        <f t="shared" si="47"/>
        <v>0</v>
      </c>
      <c r="F146" s="128">
        <f t="shared" si="47"/>
        <v>0</v>
      </c>
      <c r="G146" s="128">
        <f t="shared" si="47"/>
        <v>0</v>
      </c>
      <c r="H146" s="128">
        <f t="shared" si="47"/>
        <v>0</v>
      </c>
      <c r="I146" s="128">
        <f t="shared" si="47"/>
        <v>0</v>
      </c>
      <c r="J146" s="128">
        <f t="shared" si="47"/>
        <v>1246380</v>
      </c>
      <c r="K146" s="128">
        <f t="shared" si="47"/>
        <v>1246380</v>
      </c>
      <c r="L146" s="128">
        <f t="shared" si="47"/>
        <v>0</v>
      </c>
      <c r="N146" s="146"/>
    </row>
    <row r="147" spans="1:15" x14ac:dyDescent="0.25">
      <c r="A147" s="123" t="s">
        <v>11</v>
      </c>
      <c r="B147" s="138" t="s">
        <v>231</v>
      </c>
      <c r="C147" s="120">
        <f>SUM(C148:C149)</f>
        <v>1102810</v>
      </c>
      <c r="D147" s="128">
        <f>SUM(D148:D149)</f>
        <v>1102810</v>
      </c>
      <c r="E147" s="128">
        <f t="shared" ref="E147:L147" si="48">SUM(E148:E148)</f>
        <v>0</v>
      </c>
      <c r="F147" s="128">
        <f t="shared" si="48"/>
        <v>0</v>
      </c>
      <c r="G147" s="128">
        <f t="shared" si="48"/>
        <v>0</v>
      </c>
      <c r="H147" s="128">
        <f t="shared" si="48"/>
        <v>0</v>
      </c>
      <c r="I147" s="128">
        <f t="shared" si="48"/>
        <v>0</v>
      </c>
      <c r="J147" s="128">
        <f t="shared" si="48"/>
        <v>1100000</v>
      </c>
      <c r="K147" s="128">
        <f t="shared" si="48"/>
        <v>1100000</v>
      </c>
      <c r="L147" s="128">
        <f t="shared" si="48"/>
        <v>0</v>
      </c>
      <c r="N147" s="146"/>
    </row>
    <row r="148" spans="1:15" s="137" customFormat="1" ht="24" x14ac:dyDescent="0.25">
      <c r="A148" s="145"/>
      <c r="B148" s="93" t="s">
        <v>459</v>
      </c>
      <c r="C148" s="130">
        <f>D148+E148</f>
        <v>1100000</v>
      </c>
      <c r="D148" s="130">
        <v>1100000</v>
      </c>
      <c r="E148" s="130">
        <v>0</v>
      </c>
      <c r="F148" s="128"/>
      <c r="G148" s="129"/>
      <c r="H148" s="130">
        <v>0</v>
      </c>
      <c r="I148" s="130">
        <v>0</v>
      </c>
      <c r="J148" s="130">
        <f>K148+L148</f>
        <v>1100000</v>
      </c>
      <c r="K148" s="130">
        <f>D148+H148</f>
        <v>1100000</v>
      </c>
      <c r="L148" s="130">
        <f>E148+I148</f>
        <v>0</v>
      </c>
      <c r="N148" s="137" t="s">
        <v>460</v>
      </c>
    </row>
    <row r="149" spans="1:15" s="137" customFormat="1" x14ac:dyDescent="0.25">
      <c r="A149" s="145"/>
      <c r="B149" s="95" t="s">
        <v>243</v>
      </c>
      <c r="C149" s="130">
        <f>D149</f>
        <v>2810</v>
      </c>
      <c r="D149" s="130">
        <v>2810</v>
      </c>
      <c r="E149" s="130"/>
      <c r="F149" s="128"/>
      <c r="G149" s="129"/>
      <c r="H149" s="130"/>
      <c r="I149" s="130"/>
      <c r="J149" s="130"/>
      <c r="K149" s="130"/>
      <c r="L149" s="130"/>
      <c r="N149" s="137" t="s">
        <v>494</v>
      </c>
    </row>
    <row r="150" spans="1:15" ht="13.5" customHeight="1" x14ac:dyDescent="0.25">
      <c r="A150" s="123" t="s">
        <v>3</v>
      </c>
      <c r="B150" s="138" t="s">
        <v>234</v>
      </c>
      <c r="C150" s="122">
        <f t="shared" ref="C150:I150" si="49">SUM(C151:C152)</f>
        <v>0</v>
      </c>
      <c r="D150" s="125">
        <f t="shared" si="49"/>
        <v>0</v>
      </c>
      <c r="E150" s="125">
        <f t="shared" si="49"/>
        <v>0</v>
      </c>
      <c r="F150" s="125">
        <f t="shared" si="49"/>
        <v>0</v>
      </c>
      <c r="G150" s="125">
        <f t="shared" si="49"/>
        <v>0</v>
      </c>
      <c r="H150" s="125">
        <f t="shared" si="49"/>
        <v>0</v>
      </c>
      <c r="I150" s="125">
        <f t="shared" si="49"/>
        <v>0</v>
      </c>
      <c r="J150" s="125">
        <f>K150+L150</f>
        <v>0</v>
      </c>
      <c r="K150" s="125">
        <f t="shared" ref="K150:L152" si="50">D150+H150</f>
        <v>0</v>
      </c>
      <c r="L150" s="125">
        <f t="shared" si="50"/>
        <v>0</v>
      </c>
      <c r="M150" s="146"/>
    </row>
    <row r="151" spans="1:15" s="137" customFormat="1" hidden="1" x14ac:dyDescent="0.25">
      <c r="A151" s="134"/>
      <c r="B151" s="93"/>
      <c r="C151" s="130"/>
      <c r="D151" s="130"/>
      <c r="E151" s="130">
        <v>0</v>
      </c>
      <c r="F151" s="130"/>
      <c r="G151" s="129"/>
      <c r="H151" s="130">
        <v>0</v>
      </c>
      <c r="I151" s="130">
        <v>0</v>
      </c>
      <c r="J151" s="130">
        <f>K151+L151</f>
        <v>0</v>
      </c>
      <c r="K151" s="130">
        <f t="shared" si="50"/>
        <v>0</v>
      </c>
      <c r="L151" s="130">
        <f t="shared" si="50"/>
        <v>0</v>
      </c>
    </row>
    <row r="152" spans="1:15" ht="12" hidden="1" customHeight="1" x14ac:dyDescent="0.25">
      <c r="A152" s="123"/>
      <c r="B152" s="92"/>
      <c r="C152" s="130"/>
      <c r="D152" s="130"/>
      <c r="E152" s="130">
        <v>0</v>
      </c>
      <c r="F152" s="128"/>
      <c r="G152" s="129"/>
      <c r="H152" s="130">
        <v>0</v>
      </c>
      <c r="I152" s="130">
        <v>0</v>
      </c>
      <c r="J152" s="130">
        <f>K152+L152</f>
        <v>0</v>
      </c>
      <c r="K152" s="130">
        <f t="shared" si="50"/>
        <v>0</v>
      </c>
      <c r="L152" s="130">
        <f t="shared" si="50"/>
        <v>0</v>
      </c>
    </row>
    <row r="153" spans="1:15" x14ac:dyDescent="0.25">
      <c r="A153" s="123" t="s">
        <v>6</v>
      </c>
      <c r="B153" s="138" t="s">
        <v>226</v>
      </c>
      <c r="C153" s="120">
        <f t="shared" ref="C153:L153" si="51">C154+C164+C169</f>
        <v>146380</v>
      </c>
      <c r="D153" s="128">
        <f t="shared" si="51"/>
        <v>146380</v>
      </c>
      <c r="E153" s="128">
        <f t="shared" si="51"/>
        <v>0</v>
      </c>
      <c r="F153" s="128">
        <f t="shared" si="51"/>
        <v>0</v>
      </c>
      <c r="G153" s="128">
        <f t="shared" si="51"/>
        <v>0</v>
      </c>
      <c r="H153" s="128">
        <f t="shared" si="51"/>
        <v>0</v>
      </c>
      <c r="I153" s="128">
        <f t="shared" si="51"/>
        <v>0</v>
      </c>
      <c r="J153" s="128">
        <f t="shared" si="51"/>
        <v>146380</v>
      </c>
      <c r="K153" s="128">
        <f t="shared" si="51"/>
        <v>146380</v>
      </c>
      <c r="L153" s="128">
        <f t="shared" si="51"/>
        <v>0</v>
      </c>
      <c r="M153" s="146"/>
    </row>
    <row r="154" spans="1:15" x14ac:dyDescent="0.25">
      <c r="A154" s="123"/>
      <c r="B154" s="138" t="s">
        <v>9</v>
      </c>
      <c r="C154" s="120">
        <f t="shared" ref="C154:L154" si="52">SUM(C155:C163)</f>
        <v>0</v>
      </c>
      <c r="D154" s="128">
        <f t="shared" si="52"/>
        <v>0</v>
      </c>
      <c r="E154" s="128">
        <f t="shared" si="52"/>
        <v>0</v>
      </c>
      <c r="F154" s="128">
        <f t="shared" si="52"/>
        <v>0</v>
      </c>
      <c r="G154" s="128">
        <f t="shared" si="52"/>
        <v>0</v>
      </c>
      <c r="H154" s="128">
        <f t="shared" si="52"/>
        <v>0</v>
      </c>
      <c r="I154" s="128">
        <f t="shared" si="52"/>
        <v>0</v>
      </c>
      <c r="J154" s="128">
        <f t="shared" si="52"/>
        <v>0</v>
      </c>
      <c r="K154" s="128">
        <f t="shared" si="52"/>
        <v>0</v>
      </c>
      <c r="L154" s="128">
        <f t="shared" si="52"/>
        <v>0</v>
      </c>
    </row>
    <row r="155" spans="1:15" hidden="1" x14ac:dyDescent="0.25">
      <c r="A155" s="139"/>
      <c r="B155" s="162" t="s">
        <v>259</v>
      </c>
      <c r="C155" s="163">
        <f>D155+E155</f>
        <v>0</v>
      </c>
      <c r="D155" s="141">
        <v>0</v>
      </c>
      <c r="E155" s="141">
        <v>0</v>
      </c>
      <c r="F155" s="164"/>
      <c r="G155" s="142"/>
      <c r="H155" s="141">
        <v>0</v>
      </c>
      <c r="I155" s="141">
        <v>0</v>
      </c>
      <c r="J155" s="141">
        <f>K155+L155</f>
        <v>0</v>
      </c>
      <c r="K155" s="141">
        <f t="shared" ref="K155:L161" si="53">D155+H155</f>
        <v>0</v>
      </c>
      <c r="L155" s="141">
        <f t="shared" si="53"/>
        <v>0</v>
      </c>
    </row>
    <row r="156" spans="1:15" hidden="1" x14ac:dyDescent="0.25">
      <c r="A156" s="139"/>
      <c r="B156" s="162" t="s">
        <v>260</v>
      </c>
      <c r="C156" s="163"/>
      <c r="D156" s="141"/>
      <c r="E156" s="141"/>
      <c r="F156" s="164"/>
      <c r="G156" s="142"/>
      <c r="H156" s="141"/>
      <c r="I156" s="141"/>
      <c r="J156" s="141"/>
      <c r="K156" s="141"/>
      <c r="L156" s="141"/>
    </row>
    <row r="157" spans="1:15" hidden="1" x14ac:dyDescent="0.25">
      <c r="A157" s="139"/>
      <c r="B157" s="92"/>
      <c r="C157" s="131"/>
      <c r="D157" s="130"/>
      <c r="E157" s="130">
        <v>0</v>
      </c>
      <c r="F157" s="128"/>
      <c r="G157" s="129"/>
      <c r="H157" s="130">
        <v>0</v>
      </c>
      <c r="I157" s="130">
        <v>0</v>
      </c>
      <c r="J157" s="130">
        <f>K157+L157</f>
        <v>0</v>
      </c>
      <c r="K157" s="130">
        <f t="shared" si="53"/>
        <v>0</v>
      </c>
      <c r="L157" s="130">
        <f t="shared" si="53"/>
        <v>0</v>
      </c>
      <c r="M157" s="146"/>
      <c r="N157" s="146"/>
    </row>
    <row r="158" spans="1:15" hidden="1" x14ac:dyDescent="0.25">
      <c r="A158" s="139"/>
      <c r="B158" s="92"/>
      <c r="C158" s="131"/>
      <c r="D158" s="130"/>
      <c r="E158" s="130">
        <v>0</v>
      </c>
      <c r="F158" s="128"/>
      <c r="G158" s="129"/>
      <c r="H158" s="130">
        <v>0</v>
      </c>
      <c r="I158" s="130">
        <v>0</v>
      </c>
      <c r="J158" s="130">
        <f>K158+L158</f>
        <v>0</v>
      </c>
      <c r="K158" s="130">
        <f t="shared" si="53"/>
        <v>0</v>
      </c>
      <c r="L158" s="130">
        <f t="shared" si="53"/>
        <v>0</v>
      </c>
      <c r="M158" s="146"/>
    </row>
    <row r="159" spans="1:15" hidden="1" x14ac:dyDescent="0.25">
      <c r="A159" s="123"/>
      <c r="B159" s="92"/>
      <c r="C159" s="130"/>
      <c r="D159" s="130"/>
      <c r="E159" s="130">
        <v>0</v>
      </c>
      <c r="F159" s="128"/>
      <c r="G159" s="129"/>
      <c r="H159" s="130">
        <v>0</v>
      </c>
      <c r="I159" s="130">
        <v>0</v>
      </c>
      <c r="J159" s="130">
        <f>K159+L159</f>
        <v>0</v>
      </c>
      <c r="K159" s="130">
        <f>D159+H159</f>
        <v>0</v>
      </c>
      <c r="L159" s="130">
        <f>E159+I159</f>
        <v>0</v>
      </c>
      <c r="N159" s="146"/>
      <c r="O159" s="137"/>
    </row>
    <row r="160" spans="1:15" hidden="1" x14ac:dyDescent="0.25">
      <c r="A160" s="139"/>
      <c r="B160" s="92"/>
      <c r="C160" s="131"/>
      <c r="D160" s="130"/>
      <c r="E160" s="130">
        <v>0</v>
      </c>
      <c r="F160" s="128"/>
      <c r="G160" s="129"/>
      <c r="H160" s="130">
        <v>0</v>
      </c>
      <c r="I160" s="130">
        <v>0</v>
      </c>
      <c r="J160" s="130">
        <f>K160+L160</f>
        <v>0</v>
      </c>
      <c r="K160" s="130">
        <f>D160+H160</f>
        <v>0</v>
      </c>
      <c r="L160" s="130">
        <f>E160+I160</f>
        <v>0</v>
      </c>
    </row>
    <row r="161" spans="1:17" hidden="1" x14ac:dyDescent="0.25">
      <c r="A161" s="139"/>
      <c r="B161" s="92"/>
      <c r="C161" s="131"/>
      <c r="D161" s="130"/>
      <c r="E161" s="130">
        <v>0</v>
      </c>
      <c r="F161" s="128"/>
      <c r="G161" s="129"/>
      <c r="H161" s="130">
        <v>0</v>
      </c>
      <c r="I161" s="130">
        <v>0</v>
      </c>
      <c r="J161" s="130">
        <f>K161+L161</f>
        <v>0</v>
      </c>
      <c r="K161" s="130">
        <f t="shared" si="53"/>
        <v>0</v>
      </c>
      <c r="L161" s="130">
        <f t="shared" si="53"/>
        <v>0</v>
      </c>
    </row>
    <row r="162" spans="1:17" hidden="1" x14ac:dyDescent="0.25">
      <c r="A162" s="139"/>
      <c r="B162" s="162" t="s">
        <v>281</v>
      </c>
      <c r="C162" s="163"/>
      <c r="D162" s="141"/>
      <c r="E162" s="141"/>
      <c r="F162" s="164"/>
      <c r="G162" s="142"/>
      <c r="H162" s="141"/>
      <c r="I162" s="141"/>
      <c r="J162" s="141"/>
      <c r="K162" s="141"/>
      <c r="L162" s="141"/>
    </row>
    <row r="163" spans="1:17" ht="12" hidden="1" customHeight="1" x14ac:dyDescent="0.25">
      <c r="A163" s="139"/>
      <c r="B163" s="162"/>
      <c r="C163" s="163"/>
      <c r="D163" s="141"/>
      <c r="E163" s="141"/>
      <c r="F163" s="164"/>
      <c r="G163" s="142"/>
      <c r="H163" s="141"/>
      <c r="I163" s="141"/>
      <c r="J163" s="141"/>
      <c r="K163" s="141"/>
      <c r="L163" s="141"/>
    </row>
    <row r="164" spans="1:17" x14ac:dyDescent="0.25">
      <c r="A164" s="123"/>
      <c r="B164" s="138" t="s">
        <v>7</v>
      </c>
      <c r="C164" s="122">
        <f t="shared" ref="C164:I164" si="54">SUM(C165:C168)</f>
        <v>146380</v>
      </c>
      <c r="D164" s="125">
        <f t="shared" si="54"/>
        <v>146380</v>
      </c>
      <c r="E164" s="125">
        <f t="shared" si="54"/>
        <v>0</v>
      </c>
      <c r="F164" s="125">
        <f t="shared" si="54"/>
        <v>0</v>
      </c>
      <c r="G164" s="125">
        <f t="shared" si="54"/>
        <v>0</v>
      </c>
      <c r="H164" s="125">
        <f t="shared" si="54"/>
        <v>0</v>
      </c>
      <c r="I164" s="125">
        <f t="shared" si="54"/>
        <v>0</v>
      </c>
      <c r="J164" s="125">
        <f>K164+L164</f>
        <v>146380</v>
      </c>
      <c r="K164" s="125">
        <f>SUM(K165:K168)</f>
        <v>146380</v>
      </c>
      <c r="L164" s="125">
        <f t="shared" ref="L164:L170" si="55">E164+I164</f>
        <v>0</v>
      </c>
    </row>
    <row r="165" spans="1:17" ht="36" x14ac:dyDescent="0.25">
      <c r="A165" s="139"/>
      <c r="B165" s="92" t="s">
        <v>462</v>
      </c>
      <c r="C165" s="131">
        <f>D165+E165</f>
        <v>23600</v>
      </c>
      <c r="D165" s="130">
        <v>23600</v>
      </c>
      <c r="E165" s="130">
        <v>0</v>
      </c>
      <c r="F165" s="128">
        <v>0</v>
      </c>
      <c r="G165" s="134">
        <v>0</v>
      </c>
      <c r="H165" s="130">
        <v>0</v>
      </c>
      <c r="I165" s="130">
        <v>0</v>
      </c>
      <c r="J165" s="130">
        <f t="shared" ref="J165:J170" si="56">K165+L165</f>
        <v>23600</v>
      </c>
      <c r="K165" s="130">
        <f t="shared" ref="K165:L170" si="57">D165+H165</f>
        <v>23600</v>
      </c>
      <c r="L165" s="130">
        <f t="shared" si="55"/>
        <v>0</v>
      </c>
      <c r="N165" s="115" t="s">
        <v>463</v>
      </c>
    </row>
    <row r="166" spans="1:17" ht="24" x14ac:dyDescent="0.25">
      <c r="A166" s="139"/>
      <c r="B166" s="93" t="s">
        <v>287</v>
      </c>
      <c r="C166" s="131">
        <f>D166+E166</f>
        <v>38120</v>
      </c>
      <c r="D166" s="130">
        <v>38120</v>
      </c>
      <c r="E166" s="130">
        <v>0</v>
      </c>
      <c r="F166" s="128">
        <v>0</v>
      </c>
      <c r="G166" s="134">
        <v>0</v>
      </c>
      <c r="H166" s="130">
        <v>0</v>
      </c>
      <c r="I166" s="130">
        <v>0</v>
      </c>
      <c r="J166" s="130">
        <f>K166+L166</f>
        <v>38120</v>
      </c>
      <c r="K166" s="130">
        <f t="shared" si="57"/>
        <v>38120</v>
      </c>
      <c r="L166" s="130">
        <f t="shared" si="57"/>
        <v>0</v>
      </c>
      <c r="N166" s="115" t="s">
        <v>466</v>
      </c>
    </row>
    <row r="167" spans="1:17" x14ac:dyDescent="0.25">
      <c r="A167" s="139"/>
      <c r="B167" s="92" t="s">
        <v>263</v>
      </c>
      <c r="C167" s="131">
        <f>D167+E167</f>
        <v>82000</v>
      </c>
      <c r="D167" s="130">
        <v>82000</v>
      </c>
      <c r="E167" s="130">
        <v>0</v>
      </c>
      <c r="F167" s="128">
        <v>0</v>
      </c>
      <c r="G167" s="134">
        <v>0</v>
      </c>
      <c r="H167" s="130">
        <v>0</v>
      </c>
      <c r="I167" s="130">
        <v>0</v>
      </c>
      <c r="J167" s="130">
        <f t="shared" si="56"/>
        <v>82000</v>
      </c>
      <c r="K167" s="130">
        <f t="shared" si="57"/>
        <v>82000</v>
      </c>
      <c r="L167" s="130">
        <f t="shared" si="55"/>
        <v>0</v>
      </c>
      <c r="N167" s="115" t="s">
        <v>472</v>
      </c>
    </row>
    <row r="168" spans="1:17" x14ac:dyDescent="0.25">
      <c r="A168" s="139"/>
      <c r="B168" s="92" t="s">
        <v>225</v>
      </c>
      <c r="C168" s="131">
        <f>D168+E168</f>
        <v>2660</v>
      </c>
      <c r="D168" s="131">
        <v>2660</v>
      </c>
      <c r="E168" s="131">
        <v>0</v>
      </c>
      <c r="F168" s="120">
        <v>0</v>
      </c>
      <c r="G168" s="139">
        <v>0</v>
      </c>
      <c r="H168" s="131">
        <v>0</v>
      </c>
      <c r="I168" s="130">
        <v>0</v>
      </c>
      <c r="J168" s="130">
        <f t="shared" si="56"/>
        <v>2660</v>
      </c>
      <c r="K168" s="130">
        <f t="shared" si="57"/>
        <v>2660</v>
      </c>
      <c r="L168" s="130">
        <f t="shared" si="55"/>
        <v>0</v>
      </c>
      <c r="N168" s="115" t="s">
        <v>473</v>
      </c>
    </row>
    <row r="169" spans="1:17" x14ac:dyDescent="0.25">
      <c r="A169" s="139"/>
      <c r="B169" s="138" t="s">
        <v>229</v>
      </c>
      <c r="C169" s="120">
        <f>SUM(C170:C171)</f>
        <v>0</v>
      </c>
      <c r="D169" s="128">
        <f t="shared" ref="D169:I169" si="58">SUM(D170:D171)</f>
        <v>0</v>
      </c>
      <c r="E169" s="128">
        <f t="shared" si="58"/>
        <v>0</v>
      </c>
      <c r="F169" s="128">
        <f t="shared" si="58"/>
        <v>0</v>
      </c>
      <c r="G169" s="128">
        <f t="shared" si="58"/>
        <v>0</v>
      </c>
      <c r="H169" s="128">
        <f t="shared" si="58"/>
        <v>0</v>
      </c>
      <c r="I169" s="128">
        <f t="shared" si="58"/>
        <v>0</v>
      </c>
      <c r="J169" s="128">
        <f t="shared" si="56"/>
        <v>0</v>
      </c>
      <c r="K169" s="128">
        <f t="shared" si="57"/>
        <v>0</v>
      </c>
      <c r="L169" s="128">
        <f t="shared" si="55"/>
        <v>0</v>
      </c>
    </row>
    <row r="170" spans="1:17" hidden="1" x14ac:dyDescent="0.25">
      <c r="A170" s="139"/>
      <c r="B170" s="92"/>
      <c r="C170" s="131"/>
      <c r="D170" s="130"/>
      <c r="E170" s="141">
        <v>0</v>
      </c>
      <c r="F170" s="164"/>
      <c r="G170" s="142"/>
      <c r="H170" s="141">
        <v>0</v>
      </c>
      <c r="I170" s="141">
        <v>0</v>
      </c>
      <c r="J170" s="141">
        <f t="shared" si="56"/>
        <v>0</v>
      </c>
      <c r="K170" s="141">
        <f t="shared" si="57"/>
        <v>0</v>
      </c>
      <c r="L170" s="141">
        <f t="shared" si="55"/>
        <v>0</v>
      </c>
    </row>
    <row r="171" spans="1:17" ht="12" hidden="1" customHeight="1" x14ac:dyDescent="0.25">
      <c r="A171" s="139"/>
      <c r="B171" s="92"/>
      <c r="C171" s="131"/>
      <c r="D171" s="131"/>
      <c r="E171" s="131"/>
      <c r="F171" s="120"/>
      <c r="G171" s="121"/>
      <c r="H171" s="131"/>
      <c r="I171" s="131"/>
      <c r="J171" s="131"/>
      <c r="K171" s="131"/>
      <c r="L171" s="131"/>
    </row>
    <row r="172" spans="1:17" x14ac:dyDescent="0.25">
      <c r="A172" s="223" t="s">
        <v>20</v>
      </c>
      <c r="B172" s="223"/>
      <c r="C172" s="120">
        <f t="shared" ref="C172:L172" si="59">C146+C133+C89+C82+C65+C58+C40+C28+C19+C4</f>
        <v>5382840</v>
      </c>
      <c r="D172" s="120">
        <f t="shared" si="59"/>
        <v>5382840</v>
      </c>
      <c r="E172" s="120">
        <f t="shared" si="59"/>
        <v>0</v>
      </c>
      <c r="F172" s="120">
        <f t="shared" si="59"/>
        <v>0</v>
      </c>
      <c r="G172" s="120">
        <f t="shared" si="59"/>
        <v>0</v>
      </c>
      <c r="H172" s="120">
        <f t="shared" si="59"/>
        <v>0</v>
      </c>
      <c r="I172" s="120">
        <f t="shared" si="59"/>
        <v>0</v>
      </c>
      <c r="J172" s="120" t="e">
        <f t="shared" si="59"/>
        <v>#REF!</v>
      </c>
      <c r="K172" s="120" t="e">
        <f t="shared" si="59"/>
        <v>#REF!</v>
      </c>
      <c r="L172" s="120">
        <f t="shared" si="59"/>
        <v>0</v>
      </c>
      <c r="N172" s="146"/>
      <c r="Q172" s="146"/>
    </row>
    <row r="173" spans="1:17" x14ac:dyDescent="0.25">
      <c r="A173" s="152"/>
      <c r="B173" s="152"/>
      <c r="C173" s="117"/>
      <c r="D173" s="117"/>
      <c r="E173" s="117"/>
      <c r="G173" s="146"/>
      <c r="I173" s="146"/>
      <c r="N173" s="146"/>
      <c r="P173" s="146"/>
      <c r="Q173" s="146"/>
    </row>
    <row r="174" spans="1:17" ht="14.45" customHeight="1" x14ac:dyDescent="0.25">
      <c r="A174" s="220" t="s">
        <v>474</v>
      </c>
      <c r="B174" s="220"/>
      <c r="C174" s="220"/>
      <c r="D174" s="220"/>
      <c r="E174" s="220"/>
      <c r="F174" s="220"/>
      <c r="G174" s="220"/>
      <c r="H174" s="220"/>
      <c r="I174" s="220"/>
      <c r="J174" s="220"/>
      <c r="K174" s="220"/>
      <c r="L174" s="220"/>
      <c r="P174" s="146"/>
    </row>
    <row r="175" spans="1:17" ht="14.45" customHeight="1" x14ac:dyDescent="0.25">
      <c r="A175" s="219" t="s">
        <v>475</v>
      </c>
      <c r="B175" s="219"/>
      <c r="C175" s="219"/>
      <c r="D175" s="219"/>
      <c r="E175" s="219"/>
      <c r="F175" s="219"/>
      <c r="G175" s="219"/>
      <c r="H175" s="219"/>
      <c r="I175" s="219"/>
      <c r="J175" s="219"/>
      <c r="K175" s="219"/>
      <c r="L175" s="219"/>
      <c r="M175" s="146"/>
    </row>
    <row r="176" spans="1:17" ht="14.45" customHeight="1" x14ac:dyDescent="0.25">
      <c r="B176" s="168"/>
      <c r="C176" s="168"/>
      <c r="D176" s="168"/>
      <c r="E176" s="168"/>
      <c r="F176" s="168"/>
      <c r="G176" s="168"/>
      <c r="H176" s="168"/>
      <c r="I176" s="168"/>
      <c r="J176" s="168"/>
      <c r="K176" s="168"/>
      <c r="L176" s="168"/>
      <c r="M176" s="146"/>
      <c r="Q176" s="146"/>
    </row>
    <row r="177" spans="1:13" ht="14.45" customHeight="1" x14ac:dyDescent="0.25">
      <c r="B177" s="168"/>
      <c r="C177" s="168"/>
      <c r="D177" s="168"/>
      <c r="E177" s="168"/>
      <c r="F177" s="168"/>
      <c r="G177" s="168"/>
      <c r="H177" s="168"/>
      <c r="I177" s="168"/>
      <c r="J177" s="168"/>
      <c r="K177" s="168"/>
      <c r="L177" s="168"/>
      <c r="M177" s="146"/>
    </row>
    <row r="178" spans="1:13" ht="15" customHeight="1" x14ac:dyDescent="0.25">
      <c r="A178" s="225" t="s">
        <v>504</v>
      </c>
      <c r="B178" s="225"/>
      <c r="C178" s="225"/>
      <c r="D178" s="225"/>
      <c r="E178" s="152"/>
      <c r="H178" s="221" t="s">
        <v>478</v>
      </c>
      <c r="I178" s="221"/>
      <c r="J178" s="221"/>
      <c r="K178" s="221"/>
      <c r="L178" s="221"/>
      <c r="M178" s="146"/>
    </row>
    <row r="179" spans="1:13" s="117" customFormat="1" ht="15" customHeight="1" x14ac:dyDescent="0.25">
      <c r="A179" s="226" t="s">
        <v>505</v>
      </c>
      <c r="B179" s="226"/>
      <c r="C179" s="226"/>
      <c r="D179" s="226"/>
      <c r="E179" s="115"/>
      <c r="G179" s="115"/>
      <c r="H179" s="222" t="s">
        <v>481</v>
      </c>
      <c r="I179" s="222"/>
      <c r="J179" s="222"/>
      <c r="K179" s="222"/>
      <c r="L179" s="222"/>
    </row>
    <row r="180" spans="1:13" s="117" customFormat="1" x14ac:dyDescent="0.25">
      <c r="A180" s="224" t="s">
        <v>506</v>
      </c>
      <c r="B180" s="224"/>
      <c r="C180" s="224"/>
      <c r="D180" s="224"/>
      <c r="E180" s="115"/>
      <c r="G180" s="115"/>
      <c r="H180" s="219" t="s">
        <v>484</v>
      </c>
      <c r="I180" s="219"/>
      <c r="J180" s="219"/>
      <c r="K180" s="219"/>
      <c r="L180" s="219"/>
    </row>
    <row r="181" spans="1:13" s="117" customFormat="1" x14ac:dyDescent="0.25">
      <c r="A181" s="168"/>
      <c r="B181" s="168"/>
      <c r="C181" s="168"/>
      <c r="D181" s="168"/>
      <c r="E181" s="115"/>
      <c r="G181" s="115"/>
      <c r="H181" s="168"/>
      <c r="I181" s="168"/>
      <c r="J181" s="168"/>
      <c r="K181" s="168"/>
      <c r="L181" s="168"/>
    </row>
    <row r="183" spans="1:13" x14ac:dyDescent="0.25">
      <c r="B183" s="218"/>
      <c r="C183" s="218"/>
    </row>
    <row r="184" spans="1:13" x14ac:dyDescent="0.25">
      <c r="B184" s="218"/>
      <c r="C184" s="218"/>
    </row>
    <row r="185" spans="1:13" x14ac:dyDescent="0.25">
      <c r="B185" s="219"/>
      <c r="C185" s="219"/>
    </row>
  </sheetData>
  <mergeCells count="13">
    <mergeCell ref="A1:L1"/>
    <mergeCell ref="A172:B172"/>
    <mergeCell ref="A174:L174"/>
    <mergeCell ref="A178:D178"/>
    <mergeCell ref="H178:L178"/>
    <mergeCell ref="A179:D179"/>
    <mergeCell ref="A180:D180"/>
    <mergeCell ref="B183:C183"/>
    <mergeCell ref="H180:L180"/>
    <mergeCell ref="B184:C184"/>
    <mergeCell ref="B185:C185"/>
    <mergeCell ref="A175:L175"/>
    <mergeCell ref="H179:L179"/>
  </mergeCells>
  <pageMargins left="0.70866141732283472" right="0.70866141732283472"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8D46A-1FFB-4FC7-BA29-BA94842BD684}">
  <dimension ref="A1:IV181"/>
  <sheetViews>
    <sheetView topLeftCell="A31" zoomScale="140" zoomScaleNormal="140" workbookViewId="0">
      <selection activeCell="B51" sqref="B51"/>
    </sheetView>
  </sheetViews>
  <sheetFormatPr defaultRowHeight="12" x14ac:dyDescent="0.25"/>
  <cols>
    <col min="1" max="1" width="7.85546875" style="168" customWidth="1"/>
    <col min="2" max="2" width="52.140625" style="115" customWidth="1"/>
    <col min="3" max="3" width="10.42578125" style="115" customWidth="1"/>
    <col min="4" max="4" width="9.85546875" style="115" customWidth="1"/>
    <col min="5" max="5" width="9.42578125" style="115" hidden="1" customWidth="1"/>
    <col min="6" max="6" width="9.140625" style="117" hidden="1" customWidth="1"/>
    <col min="7" max="7" width="9.140625" style="115" hidden="1" customWidth="1"/>
    <col min="8" max="8" width="8.5703125" style="115" hidden="1" customWidth="1"/>
    <col min="9" max="9" width="8.7109375" style="115" hidden="1" customWidth="1"/>
    <col min="10" max="10" width="9.42578125" style="115" hidden="1" customWidth="1"/>
    <col min="11" max="11" width="9.140625" style="115" hidden="1" customWidth="1"/>
    <col min="12" max="12" width="11.28515625" style="115" hidden="1" customWidth="1"/>
    <col min="13" max="16384" width="9.140625" style="115"/>
  </cols>
  <sheetData>
    <row r="1" spans="1:13" ht="15" customHeight="1" x14ac:dyDescent="0.25">
      <c r="A1" s="218" t="s">
        <v>406</v>
      </c>
      <c r="B1" s="218"/>
      <c r="C1" s="218"/>
      <c r="D1" s="218"/>
      <c r="E1" s="218"/>
      <c r="F1" s="218"/>
      <c r="G1" s="218"/>
      <c r="H1" s="218"/>
      <c r="I1" s="218"/>
      <c r="J1" s="218"/>
      <c r="K1" s="218"/>
      <c r="L1" s="218"/>
    </row>
    <row r="2" spans="1:13" ht="13.5" customHeight="1" x14ac:dyDescent="0.25">
      <c r="A2" s="116"/>
      <c r="B2" s="116"/>
      <c r="C2" s="116"/>
      <c r="D2" s="116"/>
    </row>
    <row r="3" spans="1:13" ht="54" customHeight="1" x14ac:dyDescent="0.25">
      <c r="A3" s="118" t="s">
        <v>0</v>
      </c>
      <c r="B3" s="119" t="s">
        <v>245</v>
      </c>
      <c r="C3" s="119" t="s">
        <v>511</v>
      </c>
      <c r="D3" s="119" t="s">
        <v>512</v>
      </c>
      <c r="E3" s="119" t="s">
        <v>299</v>
      </c>
      <c r="F3" s="120"/>
      <c r="G3" s="121"/>
      <c r="H3" s="122" t="s">
        <v>246</v>
      </c>
      <c r="I3" s="119" t="s">
        <v>247</v>
      </c>
      <c r="J3" s="119" t="s">
        <v>409</v>
      </c>
      <c r="K3" s="119" t="s">
        <v>410</v>
      </c>
      <c r="L3" s="119" t="s">
        <v>411</v>
      </c>
    </row>
    <row r="4" spans="1:13" x14ac:dyDescent="0.25">
      <c r="A4" s="123" t="s">
        <v>2</v>
      </c>
      <c r="B4" s="124" t="s">
        <v>248</v>
      </c>
      <c r="C4" s="122">
        <f t="shared" ref="C4:L4" si="0">C5+C8+C11</f>
        <v>12300</v>
      </c>
      <c r="D4" s="125">
        <f t="shared" si="0"/>
        <v>12300</v>
      </c>
      <c r="E4" s="125">
        <f t="shared" si="0"/>
        <v>0</v>
      </c>
      <c r="F4" s="125">
        <f t="shared" si="0"/>
        <v>0</v>
      </c>
      <c r="G4" s="125">
        <f t="shared" si="0"/>
        <v>0</v>
      </c>
      <c r="H4" s="125">
        <f t="shared" si="0"/>
        <v>0</v>
      </c>
      <c r="I4" s="125">
        <f t="shared" si="0"/>
        <v>0</v>
      </c>
      <c r="J4" s="125">
        <f t="shared" si="0"/>
        <v>12300</v>
      </c>
      <c r="K4" s="125">
        <f t="shared" si="0"/>
        <v>12300</v>
      </c>
      <c r="L4" s="125">
        <f t="shared" si="0"/>
        <v>0</v>
      </c>
    </row>
    <row r="5" spans="1:13" x14ac:dyDescent="0.25">
      <c r="A5" s="123" t="s">
        <v>11</v>
      </c>
      <c r="B5" s="124" t="s">
        <v>231</v>
      </c>
      <c r="C5" s="122">
        <f t="shared" ref="C5:L5" si="1">SUM(C6:C7)</f>
        <v>0</v>
      </c>
      <c r="D5" s="125">
        <f t="shared" si="1"/>
        <v>0</v>
      </c>
      <c r="E5" s="125">
        <f t="shared" si="1"/>
        <v>0</v>
      </c>
      <c r="F5" s="125">
        <f t="shared" si="1"/>
        <v>0</v>
      </c>
      <c r="G5" s="125">
        <f t="shared" si="1"/>
        <v>0</v>
      </c>
      <c r="H5" s="125">
        <f t="shared" si="1"/>
        <v>0</v>
      </c>
      <c r="I5" s="125">
        <f t="shared" si="1"/>
        <v>0</v>
      </c>
      <c r="J5" s="125">
        <f t="shared" si="1"/>
        <v>0</v>
      </c>
      <c r="K5" s="125">
        <f t="shared" si="1"/>
        <v>0</v>
      </c>
      <c r="L5" s="125">
        <f t="shared" si="1"/>
        <v>0</v>
      </c>
    </row>
    <row r="6" spans="1:13" ht="12" hidden="1" customHeight="1" x14ac:dyDescent="0.25">
      <c r="A6" s="123"/>
      <c r="B6" s="92"/>
      <c r="C6" s="126"/>
      <c r="D6" s="127"/>
      <c r="E6" s="127"/>
      <c r="F6" s="128"/>
      <c r="G6" s="129"/>
      <c r="H6" s="130"/>
      <c r="I6" s="130"/>
      <c r="J6" s="130"/>
      <c r="K6" s="130"/>
      <c r="L6" s="130"/>
    </row>
    <row r="7" spans="1:13" ht="12" hidden="1" customHeight="1" x14ac:dyDescent="0.25">
      <c r="A7" s="123"/>
      <c r="B7" s="92"/>
      <c r="C7" s="131"/>
      <c r="D7" s="130"/>
      <c r="E7" s="130"/>
      <c r="F7" s="128"/>
      <c r="G7" s="129"/>
      <c r="H7" s="130"/>
      <c r="I7" s="130"/>
      <c r="J7" s="130"/>
      <c r="K7" s="130"/>
      <c r="L7" s="130"/>
    </row>
    <row r="8" spans="1:13" x14ac:dyDescent="0.25">
      <c r="A8" s="123" t="s">
        <v>3</v>
      </c>
      <c r="B8" s="124" t="s">
        <v>234</v>
      </c>
      <c r="C8" s="120">
        <f>SUM(C9:C10)</f>
        <v>0</v>
      </c>
      <c r="D8" s="128">
        <f>SUM(D9:D10)</f>
        <v>0</v>
      </c>
      <c r="E8" s="128">
        <f t="shared" ref="E8:L8" si="2">SUM(E9:E9)</f>
        <v>0</v>
      </c>
      <c r="F8" s="128">
        <f t="shared" si="2"/>
        <v>0</v>
      </c>
      <c r="G8" s="128">
        <f t="shared" si="2"/>
        <v>0</v>
      </c>
      <c r="H8" s="128">
        <f t="shared" si="2"/>
        <v>0</v>
      </c>
      <c r="I8" s="128">
        <f t="shared" si="2"/>
        <v>0</v>
      </c>
      <c r="J8" s="128">
        <f t="shared" si="2"/>
        <v>0</v>
      </c>
      <c r="K8" s="128">
        <f t="shared" si="2"/>
        <v>0</v>
      </c>
      <c r="L8" s="128">
        <f t="shared" si="2"/>
        <v>0</v>
      </c>
    </row>
    <row r="9" spans="1:13" ht="12" hidden="1" customHeight="1" x14ac:dyDescent="0.25">
      <c r="A9" s="123"/>
      <c r="B9" s="132"/>
      <c r="C9" s="131"/>
      <c r="D9" s="130"/>
      <c r="E9" s="130">
        <v>0</v>
      </c>
      <c r="F9" s="130"/>
      <c r="G9" s="130"/>
      <c r="H9" s="130">
        <v>0</v>
      </c>
      <c r="I9" s="130">
        <v>0</v>
      </c>
      <c r="J9" s="130">
        <f>K9+L9</f>
        <v>0</v>
      </c>
      <c r="K9" s="130">
        <f>D9+H9</f>
        <v>0</v>
      </c>
      <c r="L9" s="130">
        <f>E9+I9</f>
        <v>0</v>
      </c>
      <c r="M9" s="133"/>
    </row>
    <row r="10" spans="1:13" s="137" customFormat="1" ht="12" hidden="1" customHeight="1" x14ac:dyDescent="0.25">
      <c r="A10" s="134"/>
      <c r="B10" s="135"/>
      <c r="C10" s="130"/>
      <c r="D10" s="130"/>
      <c r="E10" s="130"/>
      <c r="F10" s="130"/>
      <c r="G10" s="130"/>
      <c r="H10" s="130"/>
      <c r="I10" s="130"/>
      <c r="J10" s="130"/>
      <c r="K10" s="130"/>
      <c r="L10" s="130"/>
      <c r="M10" s="136"/>
    </row>
    <row r="11" spans="1:13" x14ac:dyDescent="0.25">
      <c r="A11" s="123" t="s">
        <v>6</v>
      </c>
      <c r="B11" s="138" t="s">
        <v>226</v>
      </c>
      <c r="C11" s="122">
        <f t="shared" ref="C11:L11" si="3">C12+C13+C16</f>
        <v>12300</v>
      </c>
      <c r="D11" s="125">
        <f t="shared" si="3"/>
        <v>12300</v>
      </c>
      <c r="E11" s="125">
        <f t="shared" si="3"/>
        <v>0</v>
      </c>
      <c r="F11" s="125">
        <f t="shared" si="3"/>
        <v>0</v>
      </c>
      <c r="G11" s="125">
        <f t="shared" si="3"/>
        <v>0</v>
      </c>
      <c r="H11" s="125">
        <f t="shared" si="3"/>
        <v>0</v>
      </c>
      <c r="I11" s="125">
        <f t="shared" si="3"/>
        <v>0</v>
      </c>
      <c r="J11" s="125">
        <f t="shared" si="3"/>
        <v>12300</v>
      </c>
      <c r="K11" s="125">
        <f t="shared" si="3"/>
        <v>12300</v>
      </c>
      <c r="L11" s="125">
        <f t="shared" si="3"/>
        <v>0</v>
      </c>
    </row>
    <row r="12" spans="1:13" x14ac:dyDescent="0.25">
      <c r="A12" s="123"/>
      <c r="B12" s="138" t="s">
        <v>9</v>
      </c>
      <c r="C12" s="122">
        <v>0</v>
      </c>
      <c r="D12" s="125">
        <v>0</v>
      </c>
      <c r="E12" s="125">
        <v>0</v>
      </c>
      <c r="F12" s="125">
        <v>0</v>
      </c>
      <c r="G12" s="125">
        <v>0</v>
      </c>
      <c r="H12" s="125">
        <v>0</v>
      </c>
      <c r="I12" s="125">
        <v>0</v>
      </c>
      <c r="J12" s="125">
        <v>0</v>
      </c>
      <c r="K12" s="125">
        <v>0</v>
      </c>
      <c r="L12" s="125">
        <v>0</v>
      </c>
    </row>
    <row r="13" spans="1:13" x14ac:dyDescent="0.25">
      <c r="A13" s="139"/>
      <c r="B13" s="138" t="s">
        <v>7</v>
      </c>
      <c r="C13" s="122">
        <f t="shared" ref="C13:L13" si="4">SUM(C14:C15)</f>
        <v>0</v>
      </c>
      <c r="D13" s="125">
        <f t="shared" si="4"/>
        <v>0</v>
      </c>
      <c r="E13" s="125">
        <f t="shared" si="4"/>
        <v>0</v>
      </c>
      <c r="F13" s="125">
        <f t="shared" si="4"/>
        <v>0</v>
      </c>
      <c r="G13" s="125">
        <f t="shared" si="4"/>
        <v>0</v>
      </c>
      <c r="H13" s="125">
        <f t="shared" si="4"/>
        <v>0</v>
      </c>
      <c r="I13" s="125">
        <f t="shared" si="4"/>
        <v>0</v>
      </c>
      <c r="J13" s="125">
        <f t="shared" si="4"/>
        <v>0</v>
      </c>
      <c r="K13" s="125">
        <f t="shared" si="4"/>
        <v>0</v>
      </c>
      <c r="L13" s="125">
        <f t="shared" si="4"/>
        <v>0</v>
      </c>
    </row>
    <row r="14" spans="1:13" ht="12" hidden="1" customHeight="1" x14ac:dyDescent="0.25">
      <c r="A14" s="139"/>
      <c r="B14" s="92"/>
      <c r="C14" s="126"/>
      <c r="D14" s="127"/>
      <c r="E14" s="127"/>
      <c r="F14" s="128"/>
      <c r="G14" s="129"/>
      <c r="H14" s="130"/>
      <c r="I14" s="130"/>
      <c r="J14" s="130"/>
      <c r="K14" s="130"/>
      <c r="L14" s="130"/>
    </row>
    <row r="15" spans="1:13" ht="12" hidden="1" customHeight="1" x14ac:dyDescent="0.25">
      <c r="A15" s="139"/>
      <c r="B15" s="92"/>
      <c r="C15" s="126"/>
      <c r="D15" s="127"/>
      <c r="E15" s="127"/>
      <c r="F15" s="128"/>
      <c r="G15" s="129"/>
      <c r="H15" s="130"/>
      <c r="I15" s="130"/>
      <c r="J15" s="130"/>
      <c r="K15" s="130"/>
      <c r="L15" s="130"/>
    </row>
    <row r="16" spans="1:13" x14ac:dyDescent="0.25">
      <c r="A16" s="123"/>
      <c r="B16" s="138" t="s">
        <v>229</v>
      </c>
      <c r="C16" s="122">
        <f t="shared" ref="C16:L16" si="5">SUM(C17:C18)</f>
        <v>12300</v>
      </c>
      <c r="D16" s="125">
        <f t="shared" si="5"/>
        <v>12300</v>
      </c>
      <c r="E16" s="125">
        <f t="shared" si="5"/>
        <v>0</v>
      </c>
      <c r="F16" s="125">
        <f t="shared" si="5"/>
        <v>0</v>
      </c>
      <c r="G16" s="125">
        <f t="shared" si="5"/>
        <v>0</v>
      </c>
      <c r="H16" s="125">
        <f t="shared" si="5"/>
        <v>0</v>
      </c>
      <c r="I16" s="125">
        <f t="shared" si="5"/>
        <v>0</v>
      </c>
      <c r="J16" s="125">
        <f t="shared" si="5"/>
        <v>12300</v>
      </c>
      <c r="K16" s="125">
        <f t="shared" si="5"/>
        <v>12300</v>
      </c>
      <c r="L16" s="125">
        <f t="shared" si="5"/>
        <v>0</v>
      </c>
    </row>
    <row r="17" spans="1:18" s="137" customFormat="1" x14ac:dyDescent="0.25">
      <c r="A17" s="134"/>
      <c r="B17" s="93" t="s">
        <v>418</v>
      </c>
      <c r="C17" s="127">
        <f>D17+E17</f>
        <v>12300</v>
      </c>
      <c r="D17" s="127">
        <v>12300</v>
      </c>
      <c r="E17" s="127">
        <v>0</v>
      </c>
      <c r="F17" s="130"/>
      <c r="G17" s="129"/>
      <c r="H17" s="130">
        <v>0</v>
      </c>
      <c r="I17" s="130">
        <v>0</v>
      </c>
      <c r="J17" s="130">
        <f>K17+L17</f>
        <v>12300</v>
      </c>
      <c r="K17" s="130">
        <f>D17+H17</f>
        <v>12300</v>
      </c>
      <c r="L17" s="130">
        <f>E17+I17</f>
        <v>0</v>
      </c>
      <c r="N17" s="137" t="s">
        <v>419</v>
      </c>
    </row>
    <row r="18" spans="1:18" ht="12" hidden="1" customHeight="1" x14ac:dyDescent="0.25">
      <c r="A18" s="123"/>
      <c r="B18" s="93"/>
      <c r="C18" s="130"/>
      <c r="D18" s="130"/>
      <c r="E18" s="130"/>
      <c r="F18" s="128"/>
      <c r="G18" s="143"/>
      <c r="H18" s="130"/>
      <c r="I18" s="130"/>
      <c r="J18" s="130"/>
      <c r="K18" s="130"/>
      <c r="L18" s="130"/>
    </row>
    <row r="19" spans="1:18" x14ac:dyDescent="0.25">
      <c r="A19" s="123" t="s">
        <v>30</v>
      </c>
      <c r="B19" s="144" t="s">
        <v>29</v>
      </c>
      <c r="C19" s="128">
        <f>C20+C21+C22</f>
        <v>0</v>
      </c>
      <c r="D19" s="128">
        <f>D20+D21+D22</f>
        <v>0</v>
      </c>
      <c r="E19" s="128">
        <f t="shared" ref="E19:L19" si="6">E20+E21+E22</f>
        <v>0</v>
      </c>
      <c r="F19" s="128">
        <f t="shared" si="6"/>
        <v>0</v>
      </c>
      <c r="G19" s="128">
        <f t="shared" si="6"/>
        <v>0</v>
      </c>
      <c r="H19" s="128">
        <f t="shared" si="6"/>
        <v>0</v>
      </c>
      <c r="I19" s="128">
        <f t="shared" si="6"/>
        <v>0</v>
      </c>
      <c r="J19" s="128">
        <f t="shared" si="6"/>
        <v>0</v>
      </c>
      <c r="K19" s="128">
        <f t="shared" si="6"/>
        <v>0</v>
      </c>
      <c r="L19" s="128">
        <f t="shared" si="6"/>
        <v>0</v>
      </c>
    </row>
    <row r="20" spans="1:18" x14ac:dyDescent="0.25">
      <c r="A20" s="123" t="s">
        <v>11</v>
      </c>
      <c r="B20" s="144" t="s">
        <v>231</v>
      </c>
      <c r="C20" s="125">
        <v>0</v>
      </c>
      <c r="D20" s="125">
        <v>0</v>
      </c>
      <c r="E20" s="125">
        <v>0</v>
      </c>
      <c r="F20" s="125">
        <v>0</v>
      </c>
      <c r="G20" s="125">
        <v>0</v>
      </c>
      <c r="H20" s="125">
        <v>0</v>
      </c>
      <c r="I20" s="125">
        <v>0</v>
      </c>
      <c r="J20" s="125">
        <v>0</v>
      </c>
      <c r="K20" s="125">
        <v>0</v>
      </c>
      <c r="L20" s="125">
        <v>0</v>
      </c>
    </row>
    <row r="21" spans="1:18" x14ac:dyDescent="0.25">
      <c r="A21" s="123" t="s">
        <v>3</v>
      </c>
      <c r="B21" s="144" t="s">
        <v>234</v>
      </c>
      <c r="C21" s="128">
        <v>0</v>
      </c>
      <c r="D21" s="128">
        <v>0</v>
      </c>
      <c r="E21" s="128">
        <v>0</v>
      </c>
      <c r="F21" s="128">
        <v>0</v>
      </c>
      <c r="G21" s="128">
        <v>0</v>
      </c>
      <c r="H21" s="128">
        <v>0</v>
      </c>
      <c r="I21" s="128">
        <v>0</v>
      </c>
      <c r="J21" s="128">
        <v>0</v>
      </c>
      <c r="K21" s="128">
        <v>0</v>
      </c>
      <c r="L21" s="128">
        <v>0</v>
      </c>
    </row>
    <row r="22" spans="1:18" x14ac:dyDescent="0.25">
      <c r="A22" s="123" t="s">
        <v>6</v>
      </c>
      <c r="B22" s="144" t="s">
        <v>226</v>
      </c>
      <c r="C22" s="125">
        <f>C23+C24+C25</f>
        <v>0</v>
      </c>
      <c r="D22" s="125">
        <f>D23+D24+D25</f>
        <v>0</v>
      </c>
      <c r="E22" s="125">
        <f>E23+E24+E25</f>
        <v>0</v>
      </c>
      <c r="F22" s="128">
        <v>0</v>
      </c>
      <c r="G22" s="145">
        <v>0</v>
      </c>
      <c r="H22" s="128">
        <f>H23+H24+H25</f>
        <v>0</v>
      </c>
      <c r="I22" s="128">
        <f>I23+I24+I25</f>
        <v>0</v>
      </c>
      <c r="J22" s="128">
        <f>J23+J24+J25</f>
        <v>0</v>
      </c>
      <c r="K22" s="128">
        <f>K23+K24+K25</f>
        <v>0</v>
      </c>
      <c r="L22" s="128">
        <f>L23+L24+L25</f>
        <v>0</v>
      </c>
    </row>
    <row r="23" spans="1:18" x14ac:dyDescent="0.25">
      <c r="A23" s="123"/>
      <c r="B23" s="144" t="s">
        <v>9</v>
      </c>
      <c r="C23" s="128">
        <v>0</v>
      </c>
      <c r="D23" s="128">
        <v>0</v>
      </c>
      <c r="E23" s="128">
        <v>0</v>
      </c>
      <c r="F23" s="128">
        <v>0</v>
      </c>
      <c r="G23" s="145">
        <v>0</v>
      </c>
      <c r="H23" s="125">
        <v>0</v>
      </c>
      <c r="I23" s="125">
        <v>0</v>
      </c>
      <c r="J23" s="125">
        <v>0</v>
      </c>
      <c r="K23" s="125">
        <v>0</v>
      </c>
      <c r="L23" s="125">
        <v>0</v>
      </c>
    </row>
    <row r="24" spans="1:18" x14ac:dyDescent="0.25">
      <c r="A24" s="139"/>
      <c r="B24" s="144" t="s">
        <v>7</v>
      </c>
      <c r="C24" s="128">
        <v>0</v>
      </c>
      <c r="D24" s="128">
        <v>0</v>
      </c>
      <c r="E24" s="128">
        <v>0</v>
      </c>
      <c r="F24" s="128">
        <v>0</v>
      </c>
      <c r="G24" s="145">
        <v>0</v>
      </c>
      <c r="H24" s="128">
        <v>0</v>
      </c>
      <c r="I24" s="128">
        <v>0</v>
      </c>
      <c r="J24" s="128">
        <v>0</v>
      </c>
      <c r="K24" s="128">
        <v>0</v>
      </c>
      <c r="L24" s="128">
        <v>0</v>
      </c>
    </row>
    <row r="25" spans="1:18" x14ac:dyDescent="0.25">
      <c r="A25" s="139"/>
      <c r="B25" s="144" t="s">
        <v>229</v>
      </c>
      <c r="C25" s="125">
        <f>C26+C27</f>
        <v>0</v>
      </c>
      <c r="D25" s="125">
        <f>D26+D27</f>
        <v>0</v>
      </c>
      <c r="E25" s="125">
        <f>E26+E27</f>
        <v>0</v>
      </c>
      <c r="F25" s="125">
        <v>0</v>
      </c>
      <c r="G25" s="125">
        <v>0</v>
      </c>
      <c r="H25" s="125">
        <f>H26+H27</f>
        <v>0</v>
      </c>
      <c r="I25" s="125">
        <f>I26+I27</f>
        <v>0</v>
      </c>
      <c r="J25" s="125">
        <f>J26+J27</f>
        <v>0</v>
      </c>
      <c r="K25" s="125">
        <f>K26+K27</f>
        <v>0</v>
      </c>
      <c r="L25" s="125">
        <v>0</v>
      </c>
    </row>
    <row r="26" spans="1:18" s="137" customFormat="1" ht="24" hidden="1" customHeight="1" x14ac:dyDescent="0.25">
      <c r="A26" s="134"/>
      <c r="B26" s="93" t="s">
        <v>421</v>
      </c>
      <c r="C26" s="127"/>
      <c r="D26" s="127"/>
      <c r="E26" s="127">
        <v>0</v>
      </c>
      <c r="F26" s="127"/>
      <c r="G26" s="127"/>
      <c r="H26" s="127">
        <v>0</v>
      </c>
      <c r="I26" s="127">
        <v>0</v>
      </c>
      <c r="J26" s="127">
        <f>K26+L26</f>
        <v>0</v>
      </c>
      <c r="K26" s="127">
        <f>D26+H26</f>
        <v>0</v>
      </c>
      <c r="L26" s="127">
        <f>E26+I26</f>
        <v>0</v>
      </c>
    </row>
    <row r="27" spans="1:18" s="137" customFormat="1" ht="12" hidden="1" customHeight="1" x14ac:dyDescent="0.25">
      <c r="A27" s="134"/>
      <c r="B27" s="93" t="s">
        <v>422</v>
      </c>
      <c r="C27" s="127"/>
      <c r="D27" s="127"/>
      <c r="E27" s="127">
        <v>0</v>
      </c>
      <c r="F27" s="127"/>
      <c r="G27" s="127"/>
      <c r="H27" s="127">
        <v>0</v>
      </c>
      <c r="I27" s="127">
        <v>0</v>
      </c>
      <c r="J27" s="127">
        <f>K27+L27</f>
        <v>0</v>
      </c>
      <c r="K27" s="127">
        <f>D27+H27</f>
        <v>0</v>
      </c>
      <c r="L27" s="127">
        <f>E27+I27</f>
        <v>0</v>
      </c>
    </row>
    <row r="28" spans="1:18" x14ac:dyDescent="0.25">
      <c r="A28" s="123" t="s">
        <v>224</v>
      </c>
      <c r="B28" s="144" t="s">
        <v>239</v>
      </c>
      <c r="C28" s="125">
        <f t="shared" ref="C28:L28" si="7">C29+C31+C33</f>
        <v>94140</v>
      </c>
      <c r="D28" s="125">
        <f t="shared" si="7"/>
        <v>94140</v>
      </c>
      <c r="E28" s="125">
        <f t="shared" si="7"/>
        <v>0</v>
      </c>
      <c r="F28" s="125">
        <f t="shared" si="7"/>
        <v>0</v>
      </c>
      <c r="G28" s="125">
        <f t="shared" si="7"/>
        <v>0</v>
      </c>
      <c r="H28" s="125">
        <f t="shared" si="7"/>
        <v>0</v>
      </c>
      <c r="I28" s="125">
        <f t="shared" si="7"/>
        <v>0</v>
      </c>
      <c r="J28" s="125" t="e">
        <f t="shared" si="7"/>
        <v>#REF!</v>
      </c>
      <c r="K28" s="125" t="e">
        <f t="shared" si="7"/>
        <v>#REF!</v>
      </c>
      <c r="L28" s="125">
        <f t="shared" si="7"/>
        <v>0</v>
      </c>
    </row>
    <row r="29" spans="1:18" x14ac:dyDescent="0.25">
      <c r="A29" s="123" t="s">
        <v>11</v>
      </c>
      <c r="B29" s="144" t="s">
        <v>231</v>
      </c>
      <c r="C29" s="128">
        <f>SUM(C30:C30)</f>
        <v>94140</v>
      </c>
      <c r="D29" s="128">
        <f>SUM(D30:D30)</f>
        <v>94140</v>
      </c>
      <c r="E29" s="128">
        <v>0</v>
      </c>
      <c r="F29" s="128">
        <v>0</v>
      </c>
      <c r="G29" s="128">
        <v>0</v>
      </c>
      <c r="H29" s="128">
        <v>0</v>
      </c>
      <c r="I29" s="128">
        <v>0</v>
      </c>
      <c r="J29" s="128">
        <v>0</v>
      </c>
      <c r="K29" s="128">
        <v>0</v>
      </c>
      <c r="L29" s="128">
        <v>0</v>
      </c>
    </row>
    <row r="30" spans="1:18" ht="24" x14ac:dyDescent="0.25">
      <c r="A30" s="123"/>
      <c r="B30" s="93" t="s">
        <v>241</v>
      </c>
      <c r="C30" s="130">
        <f>D30+E30</f>
        <v>94140</v>
      </c>
      <c r="D30" s="130">
        <v>94140</v>
      </c>
      <c r="E30" s="128">
        <v>0</v>
      </c>
      <c r="F30" s="128">
        <v>0</v>
      </c>
      <c r="G30" s="128">
        <v>0</v>
      </c>
      <c r="H30" s="128"/>
      <c r="I30" s="128"/>
      <c r="J30" s="128"/>
      <c r="K30" s="128"/>
      <c r="L30" s="128"/>
      <c r="N30" s="115" t="s">
        <v>423</v>
      </c>
      <c r="R30" s="146"/>
    </row>
    <row r="31" spans="1:18" x14ac:dyDescent="0.25">
      <c r="A31" s="123" t="s">
        <v>3</v>
      </c>
      <c r="B31" s="138" t="s">
        <v>234</v>
      </c>
      <c r="C31" s="120">
        <f t="shared" ref="C31:L31" si="8">SUM(C32:C32)</f>
        <v>0</v>
      </c>
      <c r="D31" s="128">
        <f t="shared" si="8"/>
        <v>0</v>
      </c>
      <c r="E31" s="128">
        <f t="shared" si="8"/>
        <v>0</v>
      </c>
      <c r="F31" s="128">
        <f t="shared" si="8"/>
        <v>0</v>
      </c>
      <c r="G31" s="128">
        <f t="shared" si="8"/>
        <v>0</v>
      </c>
      <c r="H31" s="128">
        <f t="shared" si="8"/>
        <v>0</v>
      </c>
      <c r="I31" s="128">
        <f t="shared" si="8"/>
        <v>0</v>
      </c>
      <c r="J31" s="128">
        <f t="shared" si="8"/>
        <v>0</v>
      </c>
      <c r="K31" s="128">
        <f t="shared" si="8"/>
        <v>0</v>
      </c>
      <c r="L31" s="128">
        <f t="shared" si="8"/>
        <v>0</v>
      </c>
    </row>
    <row r="32" spans="1:18" s="137" customFormat="1" ht="12" hidden="1" customHeight="1" x14ac:dyDescent="0.25">
      <c r="A32" s="134"/>
      <c r="B32" s="93"/>
      <c r="C32" s="130"/>
      <c r="D32" s="130"/>
      <c r="E32" s="130">
        <v>0</v>
      </c>
      <c r="F32" s="130"/>
      <c r="G32" s="129"/>
      <c r="H32" s="130">
        <v>0</v>
      </c>
      <c r="I32" s="130">
        <v>0</v>
      </c>
      <c r="J32" s="130">
        <f>K32+L32</f>
        <v>0</v>
      </c>
      <c r="K32" s="130">
        <f>D32+H32</f>
        <v>0</v>
      </c>
      <c r="L32" s="130">
        <f>E32+I32</f>
        <v>0</v>
      </c>
    </row>
    <row r="33" spans="1:14" x14ac:dyDescent="0.25">
      <c r="A33" s="123" t="s">
        <v>6</v>
      </c>
      <c r="B33" s="138" t="s">
        <v>226</v>
      </c>
      <c r="C33" s="120">
        <f>C34+C36+C38</f>
        <v>0</v>
      </c>
      <c r="D33" s="128">
        <f>D34+D36+D38</f>
        <v>0</v>
      </c>
      <c r="E33" s="128">
        <f>E34+E36+E38</f>
        <v>0</v>
      </c>
      <c r="F33" s="128">
        <f t="shared" ref="F33:L33" si="9">F34+F36+F38</f>
        <v>0</v>
      </c>
      <c r="G33" s="128">
        <f t="shared" si="9"/>
        <v>0</v>
      </c>
      <c r="H33" s="128">
        <f t="shared" si="9"/>
        <v>0</v>
      </c>
      <c r="I33" s="128">
        <f t="shared" si="9"/>
        <v>0</v>
      </c>
      <c r="J33" s="128" t="e">
        <f>K33+L33</f>
        <v>#REF!</v>
      </c>
      <c r="K33" s="128" t="e">
        <f t="shared" si="9"/>
        <v>#REF!</v>
      </c>
      <c r="L33" s="128">
        <f t="shared" si="9"/>
        <v>0</v>
      </c>
    </row>
    <row r="34" spans="1:14" x14ac:dyDescent="0.25">
      <c r="A34" s="123"/>
      <c r="B34" s="138" t="s">
        <v>9</v>
      </c>
      <c r="C34" s="122">
        <f>SUM(C35:C35)</f>
        <v>0</v>
      </c>
      <c r="D34" s="125">
        <f>SUM(D35:D35)</f>
        <v>0</v>
      </c>
      <c r="E34" s="125">
        <v>0</v>
      </c>
      <c r="F34" s="125">
        <v>0</v>
      </c>
      <c r="G34" s="125">
        <v>0</v>
      </c>
      <c r="H34" s="125">
        <v>0</v>
      </c>
      <c r="I34" s="125">
        <v>0</v>
      </c>
      <c r="J34" s="125">
        <f>K34+L34</f>
        <v>0</v>
      </c>
      <c r="K34" s="125">
        <f>SUM(K35:K35)</f>
        <v>0</v>
      </c>
      <c r="L34" s="125">
        <v>0</v>
      </c>
    </row>
    <row r="35" spans="1:14" s="137" customFormat="1" ht="12" hidden="1" customHeight="1" x14ac:dyDescent="0.25">
      <c r="A35" s="134"/>
      <c r="B35" s="93"/>
      <c r="C35" s="127"/>
      <c r="D35" s="127"/>
      <c r="E35" s="127">
        <v>0</v>
      </c>
      <c r="F35" s="127"/>
      <c r="G35" s="127"/>
      <c r="H35" s="127">
        <v>0</v>
      </c>
      <c r="I35" s="127">
        <v>0</v>
      </c>
      <c r="J35" s="127">
        <f>K35+L35</f>
        <v>0</v>
      </c>
      <c r="K35" s="127">
        <f>D35+H35</f>
        <v>0</v>
      </c>
      <c r="L35" s="127">
        <f>E35+I35</f>
        <v>0</v>
      </c>
    </row>
    <row r="36" spans="1:14" x14ac:dyDescent="0.25">
      <c r="A36" s="139"/>
      <c r="B36" s="138" t="s">
        <v>7</v>
      </c>
      <c r="C36" s="122">
        <v>0</v>
      </c>
      <c r="D36" s="125">
        <v>0</v>
      </c>
      <c r="E36" s="125">
        <v>0</v>
      </c>
      <c r="F36" s="125">
        <v>0</v>
      </c>
      <c r="G36" s="125">
        <v>0</v>
      </c>
      <c r="H36" s="125">
        <v>0</v>
      </c>
      <c r="I36" s="125">
        <v>0</v>
      </c>
      <c r="J36" s="125">
        <v>0</v>
      </c>
      <c r="K36" s="125">
        <v>0</v>
      </c>
      <c r="L36" s="125">
        <v>0</v>
      </c>
    </row>
    <row r="37" spans="1:14" ht="12" hidden="1" customHeight="1" x14ac:dyDescent="0.25">
      <c r="A37" s="139"/>
      <c r="B37" s="138"/>
      <c r="C37" s="122"/>
      <c r="D37" s="125"/>
      <c r="E37" s="125"/>
      <c r="F37" s="125"/>
      <c r="G37" s="125"/>
      <c r="H37" s="125"/>
      <c r="I37" s="125"/>
      <c r="J37" s="125"/>
      <c r="K37" s="125"/>
      <c r="L37" s="125"/>
    </row>
    <row r="38" spans="1:14" x14ac:dyDescent="0.25">
      <c r="A38" s="139"/>
      <c r="B38" s="138" t="s">
        <v>229</v>
      </c>
      <c r="C38" s="122">
        <f>SUM(C39:C39)</f>
        <v>0</v>
      </c>
      <c r="D38" s="125">
        <f>SUM(D39:D39)</f>
        <v>0</v>
      </c>
      <c r="E38" s="125">
        <v>0</v>
      </c>
      <c r="F38" s="125">
        <v>0</v>
      </c>
      <c r="G38" s="125">
        <v>0</v>
      </c>
      <c r="H38" s="125">
        <v>0</v>
      </c>
      <c r="I38" s="125">
        <v>0</v>
      </c>
      <c r="J38" s="125" t="e">
        <f>#REF!+J39</f>
        <v>#REF!</v>
      </c>
      <c r="K38" s="125" t="e">
        <f>#REF!+K39</f>
        <v>#REF!</v>
      </c>
      <c r="L38" s="125">
        <v>0</v>
      </c>
    </row>
    <row r="39" spans="1:14" s="137" customFormat="1" ht="12" hidden="1" customHeight="1" x14ac:dyDescent="0.25">
      <c r="A39" s="134"/>
      <c r="B39" s="93"/>
      <c r="C39" s="127"/>
      <c r="D39" s="127"/>
      <c r="E39" s="127">
        <v>0</v>
      </c>
      <c r="F39" s="127"/>
      <c r="G39" s="127"/>
      <c r="H39" s="127">
        <v>0</v>
      </c>
      <c r="I39" s="127">
        <v>0</v>
      </c>
      <c r="J39" s="127">
        <f>K39+L39</f>
        <v>0</v>
      </c>
      <c r="K39" s="127">
        <f>D39+H39</f>
        <v>0</v>
      </c>
      <c r="L39" s="127">
        <f>E39+I39</f>
        <v>0</v>
      </c>
    </row>
    <row r="40" spans="1:14" x14ac:dyDescent="0.25">
      <c r="A40" s="123" t="s">
        <v>10</v>
      </c>
      <c r="B40" s="138" t="s">
        <v>240</v>
      </c>
      <c r="C40" s="120">
        <f t="shared" ref="C40:L40" si="10">C41+C45+C48</f>
        <v>1873220</v>
      </c>
      <c r="D40" s="128">
        <f t="shared" si="10"/>
        <v>1873220</v>
      </c>
      <c r="E40" s="128">
        <f t="shared" si="10"/>
        <v>0</v>
      </c>
      <c r="F40" s="128">
        <f t="shared" si="10"/>
        <v>0</v>
      </c>
      <c r="G40" s="128">
        <f t="shared" si="10"/>
        <v>0</v>
      </c>
      <c r="H40" s="128">
        <f t="shared" si="10"/>
        <v>0</v>
      </c>
      <c r="I40" s="128">
        <f t="shared" si="10"/>
        <v>0</v>
      </c>
      <c r="J40" s="128">
        <f t="shared" si="10"/>
        <v>1817410</v>
      </c>
      <c r="K40" s="128">
        <f t="shared" si="10"/>
        <v>1817410</v>
      </c>
      <c r="L40" s="128">
        <f t="shared" si="10"/>
        <v>0</v>
      </c>
      <c r="M40" s="146"/>
      <c r="N40" s="146"/>
    </row>
    <row r="41" spans="1:14" x14ac:dyDescent="0.25">
      <c r="A41" s="123" t="s">
        <v>11</v>
      </c>
      <c r="B41" s="138" t="s">
        <v>231</v>
      </c>
      <c r="C41" s="122">
        <f t="shared" ref="C41:L41" si="11">SUM(C42:C44)</f>
        <v>1790000</v>
      </c>
      <c r="D41" s="125">
        <f t="shared" si="11"/>
        <v>1790000</v>
      </c>
      <c r="E41" s="125">
        <f t="shared" si="11"/>
        <v>0</v>
      </c>
      <c r="F41" s="125">
        <f t="shared" si="11"/>
        <v>0</v>
      </c>
      <c r="G41" s="125">
        <f t="shared" si="11"/>
        <v>0</v>
      </c>
      <c r="H41" s="125">
        <f t="shared" si="11"/>
        <v>0</v>
      </c>
      <c r="I41" s="125">
        <f t="shared" si="11"/>
        <v>0</v>
      </c>
      <c r="J41" s="125">
        <f t="shared" si="11"/>
        <v>1790000</v>
      </c>
      <c r="K41" s="125">
        <f t="shared" si="11"/>
        <v>1790000</v>
      </c>
      <c r="L41" s="125">
        <f t="shared" si="11"/>
        <v>0</v>
      </c>
      <c r="N41" s="146"/>
    </row>
    <row r="42" spans="1:14" x14ac:dyDescent="0.25">
      <c r="A42" s="123"/>
      <c r="B42" s="93" t="s">
        <v>427</v>
      </c>
      <c r="C42" s="130">
        <f>D42+E42</f>
        <v>1590000</v>
      </c>
      <c r="D42" s="130">
        <v>1590000</v>
      </c>
      <c r="E42" s="130">
        <v>0</v>
      </c>
      <c r="F42" s="128">
        <v>0</v>
      </c>
      <c r="G42" s="134">
        <v>0</v>
      </c>
      <c r="H42" s="130">
        <v>0</v>
      </c>
      <c r="I42" s="130">
        <v>0</v>
      </c>
      <c r="J42" s="130">
        <f>K42+L42</f>
        <v>1590000</v>
      </c>
      <c r="K42" s="130">
        <f>D42+H42</f>
        <v>1590000</v>
      </c>
      <c r="L42" s="130">
        <f>E42+I42</f>
        <v>0</v>
      </c>
      <c r="N42" s="115" t="s">
        <v>513</v>
      </c>
    </row>
    <row r="43" spans="1:14" x14ac:dyDescent="0.25">
      <c r="A43" s="123"/>
      <c r="B43" s="92" t="s">
        <v>429</v>
      </c>
      <c r="C43" s="130">
        <f>D43+E43</f>
        <v>200000</v>
      </c>
      <c r="D43" s="130">
        <v>200000</v>
      </c>
      <c r="E43" s="130">
        <v>0</v>
      </c>
      <c r="F43" s="128">
        <v>0</v>
      </c>
      <c r="G43" s="134">
        <v>0</v>
      </c>
      <c r="H43" s="130">
        <v>0</v>
      </c>
      <c r="I43" s="130">
        <v>0</v>
      </c>
      <c r="J43" s="130">
        <f>K43+L43</f>
        <v>200000</v>
      </c>
      <c r="K43" s="130">
        <f>D43+H43</f>
        <v>200000</v>
      </c>
      <c r="L43" s="130">
        <f>E43+I43</f>
        <v>0</v>
      </c>
      <c r="N43" s="115" t="s">
        <v>514</v>
      </c>
    </row>
    <row r="44" spans="1:14" ht="12" hidden="1" customHeight="1" x14ac:dyDescent="0.25">
      <c r="A44" s="123"/>
      <c r="B44" s="92"/>
      <c r="C44" s="131"/>
      <c r="D44" s="130"/>
      <c r="E44" s="130"/>
      <c r="F44" s="128"/>
      <c r="G44" s="129"/>
      <c r="H44" s="130"/>
      <c r="I44" s="130"/>
      <c r="J44" s="130"/>
      <c r="K44" s="130"/>
      <c r="L44" s="130">
        <f>E44+I44</f>
        <v>0</v>
      </c>
    </row>
    <row r="45" spans="1:14" ht="12.75" customHeight="1" x14ac:dyDescent="0.25">
      <c r="A45" s="123" t="s">
        <v>3</v>
      </c>
      <c r="B45" s="138" t="s">
        <v>234</v>
      </c>
      <c r="C45" s="120">
        <f t="shared" ref="C45:L45" si="12">SUM(C46:C47)</f>
        <v>0</v>
      </c>
      <c r="D45" s="128">
        <f t="shared" si="12"/>
        <v>0</v>
      </c>
      <c r="E45" s="128">
        <f t="shared" si="12"/>
        <v>0</v>
      </c>
      <c r="F45" s="128">
        <f t="shared" si="12"/>
        <v>0</v>
      </c>
      <c r="G45" s="128">
        <f t="shared" si="12"/>
        <v>0</v>
      </c>
      <c r="H45" s="128">
        <f t="shared" si="12"/>
        <v>0</v>
      </c>
      <c r="I45" s="128">
        <f t="shared" si="12"/>
        <v>0</v>
      </c>
      <c r="J45" s="128">
        <f t="shared" si="12"/>
        <v>0</v>
      </c>
      <c r="K45" s="128">
        <f t="shared" si="12"/>
        <v>0</v>
      </c>
      <c r="L45" s="128">
        <f t="shared" si="12"/>
        <v>0</v>
      </c>
    </row>
    <row r="46" spans="1:14" ht="12" hidden="1" customHeight="1" x14ac:dyDescent="0.25">
      <c r="A46" s="123"/>
      <c r="B46" s="92"/>
      <c r="C46" s="130"/>
      <c r="D46" s="130"/>
      <c r="E46" s="130">
        <v>0</v>
      </c>
      <c r="F46" s="128"/>
      <c r="G46" s="129"/>
      <c r="H46" s="130">
        <v>0</v>
      </c>
      <c r="I46" s="130">
        <v>0</v>
      </c>
      <c r="J46" s="130">
        <f>K46+L46</f>
        <v>0</v>
      </c>
      <c r="K46" s="130">
        <f>D46+H46</f>
        <v>0</v>
      </c>
      <c r="L46" s="130">
        <f>E46+I46</f>
        <v>0</v>
      </c>
      <c r="N46" s="146"/>
    </row>
    <row r="47" spans="1:14" ht="11.45" hidden="1" customHeight="1" x14ac:dyDescent="0.25">
      <c r="A47" s="123"/>
      <c r="B47" s="92"/>
      <c r="C47" s="131"/>
      <c r="D47" s="130"/>
      <c r="E47" s="130"/>
      <c r="F47" s="128"/>
      <c r="G47" s="129"/>
      <c r="H47" s="130"/>
      <c r="I47" s="130"/>
      <c r="J47" s="130"/>
      <c r="K47" s="130"/>
      <c r="L47" s="130"/>
    </row>
    <row r="48" spans="1:14" x14ac:dyDescent="0.25">
      <c r="A48" s="123" t="s">
        <v>6</v>
      </c>
      <c r="B48" s="138" t="s">
        <v>226</v>
      </c>
      <c r="C48" s="122">
        <f t="shared" ref="C48:L48" si="13">C49+C53+C57</f>
        <v>83220</v>
      </c>
      <c r="D48" s="125">
        <f t="shared" si="13"/>
        <v>83220</v>
      </c>
      <c r="E48" s="125">
        <f t="shared" si="13"/>
        <v>0</v>
      </c>
      <c r="F48" s="125">
        <f t="shared" si="13"/>
        <v>0</v>
      </c>
      <c r="G48" s="125">
        <f t="shared" si="13"/>
        <v>0</v>
      </c>
      <c r="H48" s="125">
        <f t="shared" si="13"/>
        <v>0</v>
      </c>
      <c r="I48" s="125">
        <f t="shared" si="13"/>
        <v>0</v>
      </c>
      <c r="J48" s="125">
        <f t="shared" si="13"/>
        <v>27410</v>
      </c>
      <c r="K48" s="125">
        <f t="shared" si="13"/>
        <v>27410</v>
      </c>
      <c r="L48" s="125">
        <f t="shared" si="13"/>
        <v>0</v>
      </c>
    </row>
    <row r="49" spans="1:256" x14ac:dyDescent="0.25">
      <c r="A49" s="149"/>
      <c r="B49" s="138" t="s">
        <v>9</v>
      </c>
      <c r="C49" s="122">
        <f t="shared" ref="C49:L49" si="14">SUM(C50:C52)</f>
        <v>25410</v>
      </c>
      <c r="D49" s="125">
        <f t="shared" si="14"/>
        <v>25410</v>
      </c>
      <c r="E49" s="125">
        <f t="shared" si="14"/>
        <v>0</v>
      </c>
      <c r="F49" s="125">
        <f t="shared" si="14"/>
        <v>0</v>
      </c>
      <c r="G49" s="125">
        <f t="shared" si="14"/>
        <v>0</v>
      </c>
      <c r="H49" s="125">
        <f t="shared" si="14"/>
        <v>0</v>
      </c>
      <c r="I49" s="125">
        <f t="shared" si="14"/>
        <v>0</v>
      </c>
      <c r="J49" s="125">
        <f t="shared" si="14"/>
        <v>25410</v>
      </c>
      <c r="K49" s="125">
        <f t="shared" si="14"/>
        <v>25410</v>
      </c>
      <c r="L49" s="125">
        <f t="shared" si="14"/>
        <v>0</v>
      </c>
      <c r="M49" s="146"/>
    </row>
    <row r="50" spans="1:256" ht="12" hidden="1" customHeight="1" x14ac:dyDescent="0.25">
      <c r="A50" s="149"/>
      <c r="B50" s="92"/>
      <c r="C50" s="131"/>
      <c r="D50" s="130"/>
      <c r="E50" s="130">
        <v>0</v>
      </c>
      <c r="F50" s="128"/>
      <c r="G50" s="129"/>
      <c r="H50" s="130">
        <v>0</v>
      </c>
      <c r="I50" s="130">
        <v>0</v>
      </c>
      <c r="J50" s="130">
        <f t="shared" ref="J50:J59" si="15">K50+L50</f>
        <v>0</v>
      </c>
      <c r="K50" s="130">
        <f t="shared" ref="K50:L52" si="16">D50+H50</f>
        <v>0</v>
      </c>
      <c r="L50" s="130">
        <f t="shared" si="16"/>
        <v>0</v>
      </c>
      <c r="M50" s="146"/>
      <c r="N50" s="146"/>
    </row>
    <row r="51" spans="1:256" x14ac:dyDescent="0.25">
      <c r="A51" s="149"/>
      <c r="B51" s="93" t="s">
        <v>435</v>
      </c>
      <c r="C51" s="130">
        <f>D51+E51</f>
        <v>25410</v>
      </c>
      <c r="D51" s="130">
        <v>25410</v>
      </c>
      <c r="E51" s="130">
        <v>0</v>
      </c>
      <c r="F51" s="128"/>
      <c r="G51" s="129"/>
      <c r="H51" s="148"/>
      <c r="I51" s="130">
        <v>0</v>
      </c>
      <c r="J51" s="130">
        <f t="shared" si="15"/>
        <v>25410</v>
      </c>
      <c r="K51" s="130">
        <f t="shared" si="16"/>
        <v>25410</v>
      </c>
      <c r="L51" s="130">
        <f t="shared" si="16"/>
        <v>0</v>
      </c>
      <c r="N51" s="115" t="s">
        <v>515</v>
      </c>
    </row>
    <row r="52" spans="1:256" s="137" customFormat="1" ht="12" hidden="1" customHeight="1" x14ac:dyDescent="0.25">
      <c r="A52" s="129"/>
      <c r="B52" s="93"/>
      <c r="C52" s="130"/>
      <c r="D52" s="130"/>
      <c r="E52" s="130">
        <v>0</v>
      </c>
      <c r="F52" s="130"/>
      <c r="G52" s="129"/>
      <c r="H52" s="130">
        <v>0</v>
      </c>
      <c r="I52" s="130">
        <v>0</v>
      </c>
      <c r="J52" s="130">
        <f t="shared" si="15"/>
        <v>0</v>
      </c>
      <c r="K52" s="130">
        <f t="shared" si="16"/>
        <v>0</v>
      </c>
      <c r="L52" s="130">
        <f t="shared" si="16"/>
        <v>0</v>
      </c>
    </row>
    <row r="53" spans="1:256" x14ac:dyDescent="0.25">
      <c r="A53" s="139"/>
      <c r="B53" s="144" t="s">
        <v>7</v>
      </c>
      <c r="C53" s="128">
        <f>SUM(C54:C56)</f>
        <v>57810</v>
      </c>
      <c r="D53" s="128">
        <f>SUM(D54:D56)</f>
        <v>57810</v>
      </c>
      <c r="E53" s="128">
        <f>SUM(E56:E56)</f>
        <v>0</v>
      </c>
      <c r="F53" s="128">
        <f>SUM(F56:F56)</f>
        <v>0</v>
      </c>
      <c r="G53" s="128">
        <f>SUM(G56:G56)</f>
        <v>0</v>
      </c>
      <c r="H53" s="128">
        <f>SUM(H56:H56)</f>
        <v>0</v>
      </c>
      <c r="I53" s="128">
        <f>SUM(I56:I56)</f>
        <v>0</v>
      </c>
      <c r="J53" s="128">
        <f t="shared" si="15"/>
        <v>2000</v>
      </c>
      <c r="K53" s="128">
        <f>SUM(K56:K56)</f>
        <v>2000</v>
      </c>
      <c r="L53" s="128">
        <f>SUM(L56:L56)</f>
        <v>0</v>
      </c>
    </row>
    <row r="54" spans="1:256" ht="24" x14ac:dyDescent="0.25">
      <c r="A54" s="139"/>
      <c r="B54" s="170" t="s">
        <v>490</v>
      </c>
      <c r="C54" s="130">
        <f>D54</f>
        <v>53560</v>
      </c>
      <c r="D54" s="130">
        <v>53560</v>
      </c>
      <c r="E54" s="128"/>
      <c r="F54" s="128"/>
      <c r="G54" s="128"/>
      <c r="H54" s="128"/>
      <c r="I54" s="128"/>
      <c r="J54" s="128"/>
      <c r="K54" s="128"/>
      <c r="L54" s="128"/>
      <c r="N54" s="115" t="s">
        <v>516</v>
      </c>
    </row>
    <row r="55" spans="1:256" ht="24" x14ac:dyDescent="0.25">
      <c r="A55" s="139"/>
      <c r="B55" s="92" t="s">
        <v>517</v>
      </c>
      <c r="C55" s="130">
        <f>D55</f>
        <v>2250</v>
      </c>
      <c r="D55" s="130">
        <v>2250</v>
      </c>
      <c r="E55" s="128"/>
      <c r="F55" s="128"/>
      <c r="G55" s="128"/>
      <c r="H55" s="128"/>
      <c r="I55" s="128"/>
      <c r="J55" s="128"/>
      <c r="K55" s="128"/>
      <c r="L55" s="128"/>
      <c r="R55" s="146"/>
    </row>
    <row r="56" spans="1:256" s="137" customFormat="1" ht="12" hidden="1" customHeight="1" x14ac:dyDescent="0.25">
      <c r="A56" s="139"/>
      <c r="B56" s="92" t="s">
        <v>244</v>
      </c>
      <c r="C56" s="130">
        <f>D56</f>
        <v>2000</v>
      </c>
      <c r="D56" s="130">
        <v>2000</v>
      </c>
      <c r="E56" s="130">
        <v>0</v>
      </c>
      <c r="F56" s="128"/>
      <c r="G56" s="129"/>
      <c r="H56" s="130">
        <v>0</v>
      </c>
      <c r="I56" s="130">
        <v>0</v>
      </c>
      <c r="J56" s="130">
        <f t="shared" si="15"/>
        <v>2000</v>
      </c>
      <c r="K56" s="130">
        <f t="shared" ref="K56:L59" si="17">D56+H56</f>
        <v>2000</v>
      </c>
      <c r="L56" s="130">
        <f t="shared" si="17"/>
        <v>0</v>
      </c>
      <c r="M56" s="146"/>
      <c r="N56" s="146"/>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c r="CS56" s="115"/>
      <c r="CT56" s="115"/>
      <c r="CU56" s="115"/>
      <c r="CV56" s="115"/>
      <c r="CW56" s="115"/>
      <c r="CX56" s="115"/>
      <c r="CY56" s="115"/>
      <c r="CZ56" s="115"/>
      <c r="DA56" s="115"/>
      <c r="DB56" s="115"/>
      <c r="DC56" s="115"/>
      <c r="DD56" s="115"/>
      <c r="DE56" s="115"/>
      <c r="DF56" s="115"/>
      <c r="DG56" s="115"/>
      <c r="DH56" s="115"/>
      <c r="DI56" s="115"/>
      <c r="DJ56" s="115"/>
      <c r="DK56" s="115"/>
      <c r="DL56" s="115"/>
      <c r="DM56" s="115"/>
      <c r="DN56" s="115"/>
      <c r="DO56" s="115"/>
      <c r="DP56" s="115"/>
      <c r="DQ56" s="115"/>
      <c r="DR56" s="115"/>
      <c r="DS56" s="115"/>
      <c r="DT56" s="115"/>
      <c r="DU56" s="115"/>
      <c r="DV56" s="115"/>
      <c r="DW56" s="115"/>
      <c r="DX56" s="115"/>
      <c r="DY56" s="115"/>
      <c r="DZ56" s="115"/>
      <c r="EA56" s="115"/>
      <c r="EB56" s="115"/>
      <c r="EC56" s="115"/>
      <c r="ED56" s="115"/>
      <c r="EE56" s="115"/>
      <c r="EF56" s="115"/>
      <c r="EG56" s="115"/>
      <c r="EH56" s="115"/>
      <c r="EI56" s="115"/>
      <c r="EJ56" s="115"/>
      <c r="EK56" s="115"/>
      <c r="EL56" s="115"/>
      <c r="EM56" s="115"/>
      <c r="EN56" s="115"/>
      <c r="EO56" s="115"/>
      <c r="EP56" s="115"/>
      <c r="EQ56" s="115"/>
      <c r="ER56" s="115"/>
      <c r="ES56" s="115"/>
      <c r="ET56" s="115"/>
      <c r="EU56" s="115"/>
      <c r="EV56" s="115"/>
      <c r="EW56" s="115"/>
      <c r="EX56" s="115"/>
      <c r="EY56" s="115"/>
      <c r="EZ56" s="115"/>
      <c r="FA56" s="115"/>
      <c r="FB56" s="115"/>
      <c r="FC56" s="115"/>
      <c r="FD56" s="115"/>
      <c r="FE56" s="115"/>
      <c r="FF56" s="115"/>
      <c r="FG56" s="115"/>
      <c r="FH56" s="115"/>
      <c r="FI56" s="115"/>
      <c r="FJ56" s="115"/>
      <c r="FK56" s="115"/>
      <c r="FL56" s="115"/>
      <c r="FM56" s="115"/>
      <c r="FN56" s="115"/>
      <c r="FO56" s="115"/>
      <c r="FP56" s="115"/>
      <c r="FQ56" s="115"/>
      <c r="FR56" s="115"/>
      <c r="FS56" s="115"/>
      <c r="FT56" s="115"/>
      <c r="FU56" s="115"/>
      <c r="FV56" s="115"/>
      <c r="FW56" s="115"/>
      <c r="FX56" s="115"/>
      <c r="FY56" s="115"/>
      <c r="FZ56" s="115"/>
      <c r="GA56" s="115"/>
      <c r="GB56" s="115"/>
      <c r="GC56" s="115"/>
      <c r="GD56" s="115"/>
      <c r="GE56" s="115"/>
      <c r="GF56" s="115"/>
      <c r="GG56" s="115"/>
      <c r="GH56" s="115"/>
      <c r="GI56" s="115"/>
      <c r="GJ56" s="115"/>
      <c r="GK56" s="115"/>
      <c r="GL56" s="115"/>
      <c r="GM56" s="115"/>
      <c r="GN56" s="115"/>
      <c r="GO56" s="115"/>
      <c r="GP56" s="115"/>
      <c r="GQ56" s="115"/>
      <c r="GR56" s="115"/>
      <c r="GS56" s="115"/>
      <c r="GT56" s="115"/>
      <c r="GU56" s="115"/>
      <c r="GV56" s="115"/>
      <c r="GW56" s="115"/>
      <c r="GX56" s="115"/>
      <c r="GY56" s="115"/>
      <c r="GZ56" s="115"/>
      <c r="HA56" s="115"/>
      <c r="HB56" s="115"/>
      <c r="HC56" s="115"/>
      <c r="HD56" s="115"/>
      <c r="HE56" s="115"/>
      <c r="HF56" s="115"/>
      <c r="HG56" s="115"/>
      <c r="HH56" s="115"/>
      <c r="HI56" s="115"/>
      <c r="HJ56" s="115"/>
      <c r="HK56" s="115"/>
      <c r="HL56" s="115"/>
      <c r="HM56" s="115"/>
      <c r="HN56" s="115"/>
      <c r="HO56" s="115"/>
      <c r="HP56" s="115"/>
      <c r="HQ56" s="115"/>
      <c r="HR56" s="115"/>
      <c r="HS56" s="115"/>
      <c r="HT56" s="115"/>
      <c r="HU56" s="115"/>
      <c r="HV56" s="115"/>
      <c r="HW56" s="115"/>
      <c r="HX56" s="115"/>
      <c r="HY56" s="115"/>
      <c r="HZ56" s="115"/>
      <c r="IA56" s="115"/>
      <c r="IB56" s="115"/>
      <c r="IC56" s="115"/>
      <c r="ID56" s="115"/>
      <c r="IE56" s="115"/>
      <c r="IF56" s="115"/>
      <c r="IG56" s="115"/>
      <c r="IH56" s="115"/>
      <c r="II56" s="115"/>
      <c r="IJ56" s="115"/>
      <c r="IK56" s="115"/>
      <c r="IL56" s="115"/>
      <c r="IM56" s="115"/>
      <c r="IN56" s="115"/>
      <c r="IO56" s="115"/>
      <c r="IP56" s="115"/>
      <c r="IQ56" s="115"/>
      <c r="IR56" s="115"/>
      <c r="IS56" s="115"/>
      <c r="IT56" s="115"/>
      <c r="IU56" s="115"/>
      <c r="IV56" s="115"/>
    </row>
    <row r="57" spans="1:256" ht="12" hidden="1" customHeight="1" x14ac:dyDescent="0.25">
      <c r="A57" s="139"/>
      <c r="B57" s="138" t="s">
        <v>229</v>
      </c>
      <c r="C57" s="122">
        <f>D57+E57</f>
        <v>0</v>
      </c>
      <c r="D57" s="125">
        <f>SUM(D58:D59)</f>
        <v>0</v>
      </c>
      <c r="E57" s="125">
        <f>SUM(E59:E59)</f>
        <v>0</v>
      </c>
      <c r="F57" s="125">
        <f>SUM(F59:F59)</f>
        <v>0</v>
      </c>
      <c r="G57" s="125">
        <f>SUM(G59:G59)</f>
        <v>0</v>
      </c>
      <c r="H57" s="125">
        <f>SUM(H58:H59)</f>
        <v>0</v>
      </c>
      <c r="I57" s="125">
        <f>SUM(I59:I59)</f>
        <v>0</v>
      </c>
      <c r="J57" s="125">
        <f t="shared" si="15"/>
        <v>0</v>
      </c>
      <c r="K57" s="125">
        <f t="shared" si="17"/>
        <v>0</v>
      </c>
      <c r="L57" s="125">
        <f t="shared" si="17"/>
        <v>0</v>
      </c>
    </row>
    <row r="58" spans="1:256" hidden="1" x14ac:dyDescent="0.25">
      <c r="A58" s="134"/>
      <c r="B58" s="93"/>
      <c r="C58" s="127"/>
      <c r="D58" s="127"/>
      <c r="E58" s="127">
        <v>0</v>
      </c>
      <c r="F58" s="127"/>
      <c r="G58" s="127"/>
      <c r="H58" s="127">
        <v>0</v>
      </c>
      <c r="I58" s="127">
        <v>0</v>
      </c>
      <c r="J58" s="127">
        <f t="shared" si="15"/>
        <v>0</v>
      </c>
      <c r="K58" s="127">
        <f t="shared" si="17"/>
        <v>0</v>
      </c>
      <c r="L58" s="127">
        <f t="shared" si="17"/>
        <v>0</v>
      </c>
      <c r="M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c r="CN58" s="137"/>
      <c r="CO58" s="137"/>
      <c r="CP58" s="137"/>
      <c r="CQ58" s="137"/>
      <c r="CR58" s="137"/>
      <c r="CS58" s="137"/>
      <c r="CT58" s="137"/>
      <c r="CU58" s="137"/>
      <c r="CV58" s="137"/>
      <c r="CW58" s="137"/>
      <c r="CX58" s="137"/>
      <c r="CY58" s="137"/>
      <c r="CZ58" s="137"/>
      <c r="DA58" s="137"/>
      <c r="DB58" s="137"/>
      <c r="DC58" s="137"/>
      <c r="DD58" s="137"/>
      <c r="DE58" s="137"/>
      <c r="DF58" s="137"/>
      <c r="DG58" s="137"/>
      <c r="DH58" s="137"/>
      <c r="DI58" s="137"/>
      <c r="DJ58" s="137"/>
      <c r="DK58" s="137"/>
      <c r="DL58" s="137"/>
      <c r="DM58" s="137"/>
      <c r="DN58" s="137"/>
      <c r="DO58" s="137"/>
      <c r="DP58" s="137"/>
      <c r="DQ58" s="137"/>
      <c r="DR58" s="137"/>
      <c r="DS58" s="137"/>
      <c r="DT58" s="137"/>
      <c r="DU58" s="137"/>
      <c r="DV58" s="137"/>
      <c r="DW58" s="137"/>
      <c r="DX58" s="137"/>
      <c r="DY58" s="137"/>
      <c r="DZ58" s="137"/>
      <c r="EA58" s="137"/>
      <c r="EB58" s="137"/>
      <c r="EC58" s="137"/>
      <c r="ED58" s="137"/>
      <c r="EE58" s="137"/>
      <c r="EF58" s="137"/>
      <c r="EG58" s="137"/>
      <c r="EH58" s="137"/>
      <c r="EI58" s="137"/>
      <c r="EJ58" s="137"/>
      <c r="EK58" s="137"/>
      <c r="EL58" s="137"/>
      <c r="EM58" s="137"/>
      <c r="EN58" s="137"/>
      <c r="EO58" s="137"/>
      <c r="EP58" s="137"/>
      <c r="EQ58" s="137"/>
      <c r="ER58" s="137"/>
      <c r="ES58" s="137"/>
      <c r="ET58" s="137"/>
      <c r="EU58" s="137"/>
      <c r="EV58" s="137"/>
      <c r="EW58" s="137"/>
      <c r="EX58" s="137"/>
      <c r="EY58" s="137"/>
      <c r="EZ58" s="137"/>
      <c r="FA58" s="137"/>
      <c r="FB58" s="137"/>
      <c r="FC58" s="137"/>
      <c r="FD58" s="137"/>
      <c r="FE58" s="137"/>
      <c r="FF58" s="137"/>
      <c r="FG58" s="137"/>
      <c r="FH58" s="137"/>
      <c r="FI58" s="137"/>
      <c r="FJ58" s="137"/>
      <c r="FK58" s="137"/>
      <c r="FL58" s="137"/>
      <c r="FM58" s="137"/>
      <c r="FN58" s="137"/>
      <c r="FO58" s="137"/>
      <c r="FP58" s="137"/>
      <c r="FQ58" s="137"/>
      <c r="FR58" s="137"/>
      <c r="FS58" s="137"/>
      <c r="FT58" s="137"/>
      <c r="FU58" s="137"/>
      <c r="FV58" s="137"/>
      <c r="FW58" s="137"/>
      <c r="FX58" s="137"/>
      <c r="FY58" s="137"/>
      <c r="FZ58" s="137"/>
      <c r="GA58" s="137"/>
      <c r="GB58" s="137"/>
      <c r="GC58" s="137"/>
      <c r="GD58" s="137"/>
      <c r="GE58" s="137"/>
      <c r="GF58" s="137"/>
      <c r="GG58" s="137"/>
      <c r="GH58" s="137"/>
      <c r="GI58" s="137"/>
      <c r="GJ58" s="137"/>
      <c r="GK58" s="137"/>
      <c r="GL58" s="137"/>
      <c r="GM58" s="137"/>
      <c r="GN58" s="137"/>
      <c r="GO58" s="137"/>
      <c r="GP58" s="137"/>
      <c r="GQ58" s="137"/>
      <c r="GR58" s="137"/>
      <c r="GS58" s="137"/>
      <c r="GT58" s="137"/>
      <c r="GU58" s="137"/>
      <c r="GV58" s="137"/>
      <c r="GW58" s="137"/>
      <c r="GX58" s="137"/>
      <c r="GY58" s="137"/>
      <c r="GZ58" s="137"/>
      <c r="HA58" s="137"/>
      <c r="HB58" s="137"/>
      <c r="HC58" s="137"/>
      <c r="HD58" s="137"/>
      <c r="HE58" s="137"/>
      <c r="HF58" s="137"/>
      <c r="HG58" s="137"/>
      <c r="HH58" s="137"/>
      <c r="HI58" s="137"/>
      <c r="HJ58" s="137"/>
      <c r="HK58" s="137"/>
      <c r="HL58" s="137"/>
      <c r="HM58" s="137"/>
      <c r="HN58" s="137"/>
      <c r="HO58" s="137"/>
      <c r="HP58" s="137"/>
      <c r="HQ58" s="137"/>
      <c r="HR58" s="137"/>
      <c r="HS58" s="137"/>
      <c r="HT58" s="137"/>
      <c r="HU58" s="137"/>
      <c r="HV58" s="137"/>
      <c r="HW58" s="137"/>
      <c r="HX58" s="137"/>
      <c r="HY58" s="137"/>
      <c r="HZ58" s="137"/>
      <c r="IA58" s="137"/>
      <c r="IB58" s="137"/>
      <c r="IC58" s="137"/>
      <c r="ID58" s="137"/>
      <c r="IE58" s="137"/>
      <c r="IF58" s="137"/>
      <c r="IG58" s="137"/>
      <c r="IH58" s="137"/>
      <c r="II58" s="137"/>
      <c r="IJ58" s="137"/>
      <c r="IK58" s="137"/>
      <c r="IL58" s="137"/>
      <c r="IM58" s="137"/>
      <c r="IN58" s="137"/>
      <c r="IO58" s="137"/>
      <c r="IP58" s="137"/>
      <c r="IQ58" s="137"/>
      <c r="IR58" s="137"/>
      <c r="IS58" s="137"/>
      <c r="IT58" s="137"/>
      <c r="IU58" s="137"/>
      <c r="IV58" s="137"/>
    </row>
    <row r="59" spans="1:256" hidden="1" x14ac:dyDescent="0.25">
      <c r="A59" s="139"/>
      <c r="B59" s="92"/>
      <c r="C59" s="126"/>
      <c r="D59" s="127"/>
      <c r="E59" s="127">
        <v>0</v>
      </c>
      <c r="F59" s="127"/>
      <c r="G59" s="127"/>
      <c r="H59" s="127">
        <v>0</v>
      </c>
      <c r="I59" s="127">
        <v>0</v>
      </c>
      <c r="J59" s="130">
        <f t="shared" si="15"/>
        <v>0</v>
      </c>
      <c r="K59" s="130">
        <f t="shared" si="17"/>
        <v>0</v>
      </c>
      <c r="L59" s="127">
        <f t="shared" si="17"/>
        <v>0</v>
      </c>
    </row>
    <row r="60" spans="1:256" x14ac:dyDescent="0.25">
      <c r="A60" s="123" t="s">
        <v>102</v>
      </c>
      <c r="B60" s="138" t="s">
        <v>103</v>
      </c>
      <c r="C60" s="122">
        <f>C61+C62+C63</f>
        <v>0</v>
      </c>
      <c r="D60" s="125">
        <f>D61+D62+D63</f>
        <v>0</v>
      </c>
      <c r="E60" s="125">
        <f t="shared" ref="E60:L60" si="18">E61+E62+E63</f>
        <v>0</v>
      </c>
      <c r="F60" s="125">
        <f t="shared" si="18"/>
        <v>0</v>
      </c>
      <c r="G60" s="125">
        <f t="shared" si="18"/>
        <v>0</v>
      </c>
      <c r="H60" s="125">
        <f t="shared" si="18"/>
        <v>0</v>
      </c>
      <c r="I60" s="125">
        <f t="shared" si="18"/>
        <v>0</v>
      </c>
      <c r="J60" s="125">
        <f t="shared" si="18"/>
        <v>0</v>
      </c>
      <c r="K60" s="125">
        <f t="shared" si="18"/>
        <v>0</v>
      </c>
      <c r="L60" s="125">
        <f t="shared" si="18"/>
        <v>0</v>
      </c>
    </row>
    <row r="61" spans="1:256" x14ac:dyDescent="0.25">
      <c r="A61" s="123" t="s">
        <v>11</v>
      </c>
      <c r="B61" s="138" t="s">
        <v>13</v>
      </c>
      <c r="C61" s="120">
        <v>0</v>
      </c>
      <c r="D61" s="128">
        <v>0</v>
      </c>
      <c r="E61" s="128">
        <v>0</v>
      </c>
      <c r="F61" s="128">
        <v>0</v>
      </c>
      <c r="G61" s="128">
        <v>0</v>
      </c>
      <c r="H61" s="128">
        <v>0</v>
      </c>
      <c r="I61" s="128">
        <v>0</v>
      </c>
      <c r="J61" s="128">
        <v>0</v>
      </c>
      <c r="K61" s="128">
        <v>0</v>
      </c>
      <c r="L61" s="128">
        <v>0</v>
      </c>
    </row>
    <row r="62" spans="1:256" x14ac:dyDescent="0.25">
      <c r="A62" s="123" t="s">
        <v>3</v>
      </c>
      <c r="B62" s="138" t="s">
        <v>5</v>
      </c>
      <c r="C62" s="120">
        <v>0</v>
      </c>
      <c r="D62" s="128">
        <v>0</v>
      </c>
      <c r="E62" s="128">
        <v>0</v>
      </c>
      <c r="F62" s="128">
        <v>0</v>
      </c>
      <c r="G62" s="128">
        <v>0</v>
      </c>
      <c r="H62" s="128">
        <v>0</v>
      </c>
      <c r="I62" s="128">
        <v>0</v>
      </c>
      <c r="J62" s="128">
        <v>0</v>
      </c>
      <c r="K62" s="128">
        <v>0</v>
      </c>
      <c r="L62" s="128">
        <v>0</v>
      </c>
    </row>
    <row r="63" spans="1:256" x14ac:dyDescent="0.25">
      <c r="A63" s="123" t="s">
        <v>6</v>
      </c>
      <c r="B63" s="138" t="s">
        <v>41</v>
      </c>
      <c r="C63" s="122">
        <f>C64+C65+C66</f>
        <v>0</v>
      </c>
      <c r="D63" s="125">
        <f>D64+D65+D66</f>
        <v>0</v>
      </c>
      <c r="E63" s="125">
        <f>E64+E65+E66</f>
        <v>0</v>
      </c>
      <c r="F63" s="125">
        <f t="shared" ref="F63:L63" si="19">F64+F65+F66</f>
        <v>0</v>
      </c>
      <c r="G63" s="125">
        <f t="shared" si="19"/>
        <v>0</v>
      </c>
      <c r="H63" s="125">
        <f t="shared" si="19"/>
        <v>0</v>
      </c>
      <c r="I63" s="125">
        <f t="shared" si="19"/>
        <v>0</v>
      </c>
      <c r="J63" s="125">
        <f t="shared" si="19"/>
        <v>0</v>
      </c>
      <c r="K63" s="125">
        <f t="shared" si="19"/>
        <v>0</v>
      </c>
      <c r="L63" s="125">
        <f t="shared" si="19"/>
        <v>0</v>
      </c>
    </row>
    <row r="64" spans="1:256" x14ac:dyDescent="0.25">
      <c r="A64" s="123"/>
      <c r="B64" s="138" t="s">
        <v>9</v>
      </c>
      <c r="C64" s="120">
        <v>0</v>
      </c>
      <c r="D64" s="128">
        <v>0</v>
      </c>
      <c r="E64" s="128">
        <v>0</v>
      </c>
      <c r="F64" s="128">
        <v>0</v>
      </c>
      <c r="G64" s="128">
        <v>0</v>
      </c>
      <c r="H64" s="128">
        <v>0</v>
      </c>
      <c r="I64" s="128">
        <v>0</v>
      </c>
      <c r="J64" s="128">
        <v>0</v>
      </c>
      <c r="K64" s="128">
        <v>0</v>
      </c>
      <c r="L64" s="128">
        <v>0</v>
      </c>
    </row>
    <row r="65" spans="1:256" x14ac:dyDescent="0.25">
      <c r="A65" s="123"/>
      <c r="B65" s="138" t="s">
        <v>7</v>
      </c>
      <c r="C65" s="120">
        <v>0</v>
      </c>
      <c r="D65" s="128">
        <v>0</v>
      </c>
      <c r="E65" s="128">
        <v>0</v>
      </c>
      <c r="F65" s="128">
        <v>0</v>
      </c>
      <c r="G65" s="128">
        <v>0</v>
      </c>
      <c r="H65" s="128">
        <v>0</v>
      </c>
      <c r="I65" s="128">
        <v>0</v>
      </c>
      <c r="J65" s="128">
        <v>0</v>
      </c>
      <c r="K65" s="128">
        <v>0</v>
      </c>
      <c r="L65" s="128">
        <v>0</v>
      </c>
    </row>
    <row r="66" spans="1:256" x14ac:dyDescent="0.25">
      <c r="A66" s="139"/>
      <c r="B66" s="138" t="s">
        <v>8</v>
      </c>
      <c r="C66" s="122">
        <v>0</v>
      </c>
      <c r="D66" s="125">
        <v>0</v>
      </c>
      <c r="E66" s="125">
        <v>0</v>
      </c>
      <c r="F66" s="125">
        <v>0</v>
      </c>
      <c r="G66" s="125">
        <v>0</v>
      </c>
      <c r="H66" s="125">
        <v>0</v>
      </c>
      <c r="I66" s="125">
        <v>0</v>
      </c>
      <c r="J66" s="125">
        <v>0</v>
      </c>
      <c r="K66" s="125">
        <v>0</v>
      </c>
      <c r="L66" s="125">
        <v>0</v>
      </c>
    </row>
    <row r="67" spans="1:256" ht="12" hidden="1" customHeight="1" x14ac:dyDescent="0.25">
      <c r="A67" s="123" t="s">
        <v>14</v>
      </c>
      <c r="B67" s="138" t="s">
        <v>235</v>
      </c>
      <c r="C67" s="125">
        <f t="shared" ref="C67:L67" si="20">C68+C71+C74</f>
        <v>12100</v>
      </c>
      <c r="D67" s="125">
        <f t="shared" si="20"/>
        <v>12100</v>
      </c>
      <c r="E67" s="125">
        <f t="shared" si="20"/>
        <v>0</v>
      </c>
      <c r="F67" s="125">
        <f t="shared" si="20"/>
        <v>0</v>
      </c>
      <c r="G67" s="125">
        <f t="shared" si="20"/>
        <v>0</v>
      </c>
      <c r="H67" s="125">
        <f t="shared" si="20"/>
        <v>0</v>
      </c>
      <c r="I67" s="125">
        <f t="shared" si="20"/>
        <v>0</v>
      </c>
      <c r="J67" s="125">
        <f t="shared" si="20"/>
        <v>12100</v>
      </c>
      <c r="K67" s="125">
        <f t="shared" si="20"/>
        <v>12100</v>
      </c>
      <c r="L67" s="125">
        <f t="shared" si="20"/>
        <v>0</v>
      </c>
      <c r="N67" s="146"/>
    </row>
    <row r="68" spans="1:256" ht="12" hidden="1" customHeight="1" x14ac:dyDescent="0.25">
      <c r="A68" s="123" t="s">
        <v>11</v>
      </c>
      <c r="B68" s="138" t="s">
        <v>231</v>
      </c>
      <c r="C68" s="122">
        <f t="shared" ref="C68:L68" si="21">SUM(C69:C70)</f>
        <v>0</v>
      </c>
      <c r="D68" s="125">
        <f t="shared" si="21"/>
        <v>0</v>
      </c>
      <c r="E68" s="125">
        <f t="shared" si="21"/>
        <v>0</v>
      </c>
      <c r="F68" s="125">
        <f t="shared" si="21"/>
        <v>0</v>
      </c>
      <c r="G68" s="125">
        <f t="shared" si="21"/>
        <v>0</v>
      </c>
      <c r="H68" s="125">
        <f t="shared" si="21"/>
        <v>0</v>
      </c>
      <c r="I68" s="125">
        <f t="shared" si="21"/>
        <v>0</v>
      </c>
      <c r="J68" s="125">
        <f t="shared" si="21"/>
        <v>0</v>
      </c>
      <c r="K68" s="125">
        <f t="shared" si="21"/>
        <v>0</v>
      </c>
      <c r="L68" s="125">
        <f t="shared" si="21"/>
        <v>0</v>
      </c>
    </row>
    <row r="69" spans="1:256" hidden="1" x14ac:dyDescent="0.25">
      <c r="A69" s="123"/>
      <c r="B69" s="93"/>
      <c r="C69" s="130"/>
      <c r="D69" s="130"/>
      <c r="E69" s="127"/>
      <c r="F69" s="128"/>
      <c r="G69" s="129"/>
      <c r="H69" s="130"/>
      <c r="I69" s="130"/>
      <c r="J69" s="130"/>
      <c r="K69" s="130"/>
      <c r="L69" s="130"/>
    </row>
    <row r="70" spans="1:256" ht="12" hidden="1" customHeight="1" x14ac:dyDescent="0.25">
      <c r="A70" s="123"/>
      <c r="B70" s="92"/>
      <c r="C70" s="131"/>
      <c r="D70" s="130"/>
      <c r="E70" s="130"/>
      <c r="F70" s="128"/>
      <c r="G70" s="129"/>
      <c r="H70" s="130"/>
      <c r="I70" s="130"/>
      <c r="J70" s="130"/>
      <c r="K70" s="130"/>
      <c r="L70" s="130"/>
    </row>
    <row r="71" spans="1:256" s="137" customFormat="1" ht="12" hidden="1" customHeight="1" x14ac:dyDescent="0.25">
      <c r="A71" s="123" t="s">
        <v>3</v>
      </c>
      <c r="B71" s="138" t="s">
        <v>234</v>
      </c>
      <c r="C71" s="120">
        <f>SUM(C72:C73)</f>
        <v>0</v>
      </c>
      <c r="D71" s="128">
        <f>SUM(D72:D73)</f>
        <v>0</v>
      </c>
      <c r="E71" s="128">
        <f>E73</f>
        <v>0</v>
      </c>
      <c r="F71" s="128">
        <v>0</v>
      </c>
      <c r="G71" s="128">
        <v>0</v>
      </c>
      <c r="H71" s="128">
        <f>SUM(H72:H73)</f>
        <v>0</v>
      </c>
      <c r="I71" s="128">
        <f>SUM(I72:I73)</f>
        <v>0</v>
      </c>
      <c r="J71" s="128">
        <f>SUM(J72:J73)</f>
        <v>0</v>
      </c>
      <c r="K71" s="128">
        <f>SUM(K72:K73)</f>
        <v>0</v>
      </c>
      <c r="L71" s="128">
        <f>L73</f>
        <v>0</v>
      </c>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115"/>
      <c r="AX71" s="115"/>
      <c r="AY71" s="115"/>
      <c r="AZ71" s="115"/>
      <c r="BA71" s="115"/>
      <c r="BB71" s="115"/>
      <c r="BC71" s="115"/>
      <c r="BD71" s="115"/>
      <c r="BE71" s="115"/>
      <c r="BF71" s="115"/>
      <c r="BG71" s="115"/>
      <c r="BH71" s="115"/>
      <c r="BI71" s="115"/>
      <c r="BJ71" s="115"/>
      <c r="BK71" s="115"/>
      <c r="BL71" s="115"/>
      <c r="BM71" s="115"/>
      <c r="BN71" s="115"/>
      <c r="BO71" s="115"/>
      <c r="BP71" s="115"/>
      <c r="BQ71" s="115"/>
      <c r="BR71" s="115"/>
      <c r="BS71" s="115"/>
      <c r="BT71" s="115"/>
      <c r="BU71" s="115"/>
      <c r="BV71" s="115"/>
      <c r="BW71" s="115"/>
      <c r="BX71" s="115"/>
      <c r="BY71" s="115"/>
      <c r="BZ71" s="115"/>
      <c r="CA71" s="115"/>
      <c r="CB71" s="115"/>
      <c r="CC71" s="115"/>
      <c r="CD71" s="115"/>
      <c r="CE71" s="115"/>
      <c r="CF71" s="115"/>
      <c r="CG71" s="115"/>
      <c r="CH71" s="115"/>
      <c r="CI71" s="115"/>
      <c r="CJ71" s="115"/>
      <c r="CK71" s="115"/>
      <c r="CL71" s="115"/>
      <c r="CM71" s="115"/>
      <c r="CN71" s="115"/>
      <c r="CO71" s="115"/>
      <c r="CP71" s="115"/>
      <c r="CQ71" s="115"/>
      <c r="CR71" s="115"/>
      <c r="CS71" s="115"/>
      <c r="CT71" s="115"/>
      <c r="CU71" s="115"/>
      <c r="CV71" s="115"/>
      <c r="CW71" s="115"/>
      <c r="CX71" s="115"/>
      <c r="CY71" s="115"/>
      <c r="CZ71" s="115"/>
      <c r="DA71" s="115"/>
      <c r="DB71" s="115"/>
      <c r="DC71" s="115"/>
      <c r="DD71" s="115"/>
      <c r="DE71" s="115"/>
      <c r="DF71" s="115"/>
      <c r="DG71" s="115"/>
      <c r="DH71" s="115"/>
      <c r="DI71" s="115"/>
      <c r="DJ71" s="115"/>
      <c r="DK71" s="115"/>
      <c r="DL71" s="115"/>
      <c r="DM71" s="115"/>
      <c r="DN71" s="115"/>
      <c r="DO71" s="115"/>
      <c r="DP71" s="115"/>
      <c r="DQ71" s="115"/>
      <c r="DR71" s="115"/>
      <c r="DS71" s="115"/>
      <c r="DT71" s="115"/>
      <c r="DU71" s="115"/>
      <c r="DV71" s="115"/>
      <c r="DW71" s="115"/>
      <c r="DX71" s="115"/>
      <c r="DY71" s="115"/>
      <c r="DZ71" s="115"/>
      <c r="EA71" s="115"/>
      <c r="EB71" s="115"/>
      <c r="EC71" s="115"/>
      <c r="ED71" s="115"/>
      <c r="EE71" s="115"/>
      <c r="EF71" s="115"/>
      <c r="EG71" s="115"/>
      <c r="EH71" s="115"/>
      <c r="EI71" s="115"/>
      <c r="EJ71" s="115"/>
      <c r="EK71" s="115"/>
      <c r="EL71" s="115"/>
      <c r="EM71" s="115"/>
      <c r="EN71" s="115"/>
      <c r="EO71" s="115"/>
      <c r="EP71" s="115"/>
      <c r="EQ71" s="115"/>
      <c r="ER71" s="115"/>
      <c r="ES71" s="115"/>
      <c r="ET71" s="115"/>
      <c r="EU71" s="115"/>
      <c r="EV71" s="115"/>
      <c r="EW71" s="115"/>
      <c r="EX71" s="115"/>
      <c r="EY71" s="115"/>
      <c r="EZ71" s="115"/>
      <c r="FA71" s="115"/>
      <c r="FB71" s="115"/>
      <c r="FC71" s="115"/>
      <c r="FD71" s="115"/>
      <c r="FE71" s="115"/>
      <c r="FF71" s="115"/>
      <c r="FG71" s="115"/>
      <c r="FH71" s="115"/>
      <c r="FI71" s="115"/>
      <c r="FJ71" s="115"/>
      <c r="FK71" s="115"/>
      <c r="FL71" s="115"/>
      <c r="FM71" s="115"/>
      <c r="FN71" s="115"/>
      <c r="FO71" s="115"/>
      <c r="FP71" s="115"/>
      <c r="FQ71" s="115"/>
      <c r="FR71" s="115"/>
      <c r="FS71" s="115"/>
      <c r="FT71" s="115"/>
      <c r="FU71" s="115"/>
      <c r="FV71" s="115"/>
      <c r="FW71" s="115"/>
      <c r="FX71" s="115"/>
      <c r="FY71" s="115"/>
      <c r="FZ71" s="115"/>
      <c r="GA71" s="115"/>
      <c r="GB71" s="115"/>
      <c r="GC71" s="115"/>
      <c r="GD71" s="115"/>
      <c r="GE71" s="115"/>
      <c r="GF71" s="115"/>
      <c r="GG71" s="115"/>
      <c r="GH71" s="115"/>
      <c r="GI71" s="115"/>
      <c r="GJ71" s="115"/>
      <c r="GK71" s="115"/>
      <c r="GL71" s="115"/>
      <c r="GM71" s="115"/>
      <c r="GN71" s="115"/>
      <c r="GO71" s="115"/>
      <c r="GP71" s="115"/>
      <c r="GQ71" s="115"/>
      <c r="GR71" s="115"/>
      <c r="GS71" s="115"/>
      <c r="GT71" s="115"/>
      <c r="GU71" s="115"/>
      <c r="GV71" s="115"/>
      <c r="GW71" s="115"/>
      <c r="GX71" s="115"/>
      <c r="GY71" s="115"/>
      <c r="GZ71" s="115"/>
      <c r="HA71" s="115"/>
      <c r="HB71" s="115"/>
      <c r="HC71" s="115"/>
      <c r="HD71" s="115"/>
      <c r="HE71" s="115"/>
      <c r="HF71" s="115"/>
      <c r="HG71" s="115"/>
      <c r="HH71" s="115"/>
      <c r="HI71" s="115"/>
      <c r="HJ71" s="115"/>
      <c r="HK71" s="115"/>
      <c r="HL71" s="115"/>
      <c r="HM71" s="115"/>
      <c r="HN71" s="115"/>
      <c r="HO71" s="115"/>
      <c r="HP71" s="115"/>
      <c r="HQ71" s="115"/>
      <c r="HR71" s="115"/>
      <c r="HS71" s="115"/>
      <c r="HT71" s="115"/>
      <c r="HU71" s="115"/>
      <c r="HV71" s="115"/>
      <c r="HW71" s="115"/>
      <c r="HX71" s="115"/>
      <c r="HY71" s="115"/>
      <c r="HZ71" s="115"/>
      <c r="IA71" s="115"/>
      <c r="IB71" s="115"/>
      <c r="IC71" s="115"/>
      <c r="ID71" s="115"/>
      <c r="IE71" s="115"/>
      <c r="IF71" s="115"/>
      <c r="IG71" s="115"/>
      <c r="IH71" s="115"/>
      <c r="II71" s="115"/>
      <c r="IJ71" s="115"/>
      <c r="IK71" s="115"/>
      <c r="IL71" s="115"/>
      <c r="IM71" s="115"/>
      <c r="IN71" s="115"/>
      <c r="IO71" s="115"/>
      <c r="IP71" s="115"/>
      <c r="IQ71" s="115"/>
      <c r="IR71" s="115"/>
      <c r="IS71" s="115"/>
      <c r="IT71" s="115"/>
      <c r="IU71" s="115"/>
      <c r="IV71" s="115"/>
    </row>
    <row r="72" spans="1:256" hidden="1" x14ac:dyDescent="0.2">
      <c r="A72" s="123"/>
      <c r="B72" s="150"/>
      <c r="C72" s="130"/>
      <c r="D72" s="130"/>
      <c r="E72" s="130">
        <v>0</v>
      </c>
      <c r="F72" s="130"/>
      <c r="G72" s="130"/>
      <c r="H72" s="130">
        <v>0</v>
      </c>
      <c r="I72" s="130">
        <v>0</v>
      </c>
      <c r="J72" s="130">
        <f>K72+L72</f>
        <v>0</v>
      </c>
      <c r="K72" s="130">
        <f>D72+H72</f>
        <v>0</v>
      </c>
      <c r="L72" s="130">
        <f>E72+I72</f>
        <v>0</v>
      </c>
      <c r="M72" s="137"/>
    </row>
    <row r="73" spans="1:256" hidden="1" x14ac:dyDescent="0.25">
      <c r="A73" s="145"/>
      <c r="B73" s="93"/>
      <c r="C73" s="130"/>
      <c r="D73" s="130"/>
      <c r="E73" s="130">
        <v>0</v>
      </c>
      <c r="F73" s="128"/>
      <c r="G73" s="128"/>
      <c r="H73" s="130">
        <v>0</v>
      </c>
      <c r="I73" s="130">
        <v>0</v>
      </c>
      <c r="J73" s="130">
        <f>K73+L73</f>
        <v>0</v>
      </c>
      <c r="K73" s="130">
        <f>D73+H73</f>
        <v>0</v>
      </c>
      <c r="L73" s="130">
        <f>E73+I73</f>
        <v>0</v>
      </c>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c r="CN73" s="137"/>
      <c r="CO73" s="137"/>
      <c r="CP73" s="137"/>
      <c r="CQ73" s="137"/>
      <c r="CR73" s="137"/>
      <c r="CS73" s="137"/>
      <c r="CT73" s="137"/>
      <c r="CU73" s="137"/>
      <c r="CV73" s="137"/>
      <c r="CW73" s="137"/>
      <c r="CX73" s="137"/>
      <c r="CY73" s="137"/>
      <c r="CZ73" s="137"/>
      <c r="DA73" s="137"/>
      <c r="DB73" s="137"/>
      <c r="DC73" s="137"/>
      <c r="DD73" s="137"/>
      <c r="DE73" s="137"/>
      <c r="DF73" s="137"/>
      <c r="DG73" s="137"/>
      <c r="DH73" s="137"/>
      <c r="DI73" s="137"/>
      <c r="DJ73" s="137"/>
      <c r="DK73" s="137"/>
      <c r="DL73" s="137"/>
      <c r="DM73" s="137"/>
      <c r="DN73" s="137"/>
      <c r="DO73" s="137"/>
      <c r="DP73" s="137"/>
      <c r="DQ73" s="137"/>
      <c r="DR73" s="137"/>
      <c r="DS73" s="137"/>
      <c r="DT73" s="137"/>
      <c r="DU73" s="137"/>
      <c r="DV73" s="137"/>
      <c r="DW73" s="137"/>
      <c r="DX73" s="137"/>
      <c r="DY73" s="137"/>
      <c r="DZ73" s="137"/>
      <c r="EA73" s="137"/>
      <c r="EB73" s="137"/>
      <c r="EC73" s="137"/>
      <c r="ED73" s="137"/>
      <c r="EE73" s="137"/>
      <c r="EF73" s="137"/>
      <c r="EG73" s="137"/>
      <c r="EH73" s="137"/>
      <c r="EI73" s="137"/>
      <c r="EJ73" s="137"/>
      <c r="EK73" s="137"/>
      <c r="EL73" s="137"/>
      <c r="EM73" s="137"/>
      <c r="EN73" s="137"/>
      <c r="EO73" s="137"/>
      <c r="EP73" s="137"/>
      <c r="EQ73" s="137"/>
      <c r="ER73" s="137"/>
      <c r="ES73" s="137"/>
      <c r="ET73" s="137"/>
      <c r="EU73" s="137"/>
      <c r="EV73" s="137"/>
      <c r="EW73" s="137"/>
      <c r="EX73" s="137"/>
      <c r="EY73" s="137"/>
      <c r="EZ73" s="137"/>
      <c r="FA73" s="137"/>
      <c r="FB73" s="137"/>
      <c r="FC73" s="137"/>
      <c r="FD73" s="137"/>
      <c r="FE73" s="137"/>
      <c r="FF73" s="137"/>
      <c r="FG73" s="137"/>
      <c r="FH73" s="137"/>
      <c r="FI73" s="137"/>
      <c r="FJ73" s="137"/>
      <c r="FK73" s="137"/>
      <c r="FL73" s="137"/>
      <c r="FM73" s="137"/>
      <c r="FN73" s="137"/>
      <c r="FO73" s="137"/>
      <c r="FP73" s="137"/>
      <c r="FQ73" s="137"/>
      <c r="FR73" s="137"/>
      <c r="FS73" s="137"/>
      <c r="FT73" s="137"/>
      <c r="FU73" s="137"/>
      <c r="FV73" s="137"/>
      <c r="FW73" s="137"/>
      <c r="FX73" s="137"/>
      <c r="FY73" s="137"/>
      <c r="FZ73" s="137"/>
      <c r="GA73" s="137"/>
      <c r="GB73" s="137"/>
      <c r="GC73" s="137"/>
      <c r="GD73" s="137"/>
      <c r="GE73" s="137"/>
      <c r="GF73" s="137"/>
      <c r="GG73" s="137"/>
      <c r="GH73" s="137"/>
      <c r="GI73" s="137"/>
      <c r="GJ73" s="137"/>
      <c r="GK73" s="137"/>
      <c r="GL73" s="137"/>
      <c r="GM73" s="137"/>
      <c r="GN73" s="137"/>
      <c r="GO73" s="137"/>
      <c r="GP73" s="137"/>
      <c r="GQ73" s="137"/>
      <c r="GR73" s="137"/>
      <c r="GS73" s="137"/>
      <c r="GT73" s="137"/>
      <c r="GU73" s="137"/>
      <c r="GV73" s="137"/>
      <c r="GW73" s="137"/>
      <c r="GX73" s="137"/>
      <c r="GY73" s="137"/>
      <c r="GZ73" s="137"/>
      <c r="HA73" s="137"/>
      <c r="HB73" s="137"/>
      <c r="HC73" s="137"/>
      <c r="HD73" s="137"/>
      <c r="HE73" s="137"/>
      <c r="HF73" s="137"/>
      <c r="HG73" s="137"/>
      <c r="HH73" s="137"/>
      <c r="HI73" s="137"/>
      <c r="HJ73" s="137"/>
      <c r="HK73" s="137"/>
      <c r="HL73" s="137"/>
      <c r="HM73" s="137"/>
      <c r="HN73" s="137"/>
      <c r="HO73" s="137"/>
      <c r="HP73" s="137"/>
      <c r="HQ73" s="137"/>
      <c r="HR73" s="137"/>
      <c r="HS73" s="137"/>
      <c r="HT73" s="137"/>
      <c r="HU73" s="137"/>
      <c r="HV73" s="137"/>
      <c r="HW73" s="137"/>
      <c r="HX73" s="137"/>
      <c r="HY73" s="137"/>
      <c r="HZ73" s="137"/>
      <c r="IA73" s="137"/>
      <c r="IB73" s="137"/>
      <c r="IC73" s="137"/>
      <c r="ID73" s="137"/>
      <c r="IE73" s="137"/>
      <c r="IF73" s="137"/>
      <c r="IG73" s="137"/>
      <c r="IH73" s="137"/>
      <c r="II73" s="137"/>
      <c r="IJ73" s="137"/>
      <c r="IK73" s="137"/>
      <c r="IL73" s="137"/>
      <c r="IM73" s="137"/>
      <c r="IN73" s="137"/>
      <c r="IO73" s="137"/>
      <c r="IP73" s="137"/>
      <c r="IQ73" s="137"/>
      <c r="IR73" s="137"/>
      <c r="IS73" s="137"/>
      <c r="IT73" s="137"/>
      <c r="IU73" s="137"/>
      <c r="IV73" s="137"/>
    </row>
    <row r="74" spans="1:256" s="137" customFormat="1" ht="12" hidden="1" customHeight="1" x14ac:dyDescent="0.25">
      <c r="A74" s="123" t="s">
        <v>6</v>
      </c>
      <c r="B74" s="138" t="s">
        <v>226</v>
      </c>
      <c r="C74" s="120">
        <f t="shared" ref="C74:L74" si="22">C75+C78+C81</f>
        <v>12100</v>
      </c>
      <c r="D74" s="128">
        <f t="shared" si="22"/>
        <v>12100</v>
      </c>
      <c r="E74" s="128">
        <f t="shared" si="22"/>
        <v>0</v>
      </c>
      <c r="F74" s="128">
        <f t="shared" si="22"/>
        <v>0</v>
      </c>
      <c r="G74" s="128">
        <f t="shared" si="22"/>
        <v>0</v>
      </c>
      <c r="H74" s="128">
        <f t="shared" si="22"/>
        <v>0</v>
      </c>
      <c r="I74" s="128">
        <f t="shared" si="22"/>
        <v>0</v>
      </c>
      <c r="J74" s="128">
        <f t="shared" si="22"/>
        <v>12100</v>
      </c>
      <c r="K74" s="128">
        <f t="shared" si="22"/>
        <v>12100</v>
      </c>
      <c r="L74" s="128">
        <f t="shared" si="22"/>
        <v>0</v>
      </c>
      <c r="M74" s="115"/>
      <c r="N74" s="146"/>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5"/>
      <c r="AL74" s="115"/>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5"/>
      <c r="BQ74" s="115"/>
      <c r="BR74" s="115"/>
      <c r="BS74" s="115"/>
      <c r="BT74" s="115"/>
      <c r="BU74" s="115"/>
      <c r="BV74" s="115"/>
      <c r="BW74" s="115"/>
      <c r="BX74" s="115"/>
      <c r="BY74" s="115"/>
      <c r="BZ74" s="115"/>
      <c r="CA74" s="115"/>
      <c r="CB74" s="115"/>
      <c r="CC74" s="115"/>
      <c r="CD74" s="115"/>
      <c r="CE74" s="115"/>
      <c r="CF74" s="115"/>
      <c r="CG74" s="115"/>
      <c r="CH74" s="115"/>
      <c r="CI74" s="115"/>
      <c r="CJ74" s="115"/>
      <c r="CK74" s="115"/>
      <c r="CL74" s="115"/>
      <c r="CM74" s="115"/>
      <c r="CN74" s="115"/>
      <c r="CO74" s="115"/>
      <c r="CP74" s="115"/>
      <c r="CQ74" s="115"/>
      <c r="CR74" s="115"/>
      <c r="CS74" s="115"/>
      <c r="CT74" s="115"/>
      <c r="CU74" s="115"/>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115"/>
      <c r="EF74" s="115"/>
      <c r="EG74" s="115"/>
      <c r="EH74" s="115"/>
      <c r="EI74" s="115"/>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X74" s="115"/>
      <c r="FY74" s="115"/>
      <c r="FZ74" s="115"/>
      <c r="GA74" s="115"/>
      <c r="GB74" s="115"/>
      <c r="GC74" s="115"/>
      <c r="GD74" s="115"/>
      <c r="GE74" s="115"/>
      <c r="GF74" s="115"/>
      <c r="GG74" s="115"/>
      <c r="GH74" s="115"/>
      <c r="GI74" s="115"/>
      <c r="GJ74" s="115"/>
      <c r="GK74" s="115"/>
      <c r="GL74" s="115"/>
      <c r="GM74" s="115"/>
      <c r="GN74" s="115"/>
      <c r="GO74" s="115"/>
      <c r="GP74" s="115"/>
      <c r="GQ74" s="115"/>
      <c r="GR74" s="115"/>
      <c r="GS74" s="115"/>
      <c r="GT74" s="115"/>
      <c r="GU74" s="115"/>
      <c r="GV74" s="115"/>
      <c r="GW74" s="115"/>
      <c r="GX74" s="115"/>
      <c r="GY74" s="115"/>
      <c r="GZ74" s="115"/>
      <c r="HA74" s="115"/>
      <c r="HB74" s="115"/>
      <c r="HC74" s="115"/>
      <c r="HD74" s="115"/>
      <c r="HE74" s="115"/>
      <c r="HF74" s="115"/>
      <c r="HG74" s="115"/>
      <c r="HH74" s="115"/>
      <c r="HI74" s="115"/>
      <c r="HJ74" s="115"/>
      <c r="HK74" s="115"/>
      <c r="HL74" s="115"/>
      <c r="HM74" s="115"/>
      <c r="HN74" s="115"/>
      <c r="HO74" s="115"/>
      <c r="HP74" s="115"/>
      <c r="HQ74" s="115"/>
      <c r="HR74" s="115"/>
      <c r="HS74" s="115"/>
      <c r="HT74" s="115"/>
      <c r="HU74" s="115"/>
      <c r="HV74" s="115"/>
      <c r="HW74" s="115"/>
      <c r="HX74" s="115"/>
      <c r="HY74" s="115"/>
      <c r="HZ74" s="115"/>
      <c r="IA74" s="115"/>
      <c r="IB74" s="115"/>
      <c r="IC74" s="115"/>
      <c r="ID74" s="115"/>
      <c r="IE74" s="115"/>
      <c r="IF74" s="115"/>
      <c r="IG74" s="115"/>
      <c r="IH74" s="115"/>
      <c r="II74" s="115"/>
      <c r="IJ74" s="115"/>
      <c r="IK74" s="115"/>
      <c r="IL74" s="115"/>
      <c r="IM74" s="115"/>
      <c r="IN74" s="115"/>
      <c r="IO74" s="115"/>
      <c r="IP74" s="115"/>
      <c r="IQ74" s="115"/>
      <c r="IR74" s="115"/>
      <c r="IS74" s="115"/>
      <c r="IT74" s="115"/>
      <c r="IU74" s="115"/>
      <c r="IV74" s="115"/>
    </row>
    <row r="75" spans="1:256" ht="12" hidden="1" customHeight="1" x14ac:dyDescent="0.25">
      <c r="A75" s="139"/>
      <c r="B75" s="138" t="s">
        <v>9</v>
      </c>
      <c r="C75" s="122">
        <f t="shared" ref="C75:L75" si="23">SUM(C76:C77)</f>
        <v>0</v>
      </c>
      <c r="D75" s="125">
        <f t="shared" si="23"/>
        <v>0</v>
      </c>
      <c r="E75" s="125">
        <f t="shared" si="23"/>
        <v>0</v>
      </c>
      <c r="F75" s="125">
        <f t="shared" si="23"/>
        <v>0</v>
      </c>
      <c r="G75" s="125">
        <f t="shared" si="23"/>
        <v>0</v>
      </c>
      <c r="H75" s="125">
        <f t="shared" si="23"/>
        <v>0</v>
      </c>
      <c r="I75" s="125">
        <f t="shared" si="23"/>
        <v>0</v>
      </c>
      <c r="J75" s="125">
        <f t="shared" si="23"/>
        <v>0</v>
      </c>
      <c r="K75" s="125">
        <f t="shared" si="23"/>
        <v>0</v>
      </c>
      <c r="L75" s="125">
        <f t="shared" si="23"/>
        <v>0</v>
      </c>
    </row>
    <row r="76" spans="1:256" s="152" customFormat="1" hidden="1" x14ac:dyDescent="0.25">
      <c r="A76" s="134"/>
      <c r="B76" s="93"/>
      <c r="C76" s="130"/>
      <c r="D76" s="130"/>
      <c r="E76" s="130">
        <v>0</v>
      </c>
      <c r="F76" s="128"/>
      <c r="G76" s="129"/>
      <c r="H76" s="130">
        <v>0</v>
      </c>
      <c r="I76" s="130">
        <v>0</v>
      </c>
      <c r="J76" s="130">
        <f>K76+L76</f>
        <v>0</v>
      </c>
      <c r="K76" s="130">
        <f>D76+H76</f>
        <v>0</v>
      </c>
      <c r="L76" s="130">
        <f>E76+I76</f>
        <v>0</v>
      </c>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c r="CN76" s="137"/>
      <c r="CO76" s="137"/>
      <c r="CP76" s="137"/>
      <c r="CQ76" s="137"/>
      <c r="CR76" s="137"/>
      <c r="CS76" s="137"/>
      <c r="CT76" s="137"/>
      <c r="CU76" s="137"/>
      <c r="CV76" s="137"/>
      <c r="CW76" s="137"/>
      <c r="CX76" s="137"/>
      <c r="CY76" s="137"/>
      <c r="CZ76" s="137"/>
      <c r="DA76" s="137"/>
      <c r="DB76" s="137"/>
      <c r="DC76" s="137"/>
      <c r="DD76" s="137"/>
      <c r="DE76" s="137"/>
      <c r="DF76" s="137"/>
      <c r="DG76" s="137"/>
      <c r="DH76" s="137"/>
      <c r="DI76" s="137"/>
      <c r="DJ76" s="137"/>
      <c r="DK76" s="137"/>
      <c r="DL76" s="137"/>
      <c r="DM76" s="137"/>
      <c r="DN76" s="137"/>
      <c r="DO76" s="137"/>
      <c r="DP76" s="137"/>
      <c r="DQ76" s="137"/>
      <c r="DR76" s="137"/>
      <c r="DS76" s="137"/>
      <c r="DT76" s="137"/>
      <c r="DU76" s="137"/>
      <c r="DV76" s="137"/>
      <c r="DW76" s="137"/>
      <c r="DX76" s="137"/>
      <c r="DY76" s="137"/>
      <c r="DZ76" s="137"/>
      <c r="EA76" s="137"/>
      <c r="EB76" s="137"/>
      <c r="EC76" s="137"/>
      <c r="ED76" s="137"/>
      <c r="EE76" s="137"/>
      <c r="EF76" s="137"/>
      <c r="EG76" s="137"/>
      <c r="EH76" s="137"/>
      <c r="EI76" s="137"/>
      <c r="EJ76" s="137"/>
      <c r="EK76" s="137"/>
      <c r="EL76" s="137"/>
      <c r="EM76" s="137"/>
      <c r="EN76" s="137"/>
      <c r="EO76" s="137"/>
      <c r="EP76" s="137"/>
      <c r="EQ76" s="137"/>
      <c r="ER76" s="137"/>
      <c r="ES76" s="137"/>
      <c r="ET76" s="137"/>
      <c r="EU76" s="137"/>
      <c r="EV76" s="137"/>
      <c r="EW76" s="137"/>
      <c r="EX76" s="137"/>
      <c r="EY76" s="137"/>
      <c r="EZ76" s="137"/>
      <c r="FA76" s="137"/>
      <c r="FB76" s="137"/>
      <c r="FC76" s="137"/>
      <c r="FD76" s="137"/>
      <c r="FE76" s="137"/>
      <c r="FF76" s="137"/>
      <c r="FG76" s="137"/>
      <c r="FH76" s="137"/>
      <c r="FI76" s="137"/>
      <c r="FJ76" s="137"/>
      <c r="FK76" s="137"/>
      <c r="FL76" s="137"/>
      <c r="FM76" s="137"/>
      <c r="FN76" s="137"/>
      <c r="FO76" s="137"/>
      <c r="FP76" s="137"/>
      <c r="FQ76" s="137"/>
      <c r="FR76" s="137"/>
      <c r="FS76" s="137"/>
      <c r="FT76" s="137"/>
      <c r="FU76" s="137"/>
      <c r="FV76" s="137"/>
      <c r="FW76" s="137"/>
      <c r="FX76" s="137"/>
      <c r="FY76" s="137"/>
      <c r="FZ76" s="137"/>
      <c r="GA76" s="137"/>
      <c r="GB76" s="137"/>
      <c r="GC76" s="137"/>
      <c r="GD76" s="137"/>
      <c r="GE76" s="137"/>
      <c r="GF76" s="137"/>
      <c r="GG76" s="137"/>
      <c r="GH76" s="137"/>
      <c r="GI76" s="137"/>
      <c r="GJ76" s="137"/>
      <c r="GK76" s="137"/>
      <c r="GL76" s="137"/>
      <c r="GM76" s="137"/>
      <c r="GN76" s="137"/>
      <c r="GO76" s="137"/>
      <c r="GP76" s="137"/>
      <c r="GQ76" s="137"/>
      <c r="GR76" s="137"/>
      <c r="GS76" s="137"/>
      <c r="GT76" s="137"/>
      <c r="GU76" s="137"/>
      <c r="GV76" s="137"/>
      <c r="GW76" s="137"/>
      <c r="GX76" s="137"/>
      <c r="GY76" s="137"/>
      <c r="GZ76" s="137"/>
      <c r="HA76" s="137"/>
      <c r="HB76" s="137"/>
      <c r="HC76" s="137"/>
      <c r="HD76" s="137"/>
      <c r="HE76" s="137"/>
      <c r="HF76" s="137"/>
      <c r="HG76" s="137"/>
      <c r="HH76" s="137"/>
      <c r="HI76" s="137"/>
      <c r="HJ76" s="137"/>
      <c r="HK76" s="137"/>
      <c r="HL76" s="137"/>
      <c r="HM76" s="137"/>
      <c r="HN76" s="137"/>
      <c r="HO76" s="137"/>
      <c r="HP76" s="137"/>
      <c r="HQ76" s="137"/>
      <c r="HR76" s="137"/>
      <c r="HS76" s="137"/>
      <c r="HT76" s="137"/>
      <c r="HU76" s="137"/>
      <c r="HV76" s="137"/>
      <c r="HW76" s="137"/>
      <c r="HX76" s="137"/>
      <c r="HY76" s="137"/>
      <c r="HZ76" s="137"/>
      <c r="IA76" s="137"/>
      <c r="IB76" s="137"/>
      <c r="IC76" s="137"/>
      <c r="ID76" s="137"/>
      <c r="IE76" s="137"/>
      <c r="IF76" s="137"/>
      <c r="IG76" s="137"/>
      <c r="IH76" s="137"/>
      <c r="II76" s="137"/>
      <c r="IJ76" s="137"/>
      <c r="IK76" s="137"/>
      <c r="IL76" s="137"/>
      <c r="IM76" s="137"/>
      <c r="IN76" s="137"/>
      <c r="IO76" s="137"/>
      <c r="IP76" s="137"/>
      <c r="IQ76" s="137"/>
      <c r="IR76" s="137"/>
      <c r="IS76" s="137"/>
      <c r="IT76" s="137"/>
      <c r="IU76" s="137"/>
      <c r="IV76" s="137"/>
    </row>
    <row r="77" spans="1:256" s="152" customFormat="1" ht="49.5" hidden="1" customHeight="1" x14ac:dyDescent="0.25">
      <c r="A77" s="139"/>
      <c r="B77" s="92"/>
      <c r="C77" s="131"/>
      <c r="D77" s="130"/>
      <c r="E77" s="130"/>
      <c r="F77" s="128"/>
      <c r="G77" s="129"/>
      <c r="H77" s="130"/>
      <c r="I77" s="130"/>
      <c r="J77" s="130"/>
      <c r="K77" s="130"/>
      <c r="L77" s="130"/>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c r="CV77" s="115"/>
      <c r="CW77" s="115"/>
      <c r="CX77" s="115"/>
      <c r="CY77" s="115"/>
      <c r="CZ77" s="115"/>
      <c r="DA77" s="115"/>
      <c r="DB77" s="115"/>
      <c r="DC77" s="115"/>
      <c r="DD77" s="115"/>
      <c r="DE77" s="115"/>
      <c r="DF77" s="115"/>
      <c r="DG77" s="115"/>
      <c r="DH77" s="115"/>
      <c r="DI77" s="115"/>
      <c r="DJ77" s="115"/>
      <c r="DK77" s="115"/>
      <c r="DL77" s="115"/>
      <c r="DM77" s="115"/>
      <c r="DN77" s="115"/>
      <c r="DO77" s="115"/>
      <c r="DP77" s="115"/>
      <c r="DQ77" s="115"/>
      <c r="DR77" s="115"/>
      <c r="DS77" s="115"/>
      <c r="DT77" s="115"/>
      <c r="DU77" s="115"/>
      <c r="DV77" s="115"/>
      <c r="DW77" s="115"/>
      <c r="DX77" s="115"/>
      <c r="DY77" s="115"/>
      <c r="DZ77" s="115"/>
      <c r="EA77" s="115"/>
      <c r="EB77" s="115"/>
      <c r="EC77" s="115"/>
      <c r="ED77" s="115"/>
      <c r="EE77" s="115"/>
      <c r="EF77" s="115"/>
      <c r="EG77" s="115"/>
      <c r="EH77" s="115"/>
      <c r="EI77" s="115"/>
      <c r="EJ77" s="115"/>
      <c r="EK77" s="115"/>
      <c r="EL77" s="115"/>
      <c r="EM77" s="115"/>
      <c r="EN77" s="115"/>
      <c r="EO77" s="115"/>
      <c r="EP77" s="115"/>
      <c r="EQ77" s="115"/>
      <c r="ER77" s="115"/>
      <c r="ES77" s="115"/>
      <c r="ET77" s="115"/>
      <c r="EU77" s="115"/>
      <c r="EV77" s="115"/>
      <c r="EW77" s="115"/>
      <c r="EX77" s="115"/>
      <c r="EY77" s="115"/>
      <c r="EZ77" s="115"/>
      <c r="FA77" s="115"/>
      <c r="FB77" s="115"/>
      <c r="FC77" s="115"/>
      <c r="FD77" s="115"/>
      <c r="FE77" s="115"/>
      <c r="FF77" s="115"/>
      <c r="FG77" s="115"/>
      <c r="FH77" s="115"/>
      <c r="FI77" s="115"/>
      <c r="FJ77" s="115"/>
      <c r="FK77" s="115"/>
      <c r="FL77" s="115"/>
      <c r="FM77" s="115"/>
      <c r="FN77" s="115"/>
      <c r="FO77" s="115"/>
      <c r="FP77" s="115"/>
      <c r="FQ77" s="115"/>
      <c r="FR77" s="115"/>
      <c r="FS77" s="115"/>
      <c r="FT77" s="115"/>
      <c r="FU77" s="115"/>
      <c r="FV77" s="115"/>
      <c r="FW77" s="115"/>
      <c r="FX77" s="115"/>
      <c r="FY77" s="115"/>
      <c r="FZ77" s="115"/>
      <c r="GA77" s="115"/>
      <c r="GB77" s="115"/>
      <c r="GC77" s="115"/>
      <c r="GD77" s="115"/>
      <c r="GE77" s="115"/>
      <c r="GF77" s="115"/>
      <c r="GG77" s="115"/>
      <c r="GH77" s="115"/>
      <c r="GI77" s="115"/>
      <c r="GJ77" s="115"/>
      <c r="GK77" s="115"/>
      <c r="GL77" s="115"/>
      <c r="GM77" s="115"/>
      <c r="GN77" s="115"/>
      <c r="GO77" s="115"/>
      <c r="GP77" s="115"/>
      <c r="GQ77" s="115"/>
      <c r="GR77" s="115"/>
      <c r="GS77" s="115"/>
      <c r="GT77" s="115"/>
      <c r="GU77" s="115"/>
      <c r="GV77" s="115"/>
      <c r="GW77" s="115"/>
      <c r="GX77" s="115"/>
      <c r="GY77" s="115"/>
      <c r="GZ77" s="115"/>
      <c r="HA77" s="115"/>
      <c r="HB77" s="115"/>
      <c r="HC77" s="115"/>
      <c r="HD77" s="115"/>
      <c r="HE77" s="115"/>
      <c r="HF77" s="115"/>
      <c r="HG77" s="115"/>
      <c r="HH77" s="115"/>
      <c r="HI77" s="115"/>
      <c r="HJ77" s="115"/>
      <c r="HK77" s="115"/>
      <c r="HL77" s="115"/>
      <c r="HM77" s="115"/>
      <c r="HN77" s="115"/>
      <c r="HO77" s="115"/>
      <c r="HP77" s="115"/>
      <c r="HQ77" s="115"/>
      <c r="HR77" s="115"/>
      <c r="HS77" s="115"/>
      <c r="HT77" s="115"/>
      <c r="HU77" s="115"/>
      <c r="HV77" s="115"/>
      <c r="HW77" s="115"/>
      <c r="HX77" s="115"/>
      <c r="HY77" s="115"/>
      <c r="HZ77" s="115"/>
      <c r="IA77" s="115"/>
      <c r="IB77" s="115"/>
      <c r="IC77" s="115"/>
      <c r="ID77" s="115"/>
      <c r="IE77" s="115"/>
      <c r="IF77" s="115"/>
      <c r="IG77" s="115"/>
      <c r="IH77" s="115"/>
      <c r="II77" s="115"/>
      <c r="IJ77" s="115"/>
      <c r="IK77" s="115"/>
      <c r="IL77" s="115"/>
      <c r="IM77" s="115"/>
      <c r="IN77" s="115"/>
      <c r="IO77" s="115"/>
      <c r="IP77" s="115"/>
      <c r="IQ77" s="115"/>
      <c r="IR77" s="115"/>
      <c r="IS77" s="115"/>
      <c r="IT77" s="115"/>
      <c r="IU77" s="115"/>
      <c r="IV77" s="115"/>
    </row>
    <row r="78" spans="1:256" s="152" customFormat="1" ht="12" hidden="1" customHeight="1" x14ac:dyDescent="0.25">
      <c r="A78" s="123"/>
      <c r="B78" s="138" t="s">
        <v>7</v>
      </c>
      <c r="C78" s="122">
        <f t="shared" ref="C78:I78" si="24">SUM(C79:C80)</f>
        <v>12100</v>
      </c>
      <c r="D78" s="125">
        <f t="shared" si="24"/>
        <v>12100</v>
      </c>
      <c r="E78" s="125">
        <f t="shared" si="24"/>
        <v>0</v>
      </c>
      <c r="F78" s="125">
        <f t="shared" si="24"/>
        <v>0</v>
      </c>
      <c r="G78" s="125">
        <f t="shared" si="24"/>
        <v>0</v>
      </c>
      <c r="H78" s="125">
        <f t="shared" si="24"/>
        <v>0</v>
      </c>
      <c r="I78" s="125">
        <f t="shared" si="24"/>
        <v>0</v>
      </c>
      <c r="J78" s="125">
        <f>SUM(J79:J80)</f>
        <v>12100</v>
      </c>
      <c r="K78" s="125">
        <f>SUM(K79:K80)</f>
        <v>12100</v>
      </c>
      <c r="L78" s="125">
        <f>E78+I78</f>
        <v>0</v>
      </c>
    </row>
    <row r="79" spans="1:256" ht="48" x14ac:dyDescent="0.25">
      <c r="A79" s="123"/>
      <c r="B79" s="93" t="s">
        <v>438</v>
      </c>
      <c r="C79" s="126">
        <f>D79+E79</f>
        <v>12100</v>
      </c>
      <c r="D79" s="127">
        <v>12100</v>
      </c>
      <c r="E79" s="127">
        <v>0</v>
      </c>
      <c r="F79" s="128">
        <v>0</v>
      </c>
      <c r="G79" s="145">
        <v>0</v>
      </c>
      <c r="H79" s="130">
        <v>0</v>
      </c>
      <c r="I79" s="130">
        <v>0</v>
      </c>
      <c r="J79" s="130">
        <f>K79+L79</f>
        <v>12100</v>
      </c>
      <c r="K79" s="130">
        <f>D79+H79</f>
        <v>12100</v>
      </c>
      <c r="L79" s="130">
        <f>E79+I79</f>
        <v>0</v>
      </c>
      <c r="M79" s="137"/>
      <c r="N79" s="137" t="s">
        <v>518</v>
      </c>
      <c r="O79" s="152"/>
      <c r="P79" s="152"/>
      <c r="Q79" s="152"/>
      <c r="R79" s="152"/>
      <c r="S79" s="152"/>
      <c r="T79" s="152"/>
      <c r="U79" s="152"/>
      <c r="V79" s="152"/>
      <c r="W79" s="152"/>
      <c r="X79" s="152"/>
      <c r="Y79" s="152"/>
      <c r="Z79" s="152"/>
      <c r="AA79" s="152"/>
      <c r="AB79" s="152"/>
      <c r="AC79" s="152"/>
      <c r="AD79" s="152"/>
      <c r="AE79" s="152"/>
      <c r="AF79" s="152"/>
      <c r="AG79" s="152"/>
      <c r="AH79" s="152"/>
      <c r="AI79" s="152"/>
      <c r="AJ79" s="152"/>
      <c r="AK79" s="152"/>
      <c r="AL79" s="152"/>
      <c r="AM79" s="152"/>
      <c r="AN79" s="152"/>
      <c r="AO79" s="152"/>
      <c r="AP79" s="152"/>
      <c r="AQ79" s="152"/>
      <c r="AR79" s="152"/>
      <c r="AS79" s="152"/>
      <c r="AT79" s="152"/>
      <c r="AU79" s="152"/>
      <c r="AV79" s="152"/>
      <c r="AW79" s="152"/>
      <c r="AX79" s="152"/>
      <c r="AY79" s="152"/>
      <c r="AZ79" s="152"/>
      <c r="BA79" s="152"/>
      <c r="BB79" s="152"/>
      <c r="BC79" s="152"/>
      <c r="BD79" s="152"/>
      <c r="BE79" s="152"/>
      <c r="BF79" s="152"/>
      <c r="BG79" s="152"/>
      <c r="BH79" s="152"/>
      <c r="BI79" s="152"/>
      <c r="BJ79" s="152"/>
      <c r="BK79" s="152"/>
      <c r="BL79" s="152"/>
      <c r="BM79" s="152"/>
      <c r="BN79" s="152"/>
      <c r="BO79" s="152"/>
      <c r="BP79" s="152"/>
      <c r="BQ79" s="152"/>
      <c r="BR79" s="152"/>
      <c r="BS79" s="152"/>
      <c r="BT79" s="152"/>
      <c r="BU79" s="152"/>
      <c r="BV79" s="152"/>
      <c r="BW79" s="152"/>
      <c r="BX79" s="152"/>
      <c r="BY79" s="152"/>
      <c r="BZ79" s="152"/>
      <c r="CA79" s="152"/>
      <c r="CB79" s="152"/>
      <c r="CC79" s="152"/>
      <c r="CD79" s="152"/>
      <c r="CE79" s="152"/>
      <c r="CF79" s="152"/>
      <c r="CG79" s="152"/>
      <c r="CH79" s="152"/>
      <c r="CI79" s="152"/>
      <c r="CJ79" s="152"/>
      <c r="CK79" s="152"/>
      <c r="CL79" s="152"/>
      <c r="CM79" s="152"/>
      <c r="CN79" s="152"/>
      <c r="CO79" s="152"/>
      <c r="CP79" s="152"/>
      <c r="CQ79" s="152"/>
      <c r="CR79" s="152"/>
      <c r="CS79" s="152"/>
      <c r="CT79" s="152"/>
      <c r="CU79" s="152"/>
      <c r="CV79" s="152"/>
      <c r="CW79" s="152"/>
      <c r="CX79" s="152"/>
      <c r="CY79" s="152"/>
      <c r="CZ79" s="152"/>
      <c r="DA79" s="152"/>
      <c r="DB79" s="152"/>
      <c r="DC79" s="152"/>
      <c r="DD79" s="152"/>
      <c r="DE79" s="152"/>
      <c r="DF79" s="152"/>
      <c r="DG79" s="152"/>
      <c r="DH79" s="152"/>
      <c r="DI79" s="152"/>
      <c r="DJ79" s="152"/>
      <c r="DK79" s="152"/>
      <c r="DL79" s="152"/>
      <c r="DM79" s="152"/>
      <c r="DN79" s="152"/>
      <c r="DO79" s="152"/>
      <c r="DP79" s="152"/>
      <c r="DQ79" s="152"/>
      <c r="DR79" s="152"/>
      <c r="DS79" s="152"/>
      <c r="DT79" s="152"/>
      <c r="DU79" s="152"/>
      <c r="DV79" s="152"/>
      <c r="DW79" s="152"/>
      <c r="DX79" s="152"/>
      <c r="DY79" s="152"/>
      <c r="DZ79" s="152"/>
      <c r="EA79" s="152"/>
      <c r="EB79" s="152"/>
      <c r="EC79" s="152"/>
      <c r="ED79" s="152"/>
      <c r="EE79" s="152"/>
      <c r="EF79" s="152"/>
      <c r="EG79" s="152"/>
      <c r="EH79" s="152"/>
      <c r="EI79" s="152"/>
      <c r="EJ79" s="152"/>
      <c r="EK79" s="152"/>
      <c r="EL79" s="152"/>
      <c r="EM79" s="152"/>
      <c r="EN79" s="152"/>
      <c r="EO79" s="152"/>
      <c r="EP79" s="152"/>
      <c r="EQ79" s="152"/>
      <c r="ER79" s="152"/>
      <c r="ES79" s="152"/>
      <c r="ET79" s="152"/>
      <c r="EU79" s="152"/>
      <c r="EV79" s="152"/>
      <c r="EW79" s="152"/>
      <c r="EX79" s="152"/>
      <c r="EY79" s="152"/>
      <c r="EZ79" s="152"/>
      <c r="FA79" s="152"/>
      <c r="FB79" s="152"/>
      <c r="FC79" s="152"/>
      <c r="FD79" s="152"/>
      <c r="FE79" s="152"/>
      <c r="FF79" s="152"/>
      <c r="FG79" s="152"/>
      <c r="FH79" s="152"/>
      <c r="FI79" s="152"/>
      <c r="FJ79" s="152"/>
      <c r="FK79" s="152"/>
      <c r="FL79" s="152"/>
      <c r="FM79" s="152"/>
      <c r="FN79" s="152"/>
      <c r="FO79" s="152"/>
      <c r="FP79" s="152"/>
      <c r="FQ79" s="152"/>
      <c r="FR79" s="152"/>
      <c r="FS79" s="152"/>
      <c r="FT79" s="152"/>
      <c r="FU79" s="152"/>
      <c r="FV79" s="152"/>
      <c r="FW79" s="152"/>
      <c r="FX79" s="152"/>
      <c r="FY79" s="152"/>
      <c r="FZ79" s="152"/>
      <c r="GA79" s="152"/>
      <c r="GB79" s="152"/>
      <c r="GC79" s="152"/>
      <c r="GD79" s="152"/>
      <c r="GE79" s="152"/>
      <c r="GF79" s="152"/>
      <c r="GG79" s="152"/>
      <c r="GH79" s="152"/>
      <c r="GI79" s="152"/>
      <c r="GJ79" s="152"/>
      <c r="GK79" s="152"/>
      <c r="GL79" s="152"/>
      <c r="GM79" s="152"/>
      <c r="GN79" s="152"/>
      <c r="GO79" s="152"/>
      <c r="GP79" s="152"/>
      <c r="GQ79" s="152"/>
      <c r="GR79" s="152"/>
      <c r="GS79" s="152"/>
      <c r="GT79" s="152"/>
      <c r="GU79" s="152"/>
      <c r="GV79" s="152"/>
      <c r="GW79" s="152"/>
      <c r="GX79" s="152"/>
      <c r="GY79" s="152"/>
      <c r="GZ79" s="152"/>
      <c r="HA79" s="152"/>
      <c r="HB79" s="152"/>
      <c r="HC79" s="152"/>
      <c r="HD79" s="152"/>
      <c r="HE79" s="152"/>
      <c r="HF79" s="152"/>
      <c r="HG79" s="152"/>
      <c r="HH79" s="152"/>
      <c r="HI79" s="152"/>
      <c r="HJ79" s="152"/>
      <c r="HK79" s="152"/>
      <c r="HL79" s="152"/>
      <c r="HM79" s="152"/>
      <c r="HN79" s="152"/>
      <c r="HO79" s="152"/>
      <c r="HP79" s="152"/>
      <c r="HQ79" s="152"/>
      <c r="HR79" s="152"/>
      <c r="HS79" s="152"/>
      <c r="HT79" s="152"/>
      <c r="HU79" s="152"/>
      <c r="HV79" s="152"/>
      <c r="HW79" s="152"/>
      <c r="HX79" s="152"/>
      <c r="HY79" s="152"/>
      <c r="HZ79" s="152"/>
      <c r="IA79" s="152"/>
      <c r="IB79" s="152"/>
      <c r="IC79" s="152"/>
      <c r="ID79" s="152"/>
      <c r="IE79" s="152"/>
      <c r="IF79" s="152"/>
      <c r="IG79" s="152"/>
      <c r="IH79" s="152"/>
      <c r="II79" s="152"/>
      <c r="IJ79" s="152"/>
      <c r="IK79" s="152"/>
      <c r="IL79" s="152"/>
      <c r="IM79" s="152"/>
      <c r="IN79" s="152"/>
      <c r="IO79" s="152"/>
      <c r="IP79" s="152"/>
      <c r="IQ79" s="152"/>
      <c r="IR79" s="152"/>
      <c r="IS79" s="152"/>
      <c r="IT79" s="152"/>
      <c r="IU79" s="152"/>
      <c r="IV79" s="152"/>
    </row>
    <row r="80" spans="1:256" ht="12" hidden="1" customHeight="1" x14ac:dyDescent="0.25">
      <c r="A80" s="123"/>
      <c r="B80" s="92"/>
      <c r="C80" s="126">
        <f>D80+E80</f>
        <v>0</v>
      </c>
      <c r="D80" s="127">
        <v>0</v>
      </c>
      <c r="E80" s="127">
        <v>0</v>
      </c>
      <c r="F80" s="128"/>
      <c r="G80" s="153"/>
      <c r="H80" s="130">
        <v>0</v>
      </c>
      <c r="I80" s="130">
        <v>0</v>
      </c>
      <c r="J80" s="130">
        <f>K80+L80</f>
        <v>0</v>
      </c>
      <c r="K80" s="130">
        <f>D80+H80</f>
        <v>0</v>
      </c>
      <c r="L80" s="130">
        <f>E80+I80</f>
        <v>0</v>
      </c>
      <c r="M80" s="137"/>
      <c r="N80" s="152"/>
      <c r="O80" s="152"/>
      <c r="P80" s="152"/>
      <c r="Q80" s="152"/>
      <c r="R80" s="152"/>
      <c r="S80" s="152"/>
      <c r="T80" s="152"/>
      <c r="U80" s="152"/>
      <c r="V80" s="152"/>
      <c r="W80" s="152"/>
      <c r="X80" s="152"/>
      <c r="Y80" s="152"/>
      <c r="Z80" s="152"/>
      <c r="AA80" s="152"/>
      <c r="AB80" s="152"/>
      <c r="AC80" s="152"/>
      <c r="AD80" s="152"/>
      <c r="AE80" s="152"/>
      <c r="AF80" s="152"/>
      <c r="AG80" s="152"/>
      <c r="AH80" s="152"/>
      <c r="AI80" s="152"/>
      <c r="AJ80" s="152"/>
      <c r="AK80" s="152"/>
      <c r="AL80" s="152"/>
      <c r="AM80" s="152"/>
      <c r="AN80" s="152"/>
      <c r="AO80" s="152"/>
      <c r="AP80" s="152"/>
      <c r="AQ80" s="152"/>
      <c r="AR80" s="152"/>
      <c r="AS80" s="152"/>
      <c r="AT80" s="152"/>
      <c r="AU80" s="152"/>
      <c r="AV80" s="152"/>
      <c r="AW80" s="152"/>
      <c r="AX80" s="152"/>
      <c r="AY80" s="152"/>
      <c r="AZ80" s="152"/>
      <c r="BA80" s="152"/>
      <c r="BB80" s="152"/>
      <c r="BC80" s="152"/>
      <c r="BD80" s="152"/>
      <c r="BE80" s="152"/>
      <c r="BF80" s="152"/>
      <c r="BG80" s="152"/>
      <c r="BH80" s="152"/>
      <c r="BI80" s="152"/>
      <c r="BJ80" s="152"/>
      <c r="BK80" s="152"/>
      <c r="BL80" s="152"/>
      <c r="BM80" s="152"/>
      <c r="BN80" s="152"/>
      <c r="BO80" s="152"/>
      <c r="BP80" s="152"/>
      <c r="BQ80" s="152"/>
      <c r="BR80" s="152"/>
      <c r="BS80" s="152"/>
      <c r="BT80" s="152"/>
      <c r="BU80" s="152"/>
      <c r="BV80" s="152"/>
      <c r="BW80" s="152"/>
      <c r="BX80" s="152"/>
      <c r="BY80" s="152"/>
      <c r="BZ80" s="152"/>
      <c r="CA80" s="152"/>
      <c r="CB80" s="152"/>
      <c r="CC80" s="152"/>
      <c r="CD80" s="152"/>
      <c r="CE80" s="152"/>
      <c r="CF80" s="152"/>
      <c r="CG80" s="152"/>
      <c r="CH80" s="152"/>
      <c r="CI80" s="152"/>
      <c r="CJ80" s="152"/>
      <c r="CK80" s="152"/>
      <c r="CL80" s="152"/>
      <c r="CM80" s="152"/>
      <c r="CN80" s="152"/>
      <c r="CO80" s="152"/>
      <c r="CP80" s="152"/>
      <c r="CQ80" s="152"/>
      <c r="CR80" s="152"/>
      <c r="CS80" s="152"/>
      <c r="CT80" s="152"/>
      <c r="CU80" s="152"/>
      <c r="CV80" s="152"/>
      <c r="CW80" s="152"/>
      <c r="CX80" s="152"/>
      <c r="CY80" s="152"/>
      <c r="CZ80" s="152"/>
      <c r="DA80" s="152"/>
      <c r="DB80" s="152"/>
      <c r="DC80" s="152"/>
      <c r="DD80" s="152"/>
      <c r="DE80" s="152"/>
      <c r="DF80" s="152"/>
      <c r="DG80" s="152"/>
      <c r="DH80" s="152"/>
      <c r="DI80" s="152"/>
      <c r="DJ80" s="152"/>
      <c r="DK80" s="152"/>
      <c r="DL80" s="152"/>
      <c r="DM80" s="152"/>
      <c r="DN80" s="152"/>
      <c r="DO80" s="152"/>
      <c r="DP80" s="152"/>
      <c r="DQ80" s="152"/>
      <c r="DR80" s="152"/>
      <c r="DS80" s="152"/>
      <c r="DT80" s="152"/>
      <c r="DU80" s="152"/>
      <c r="DV80" s="152"/>
      <c r="DW80" s="152"/>
      <c r="DX80" s="152"/>
      <c r="DY80" s="152"/>
      <c r="DZ80" s="152"/>
      <c r="EA80" s="152"/>
      <c r="EB80" s="152"/>
      <c r="EC80" s="152"/>
      <c r="ED80" s="152"/>
      <c r="EE80" s="152"/>
      <c r="EF80" s="152"/>
      <c r="EG80" s="152"/>
      <c r="EH80" s="152"/>
      <c r="EI80" s="152"/>
      <c r="EJ80" s="152"/>
      <c r="EK80" s="152"/>
      <c r="EL80" s="152"/>
      <c r="EM80" s="152"/>
      <c r="EN80" s="152"/>
      <c r="EO80" s="152"/>
      <c r="EP80" s="152"/>
      <c r="EQ80" s="152"/>
      <c r="ER80" s="152"/>
      <c r="ES80" s="152"/>
      <c r="ET80" s="152"/>
      <c r="EU80" s="152"/>
      <c r="EV80" s="152"/>
      <c r="EW80" s="152"/>
      <c r="EX80" s="152"/>
      <c r="EY80" s="152"/>
      <c r="EZ80" s="152"/>
      <c r="FA80" s="152"/>
      <c r="FB80" s="152"/>
      <c r="FC80" s="152"/>
      <c r="FD80" s="152"/>
      <c r="FE80" s="152"/>
      <c r="FF80" s="152"/>
      <c r="FG80" s="152"/>
      <c r="FH80" s="152"/>
      <c r="FI80" s="152"/>
      <c r="FJ80" s="152"/>
      <c r="FK80" s="152"/>
      <c r="FL80" s="152"/>
      <c r="FM80" s="152"/>
      <c r="FN80" s="152"/>
      <c r="FO80" s="152"/>
      <c r="FP80" s="152"/>
      <c r="FQ80" s="152"/>
      <c r="FR80" s="152"/>
      <c r="FS80" s="152"/>
      <c r="FT80" s="152"/>
      <c r="FU80" s="152"/>
      <c r="FV80" s="152"/>
      <c r="FW80" s="152"/>
      <c r="FX80" s="152"/>
      <c r="FY80" s="152"/>
      <c r="FZ80" s="152"/>
      <c r="GA80" s="152"/>
      <c r="GB80" s="152"/>
      <c r="GC80" s="152"/>
      <c r="GD80" s="152"/>
      <c r="GE80" s="152"/>
      <c r="GF80" s="152"/>
      <c r="GG80" s="152"/>
      <c r="GH80" s="152"/>
      <c r="GI80" s="152"/>
      <c r="GJ80" s="152"/>
      <c r="GK80" s="152"/>
      <c r="GL80" s="152"/>
      <c r="GM80" s="152"/>
      <c r="GN80" s="152"/>
      <c r="GO80" s="152"/>
      <c r="GP80" s="152"/>
      <c r="GQ80" s="152"/>
      <c r="GR80" s="152"/>
      <c r="GS80" s="152"/>
      <c r="GT80" s="152"/>
      <c r="GU80" s="152"/>
      <c r="GV80" s="152"/>
      <c r="GW80" s="152"/>
      <c r="GX80" s="152"/>
      <c r="GY80" s="152"/>
      <c r="GZ80" s="152"/>
      <c r="HA80" s="152"/>
      <c r="HB80" s="152"/>
      <c r="HC80" s="152"/>
      <c r="HD80" s="152"/>
      <c r="HE80" s="152"/>
      <c r="HF80" s="152"/>
      <c r="HG80" s="152"/>
      <c r="HH80" s="152"/>
      <c r="HI80" s="152"/>
      <c r="HJ80" s="152"/>
      <c r="HK80" s="152"/>
      <c r="HL80" s="152"/>
      <c r="HM80" s="152"/>
      <c r="HN80" s="152"/>
      <c r="HO80" s="152"/>
      <c r="HP80" s="152"/>
      <c r="HQ80" s="152"/>
      <c r="HR80" s="152"/>
      <c r="HS80" s="152"/>
      <c r="HT80" s="152"/>
      <c r="HU80" s="152"/>
      <c r="HV80" s="152"/>
      <c r="HW80" s="152"/>
      <c r="HX80" s="152"/>
      <c r="HY80" s="152"/>
      <c r="HZ80" s="152"/>
      <c r="IA80" s="152"/>
      <c r="IB80" s="152"/>
      <c r="IC80" s="152"/>
      <c r="ID80" s="152"/>
      <c r="IE80" s="152"/>
      <c r="IF80" s="152"/>
      <c r="IG80" s="152"/>
      <c r="IH80" s="152"/>
      <c r="II80" s="152"/>
      <c r="IJ80" s="152"/>
      <c r="IK80" s="152"/>
      <c r="IL80" s="152"/>
      <c r="IM80" s="152"/>
      <c r="IN80" s="152"/>
      <c r="IO80" s="152"/>
      <c r="IP80" s="152"/>
      <c r="IQ80" s="152"/>
      <c r="IR80" s="152"/>
      <c r="IS80" s="152"/>
      <c r="IT80" s="152"/>
      <c r="IU80" s="152"/>
      <c r="IV80" s="152"/>
    </row>
    <row r="81" spans="1:256" ht="12" hidden="1" customHeight="1" x14ac:dyDescent="0.25">
      <c r="A81" s="139"/>
      <c r="B81" s="138" t="s">
        <v>229</v>
      </c>
      <c r="C81" s="122">
        <f t="shared" ref="C81:I81" si="25">SUM(C82:C83)</f>
        <v>0</v>
      </c>
      <c r="D81" s="125">
        <f t="shared" si="25"/>
        <v>0</v>
      </c>
      <c r="E81" s="125">
        <f t="shared" si="25"/>
        <v>0</v>
      </c>
      <c r="F81" s="125">
        <f t="shared" si="25"/>
        <v>0</v>
      </c>
      <c r="G81" s="125">
        <f t="shared" si="25"/>
        <v>0</v>
      </c>
      <c r="H81" s="125">
        <f t="shared" si="25"/>
        <v>0</v>
      </c>
      <c r="I81" s="125">
        <f t="shared" si="25"/>
        <v>0</v>
      </c>
      <c r="J81" s="125">
        <f>K81+L81</f>
        <v>0</v>
      </c>
      <c r="K81" s="125">
        <f>D81+H81</f>
        <v>0</v>
      </c>
      <c r="L81" s="125">
        <f>E81+I81</f>
        <v>0</v>
      </c>
    </row>
    <row r="82" spans="1:256" hidden="1" x14ac:dyDescent="0.25">
      <c r="A82" s="139"/>
      <c r="B82" s="92"/>
      <c r="C82" s="127"/>
      <c r="D82" s="127"/>
      <c r="E82" s="127">
        <v>0</v>
      </c>
      <c r="F82" s="125"/>
      <c r="G82" s="125"/>
      <c r="H82" s="127">
        <v>0</v>
      </c>
      <c r="I82" s="127">
        <v>0</v>
      </c>
      <c r="J82" s="130">
        <f>K82+L82</f>
        <v>0</v>
      </c>
      <c r="K82" s="127">
        <f>D82+H82</f>
        <v>0</v>
      </c>
      <c r="L82" s="127">
        <f>E82+I82</f>
        <v>0</v>
      </c>
      <c r="N82" s="146"/>
    </row>
    <row r="83" spans="1:256" hidden="1" x14ac:dyDescent="0.25">
      <c r="A83" s="139"/>
      <c r="B83" s="92"/>
      <c r="C83" s="126"/>
      <c r="D83" s="127"/>
      <c r="E83" s="127">
        <v>0</v>
      </c>
      <c r="F83" s="125"/>
      <c r="G83" s="125"/>
      <c r="H83" s="127">
        <v>0</v>
      </c>
      <c r="I83" s="127">
        <v>0</v>
      </c>
      <c r="J83" s="130">
        <f>K83+L83</f>
        <v>0</v>
      </c>
      <c r="K83" s="127">
        <f>D83+H83</f>
        <v>0</v>
      </c>
      <c r="L83" s="127">
        <v>0</v>
      </c>
    </row>
    <row r="84" spans="1:256" x14ac:dyDescent="0.25">
      <c r="A84" s="123" t="s">
        <v>32</v>
      </c>
      <c r="B84" s="138" t="s">
        <v>242</v>
      </c>
      <c r="C84" s="120">
        <f>C85+C86+C87</f>
        <v>0</v>
      </c>
      <c r="D84" s="128">
        <f>D85+D86+D87</f>
        <v>0</v>
      </c>
      <c r="E84" s="128">
        <f>E85+E86+E87</f>
        <v>0</v>
      </c>
      <c r="F84" s="128">
        <f t="shared" ref="F84:L84" si="26">F85+F86+F87</f>
        <v>0</v>
      </c>
      <c r="G84" s="128">
        <f t="shared" si="26"/>
        <v>0</v>
      </c>
      <c r="H84" s="128">
        <f t="shared" si="26"/>
        <v>0</v>
      </c>
      <c r="I84" s="128">
        <f t="shared" si="26"/>
        <v>0</v>
      </c>
      <c r="J84" s="128">
        <f t="shared" si="26"/>
        <v>0</v>
      </c>
      <c r="K84" s="128">
        <f t="shared" si="26"/>
        <v>0</v>
      </c>
      <c r="L84" s="128">
        <f t="shared" si="26"/>
        <v>0</v>
      </c>
    </row>
    <row r="85" spans="1:256" x14ac:dyDescent="0.25">
      <c r="A85" s="123" t="s">
        <v>11</v>
      </c>
      <c r="B85" s="138" t="s">
        <v>231</v>
      </c>
      <c r="C85" s="120">
        <v>0</v>
      </c>
      <c r="D85" s="128">
        <v>0</v>
      </c>
      <c r="E85" s="128">
        <v>0</v>
      </c>
      <c r="F85" s="128">
        <v>0</v>
      </c>
      <c r="G85" s="128">
        <v>0</v>
      </c>
      <c r="H85" s="128">
        <v>0</v>
      </c>
      <c r="I85" s="128">
        <v>0</v>
      </c>
      <c r="J85" s="128">
        <v>0</v>
      </c>
      <c r="K85" s="128">
        <v>0</v>
      </c>
      <c r="L85" s="128">
        <v>0</v>
      </c>
    </row>
    <row r="86" spans="1:256" x14ac:dyDescent="0.25">
      <c r="A86" s="123" t="s">
        <v>3</v>
      </c>
      <c r="B86" s="138" t="s">
        <v>234</v>
      </c>
      <c r="C86" s="120">
        <v>0</v>
      </c>
      <c r="D86" s="128">
        <v>0</v>
      </c>
      <c r="E86" s="128">
        <v>0</v>
      </c>
      <c r="F86" s="128">
        <v>0</v>
      </c>
      <c r="G86" s="128">
        <v>0</v>
      </c>
      <c r="H86" s="128">
        <v>0</v>
      </c>
      <c r="I86" s="128">
        <v>0</v>
      </c>
      <c r="J86" s="128">
        <v>0</v>
      </c>
      <c r="K86" s="128">
        <v>0</v>
      </c>
      <c r="L86" s="128">
        <v>0</v>
      </c>
    </row>
    <row r="87" spans="1:256" x14ac:dyDescent="0.25">
      <c r="A87" s="123" t="s">
        <v>6</v>
      </c>
      <c r="B87" s="138" t="s">
        <v>226</v>
      </c>
      <c r="C87" s="122">
        <f>C88+C89+C90</f>
        <v>0</v>
      </c>
      <c r="D87" s="125">
        <f>D88+D89+D90</f>
        <v>0</v>
      </c>
      <c r="E87" s="125">
        <f>E88+E89+E90</f>
        <v>0</v>
      </c>
      <c r="F87" s="125">
        <f t="shared" ref="F87:L87" si="27">F88+F89+F90</f>
        <v>0</v>
      </c>
      <c r="G87" s="125">
        <f t="shared" si="27"/>
        <v>0</v>
      </c>
      <c r="H87" s="125">
        <f t="shared" si="27"/>
        <v>0</v>
      </c>
      <c r="I87" s="125">
        <f t="shared" si="27"/>
        <v>0</v>
      </c>
      <c r="J87" s="125">
        <f t="shared" si="27"/>
        <v>0</v>
      </c>
      <c r="K87" s="125">
        <f t="shared" si="27"/>
        <v>0</v>
      </c>
      <c r="L87" s="125">
        <f t="shared" si="27"/>
        <v>0</v>
      </c>
    </row>
    <row r="88" spans="1:256" x14ac:dyDescent="0.25">
      <c r="A88" s="123"/>
      <c r="B88" s="138" t="s">
        <v>9</v>
      </c>
      <c r="C88" s="122">
        <v>0</v>
      </c>
      <c r="D88" s="125">
        <v>0</v>
      </c>
      <c r="E88" s="125">
        <v>0</v>
      </c>
      <c r="F88" s="125">
        <v>0</v>
      </c>
      <c r="G88" s="125">
        <v>0</v>
      </c>
      <c r="H88" s="125">
        <v>0</v>
      </c>
      <c r="I88" s="125">
        <v>0</v>
      </c>
      <c r="J88" s="125">
        <v>0</v>
      </c>
      <c r="K88" s="125">
        <v>0</v>
      </c>
      <c r="L88" s="125">
        <v>0</v>
      </c>
    </row>
    <row r="89" spans="1:256" x14ac:dyDescent="0.25">
      <c r="A89" s="139"/>
      <c r="B89" s="138" t="s">
        <v>7</v>
      </c>
      <c r="C89" s="120">
        <v>0</v>
      </c>
      <c r="D89" s="128">
        <v>0</v>
      </c>
      <c r="E89" s="128">
        <v>0</v>
      </c>
      <c r="F89" s="128">
        <v>0</v>
      </c>
      <c r="G89" s="128">
        <v>0</v>
      </c>
      <c r="H89" s="128">
        <v>0</v>
      </c>
      <c r="I89" s="128">
        <v>0</v>
      </c>
      <c r="J89" s="128">
        <v>0</v>
      </c>
      <c r="K89" s="128">
        <v>0</v>
      </c>
      <c r="L89" s="128">
        <v>0</v>
      </c>
    </row>
    <row r="90" spans="1:256" x14ac:dyDescent="0.25">
      <c r="A90" s="139"/>
      <c r="B90" s="138" t="s">
        <v>229</v>
      </c>
      <c r="C90" s="122">
        <v>0</v>
      </c>
      <c r="D90" s="125">
        <v>0</v>
      </c>
      <c r="E90" s="125">
        <v>0</v>
      </c>
      <c r="F90" s="125">
        <v>0</v>
      </c>
      <c r="G90" s="125">
        <v>0</v>
      </c>
      <c r="H90" s="125">
        <v>0</v>
      </c>
      <c r="I90" s="125">
        <v>0</v>
      </c>
      <c r="J90" s="125">
        <v>0</v>
      </c>
      <c r="K90" s="125">
        <v>0</v>
      </c>
      <c r="L90" s="125">
        <v>0</v>
      </c>
    </row>
    <row r="91" spans="1:256" x14ac:dyDescent="0.25">
      <c r="A91" s="123" t="s">
        <v>16</v>
      </c>
      <c r="B91" s="138" t="s">
        <v>232</v>
      </c>
      <c r="C91" s="122">
        <f>C92+C99+C102</f>
        <v>2157390</v>
      </c>
      <c r="D91" s="122">
        <f>D92+D99+D102</f>
        <v>2157390</v>
      </c>
      <c r="E91" s="122">
        <f>E92+E99+E102+E116</f>
        <v>0</v>
      </c>
      <c r="F91" s="125">
        <f>F92+F99+F102</f>
        <v>0</v>
      </c>
      <c r="G91" s="125">
        <f>G92+G99+G102</f>
        <v>0</v>
      </c>
      <c r="H91" s="122">
        <f>H92+H99+H102+H116</f>
        <v>0</v>
      </c>
      <c r="I91" s="122">
        <f>I92+I99+I102+I116</f>
        <v>0</v>
      </c>
      <c r="J91" s="122">
        <f>J92+J99+J102+J116</f>
        <v>2157390</v>
      </c>
      <c r="K91" s="122">
        <f>K92+K99+K102+K116</f>
        <v>2157390</v>
      </c>
      <c r="L91" s="125">
        <f>L92+L99+L102</f>
        <v>0</v>
      </c>
      <c r="N91" s="146"/>
    </row>
    <row r="92" spans="1:256" ht="12" hidden="1" customHeight="1" x14ac:dyDescent="0.25">
      <c r="A92" s="123" t="s">
        <v>11</v>
      </c>
      <c r="B92" s="138" t="s">
        <v>231</v>
      </c>
      <c r="C92" s="122">
        <f t="shared" ref="C92:L92" si="28">SUM(C93:C98)</f>
        <v>1638990</v>
      </c>
      <c r="D92" s="125">
        <f t="shared" si="28"/>
        <v>1638990</v>
      </c>
      <c r="E92" s="125">
        <f t="shared" si="28"/>
        <v>0</v>
      </c>
      <c r="F92" s="125">
        <f t="shared" si="28"/>
        <v>0</v>
      </c>
      <c r="G92" s="125">
        <f t="shared" si="28"/>
        <v>0</v>
      </c>
      <c r="H92" s="125">
        <f t="shared" si="28"/>
        <v>0</v>
      </c>
      <c r="I92" s="125">
        <f t="shared" si="28"/>
        <v>0</v>
      </c>
      <c r="J92" s="125">
        <f t="shared" si="28"/>
        <v>1638990</v>
      </c>
      <c r="K92" s="125">
        <f t="shared" si="28"/>
        <v>1638990</v>
      </c>
      <c r="L92" s="125">
        <f t="shared" si="28"/>
        <v>0</v>
      </c>
      <c r="N92" s="146"/>
    </row>
    <row r="93" spans="1:256" x14ac:dyDescent="0.25">
      <c r="A93" s="139"/>
      <c r="B93" s="93" t="s">
        <v>230</v>
      </c>
      <c r="C93" s="130">
        <f>D93+E93</f>
        <v>750000</v>
      </c>
      <c r="D93" s="130">
        <v>750000</v>
      </c>
      <c r="E93" s="130">
        <v>0</v>
      </c>
      <c r="F93" s="128">
        <v>0</v>
      </c>
      <c r="G93" s="134">
        <v>0</v>
      </c>
      <c r="H93" s="130">
        <v>0</v>
      </c>
      <c r="I93" s="130">
        <v>0</v>
      </c>
      <c r="J93" s="130">
        <f>K93+L93</f>
        <v>750000</v>
      </c>
      <c r="K93" s="130">
        <f t="shared" ref="K93:L98" si="29">D93+H93</f>
        <v>750000</v>
      </c>
      <c r="L93" s="130">
        <f t="shared" si="29"/>
        <v>0</v>
      </c>
      <c r="N93" s="146" t="s">
        <v>519</v>
      </c>
    </row>
    <row r="94" spans="1:256" hidden="1" x14ac:dyDescent="0.25">
      <c r="A94" s="139"/>
      <c r="B94" s="156"/>
      <c r="C94" s="148"/>
      <c r="D94" s="148"/>
      <c r="E94" s="130">
        <v>0</v>
      </c>
      <c r="F94" s="128">
        <v>0</v>
      </c>
      <c r="G94" s="134">
        <v>0</v>
      </c>
      <c r="H94" s="130">
        <v>0</v>
      </c>
      <c r="I94" s="130">
        <v>0</v>
      </c>
      <c r="J94" s="130">
        <f>K94+L94</f>
        <v>0</v>
      </c>
      <c r="K94" s="130">
        <f t="shared" si="29"/>
        <v>0</v>
      </c>
      <c r="L94" s="130">
        <f t="shared" si="29"/>
        <v>0</v>
      </c>
    </row>
    <row r="95" spans="1:256" x14ac:dyDescent="0.25">
      <c r="A95" s="139"/>
      <c r="B95" s="93" t="s">
        <v>253</v>
      </c>
      <c r="C95" s="130">
        <f>D95+E95</f>
        <v>271290</v>
      </c>
      <c r="D95" s="130">
        <v>271290</v>
      </c>
      <c r="E95" s="130">
        <v>0</v>
      </c>
      <c r="F95" s="128">
        <v>0</v>
      </c>
      <c r="G95" s="134">
        <v>0</v>
      </c>
      <c r="H95" s="130">
        <v>0</v>
      </c>
      <c r="I95" s="130">
        <v>0</v>
      </c>
      <c r="J95" s="130">
        <f>K95+L95</f>
        <v>271290</v>
      </c>
      <c r="K95" s="130">
        <f t="shared" si="29"/>
        <v>271290</v>
      </c>
      <c r="L95" s="130">
        <f t="shared" si="29"/>
        <v>0</v>
      </c>
      <c r="N95" s="146" t="s">
        <v>520</v>
      </c>
    </row>
    <row r="96" spans="1:256" s="137" customFormat="1" ht="12" hidden="1" customHeight="1" x14ac:dyDescent="0.25">
      <c r="A96" s="149"/>
      <c r="B96" s="93" t="s">
        <v>442</v>
      </c>
      <c r="C96" s="130">
        <f>D96+E96</f>
        <v>496700</v>
      </c>
      <c r="D96" s="130">
        <v>496700</v>
      </c>
      <c r="E96" s="130">
        <v>0</v>
      </c>
      <c r="F96" s="128">
        <v>0</v>
      </c>
      <c r="G96" s="134">
        <v>0</v>
      </c>
      <c r="H96" s="130">
        <v>0</v>
      </c>
      <c r="I96" s="130">
        <v>0</v>
      </c>
      <c r="J96" s="130">
        <f>K96+L96</f>
        <v>496700</v>
      </c>
      <c r="K96" s="130">
        <f t="shared" si="29"/>
        <v>496700</v>
      </c>
      <c r="L96" s="130">
        <f t="shared" si="29"/>
        <v>0</v>
      </c>
      <c r="M96" s="174"/>
      <c r="N96" s="115" t="s">
        <v>521</v>
      </c>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5"/>
      <c r="AW96" s="115"/>
      <c r="AX96" s="115"/>
      <c r="AY96" s="115"/>
      <c r="AZ96" s="115"/>
      <c r="BA96" s="115"/>
      <c r="BB96" s="115"/>
      <c r="BC96" s="115"/>
      <c r="BD96" s="115"/>
      <c r="BE96" s="115"/>
      <c r="BF96" s="115"/>
      <c r="BG96" s="115"/>
      <c r="BH96" s="115"/>
      <c r="BI96" s="115"/>
      <c r="BJ96" s="115"/>
      <c r="BK96" s="115"/>
      <c r="BL96" s="115"/>
      <c r="BM96" s="115"/>
      <c r="BN96" s="115"/>
      <c r="BO96" s="115"/>
      <c r="BP96" s="115"/>
      <c r="BQ96" s="115"/>
      <c r="BR96" s="115"/>
      <c r="BS96" s="115"/>
      <c r="BT96" s="115"/>
      <c r="BU96" s="115"/>
      <c r="BV96" s="115"/>
      <c r="BW96" s="115"/>
      <c r="BX96" s="115"/>
      <c r="BY96" s="115"/>
      <c r="BZ96" s="115"/>
      <c r="CA96" s="115"/>
      <c r="CB96" s="115"/>
      <c r="CC96" s="115"/>
      <c r="CD96" s="115"/>
      <c r="CE96" s="115"/>
      <c r="CF96" s="115"/>
      <c r="CG96" s="115"/>
      <c r="CH96" s="115"/>
      <c r="CI96" s="115"/>
      <c r="CJ96" s="115"/>
      <c r="CK96" s="115"/>
      <c r="CL96" s="115"/>
      <c r="CM96" s="115"/>
      <c r="CN96" s="115"/>
      <c r="CO96" s="115"/>
      <c r="CP96" s="115"/>
      <c r="CQ96" s="115"/>
      <c r="CR96" s="115"/>
      <c r="CS96" s="115"/>
      <c r="CT96" s="115"/>
      <c r="CU96" s="115"/>
      <c r="CV96" s="115"/>
      <c r="CW96" s="115"/>
      <c r="CX96" s="115"/>
      <c r="CY96" s="115"/>
      <c r="CZ96" s="115"/>
      <c r="DA96" s="115"/>
      <c r="DB96" s="115"/>
      <c r="DC96" s="115"/>
      <c r="DD96" s="115"/>
      <c r="DE96" s="115"/>
      <c r="DF96" s="115"/>
      <c r="DG96" s="115"/>
      <c r="DH96" s="115"/>
      <c r="DI96" s="115"/>
      <c r="DJ96" s="115"/>
      <c r="DK96" s="115"/>
      <c r="DL96" s="115"/>
      <c r="DM96" s="115"/>
      <c r="DN96" s="115"/>
      <c r="DO96" s="115"/>
      <c r="DP96" s="115"/>
      <c r="DQ96" s="115"/>
      <c r="DR96" s="115"/>
      <c r="DS96" s="115"/>
      <c r="DT96" s="115"/>
      <c r="DU96" s="115"/>
      <c r="DV96" s="115"/>
      <c r="DW96" s="115"/>
      <c r="DX96" s="115"/>
      <c r="DY96" s="115"/>
      <c r="DZ96" s="115"/>
      <c r="EA96" s="115"/>
      <c r="EB96" s="115"/>
      <c r="EC96" s="115"/>
      <c r="ED96" s="115"/>
      <c r="EE96" s="115"/>
      <c r="EF96" s="115"/>
      <c r="EG96" s="115"/>
      <c r="EH96" s="115"/>
      <c r="EI96" s="115"/>
      <c r="EJ96" s="115"/>
      <c r="EK96" s="115"/>
      <c r="EL96" s="115"/>
      <c r="EM96" s="115"/>
      <c r="EN96" s="115"/>
      <c r="EO96" s="115"/>
      <c r="EP96" s="115"/>
      <c r="EQ96" s="115"/>
      <c r="ER96" s="115"/>
      <c r="ES96" s="115"/>
      <c r="ET96" s="115"/>
      <c r="EU96" s="115"/>
      <c r="EV96" s="115"/>
      <c r="EW96" s="115"/>
      <c r="EX96" s="115"/>
      <c r="EY96" s="115"/>
      <c r="EZ96" s="115"/>
      <c r="FA96" s="115"/>
      <c r="FB96" s="115"/>
      <c r="FC96" s="115"/>
      <c r="FD96" s="115"/>
      <c r="FE96" s="115"/>
      <c r="FF96" s="115"/>
      <c r="FG96" s="115"/>
      <c r="FH96" s="115"/>
      <c r="FI96" s="115"/>
      <c r="FJ96" s="115"/>
      <c r="FK96" s="115"/>
      <c r="FL96" s="115"/>
      <c r="FM96" s="115"/>
      <c r="FN96" s="115"/>
      <c r="FO96" s="115"/>
      <c r="FP96" s="115"/>
      <c r="FQ96" s="115"/>
      <c r="FR96" s="115"/>
      <c r="FS96" s="115"/>
      <c r="FT96" s="115"/>
      <c r="FU96" s="115"/>
      <c r="FV96" s="115"/>
      <c r="FW96" s="115"/>
      <c r="FX96" s="115"/>
      <c r="FY96" s="115"/>
      <c r="FZ96" s="115"/>
      <c r="GA96" s="115"/>
      <c r="GB96" s="115"/>
      <c r="GC96" s="115"/>
      <c r="GD96" s="115"/>
      <c r="GE96" s="115"/>
      <c r="GF96" s="115"/>
      <c r="GG96" s="115"/>
      <c r="GH96" s="115"/>
      <c r="GI96" s="115"/>
      <c r="GJ96" s="115"/>
      <c r="GK96" s="115"/>
      <c r="GL96" s="115"/>
      <c r="GM96" s="115"/>
      <c r="GN96" s="115"/>
      <c r="GO96" s="115"/>
      <c r="GP96" s="115"/>
      <c r="GQ96" s="115"/>
      <c r="GR96" s="115"/>
      <c r="GS96" s="115"/>
      <c r="GT96" s="115"/>
      <c r="GU96" s="115"/>
      <c r="GV96" s="115"/>
      <c r="GW96" s="115"/>
      <c r="GX96" s="115"/>
      <c r="GY96" s="115"/>
      <c r="GZ96" s="115"/>
      <c r="HA96" s="115"/>
      <c r="HB96" s="115"/>
      <c r="HC96" s="115"/>
      <c r="HD96" s="115"/>
      <c r="HE96" s="115"/>
      <c r="HF96" s="115"/>
      <c r="HG96" s="115"/>
      <c r="HH96" s="115"/>
      <c r="HI96" s="115"/>
      <c r="HJ96" s="115"/>
      <c r="HK96" s="115"/>
      <c r="HL96" s="115"/>
      <c r="HM96" s="115"/>
      <c r="HN96" s="115"/>
      <c r="HO96" s="115"/>
      <c r="HP96" s="115"/>
      <c r="HQ96" s="115"/>
      <c r="HR96" s="115"/>
      <c r="HS96" s="115"/>
      <c r="HT96" s="115"/>
      <c r="HU96" s="115"/>
      <c r="HV96" s="115"/>
      <c r="HW96" s="115"/>
      <c r="HX96" s="115"/>
      <c r="HY96" s="115"/>
      <c r="HZ96" s="115"/>
      <c r="IA96" s="115"/>
      <c r="IB96" s="115"/>
      <c r="IC96" s="115"/>
      <c r="ID96" s="115"/>
      <c r="IE96" s="115"/>
      <c r="IF96" s="115"/>
      <c r="IG96" s="115"/>
      <c r="IH96" s="115"/>
      <c r="II96" s="115"/>
      <c r="IJ96" s="115"/>
      <c r="IK96" s="115"/>
      <c r="IL96" s="115"/>
      <c r="IM96" s="115"/>
      <c r="IN96" s="115"/>
      <c r="IO96" s="115"/>
      <c r="IP96" s="115"/>
      <c r="IQ96" s="115"/>
      <c r="IR96" s="115"/>
      <c r="IS96" s="115"/>
      <c r="IT96" s="115"/>
      <c r="IU96" s="115"/>
      <c r="IV96" s="115"/>
    </row>
    <row r="97" spans="1:256" x14ac:dyDescent="0.25">
      <c r="A97" s="139"/>
      <c r="B97" s="93" t="s">
        <v>444</v>
      </c>
      <c r="C97" s="130">
        <f>D97+E97</f>
        <v>121000</v>
      </c>
      <c r="D97" s="130">
        <v>121000</v>
      </c>
      <c r="E97" s="130">
        <v>0</v>
      </c>
      <c r="F97" s="128">
        <v>0</v>
      </c>
      <c r="G97" s="134">
        <v>0</v>
      </c>
      <c r="H97" s="130">
        <v>0</v>
      </c>
      <c r="I97" s="130">
        <v>0</v>
      </c>
      <c r="J97" s="130">
        <f>K97+L97</f>
        <v>121000</v>
      </c>
      <c r="K97" s="130">
        <f t="shared" si="29"/>
        <v>121000</v>
      </c>
      <c r="L97" s="130">
        <f t="shared" si="29"/>
        <v>0</v>
      </c>
      <c r="N97" s="115" t="s">
        <v>522</v>
      </c>
    </row>
    <row r="98" spans="1:256" s="137" customFormat="1" ht="12" hidden="1" customHeight="1" x14ac:dyDescent="0.25">
      <c r="A98" s="129"/>
      <c r="B98" s="93"/>
      <c r="C98" s="130"/>
      <c r="D98" s="130"/>
      <c r="E98" s="130"/>
      <c r="F98" s="130"/>
      <c r="G98" s="129"/>
      <c r="H98" s="130"/>
      <c r="I98" s="130"/>
      <c r="J98" s="130"/>
      <c r="K98" s="130"/>
      <c r="L98" s="130">
        <f t="shared" si="29"/>
        <v>0</v>
      </c>
    </row>
    <row r="99" spans="1:256" s="137" customFormat="1" ht="12" hidden="1" customHeight="1" x14ac:dyDescent="0.25">
      <c r="A99" s="123" t="s">
        <v>3</v>
      </c>
      <c r="B99" s="138" t="s">
        <v>234</v>
      </c>
      <c r="C99" s="120">
        <f t="shared" ref="C99:I99" si="30">SUM(C100:C101)</f>
        <v>0</v>
      </c>
      <c r="D99" s="128">
        <f t="shared" si="30"/>
        <v>0</v>
      </c>
      <c r="E99" s="128">
        <f t="shared" si="30"/>
        <v>0</v>
      </c>
      <c r="F99" s="128">
        <f t="shared" si="30"/>
        <v>0</v>
      </c>
      <c r="G99" s="128">
        <f t="shared" si="30"/>
        <v>0</v>
      </c>
      <c r="H99" s="128">
        <f t="shared" si="30"/>
        <v>0</v>
      </c>
      <c r="I99" s="128">
        <f t="shared" si="30"/>
        <v>0</v>
      </c>
      <c r="J99" s="128">
        <f>K99+L99</f>
        <v>0</v>
      </c>
      <c r="K99" s="128">
        <f t="shared" ref="K99:L101" si="31">D99+H99</f>
        <v>0</v>
      </c>
      <c r="L99" s="128">
        <f>SUM(L100:L101)</f>
        <v>0</v>
      </c>
      <c r="M99" s="115"/>
      <c r="N99" s="115"/>
      <c r="O99" s="115"/>
      <c r="P99" s="115"/>
      <c r="Q99" s="146"/>
      <c r="R99" s="115"/>
      <c r="S99" s="146"/>
      <c r="T99" s="115"/>
      <c r="U99" s="115"/>
      <c r="V99" s="115"/>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c r="AU99" s="115"/>
      <c r="AV99" s="115"/>
      <c r="AW99" s="115"/>
      <c r="AX99" s="115"/>
      <c r="AY99" s="115"/>
      <c r="AZ99" s="115"/>
      <c r="BA99" s="115"/>
      <c r="BB99" s="115"/>
      <c r="BC99" s="115"/>
      <c r="BD99" s="115"/>
      <c r="BE99" s="115"/>
      <c r="BF99" s="115"/>
      <c r="BG99" s="115"/>
      <c r="BH99" s="115"/>
      <c r="BI99" s="115"/>
      <c r="BJ99" s="115"/>
      <c r="BK99" s="115"/>
      <c r="BL99" s="115"/>
      <c r="BM99" s="115"/>
      <c r="BN99" s="115"/>
      <c r="BO99" s="115"/>
      <c r="BP99" s="115"/>
      <c r="BQ99" s="115"/>
      <c r="BR99" s="115"/>
      <c r="BS99" s="115"/>
      <c r="BT99" s="115"/>
      <c r="BU99" s="115"/>
      <c r="BV99" s="115"/>
      <c r="BW99" s="115"/>
      <c r="BX99" s="115"/>
      <c r="BY99" s="115"/>
      <c r="BZ99" s="115"/>
      <c r="CA99" s="115"/>
      <c r="CB99" s="115"/>
      <c r="CC99" s="115"/>
      <c r="CD99" s="115"/>
      <c r="CE99" s="115"/>
      <c r="CF99" s="115"/>
      <c r="CG99" s="115"/>
      <c r="CH99" s="115"/>
      <c r="CI99" s="115"/>
      <c r="CJ99" s="115"/>
      <c r="CK99" s="115"/>
      <c r="CL99" s="115"/>
      <c r="CM99" s="115"/>
      <c r="CN99" s="115"/>
      <c r="CO99" s="115"/>
      <c r="CP99" s="115"/>
      <c r="CQ99" s="115"/>
      <c r="CR99" s="115"/>
      <c r="CS99" s="115"/>
      <c r="CT99" s="115"/>
      <c r="CU99" s="115"/>
      <c r="CV99" s="115"/>
      <c r="CW99" s="115"/>
      <c r="CX99" s="115"/>
      <c r="CY99" s="115"/>
      <c r="CZ99" s="115"/>
      <c r="DA99" s="115"/>
      <c r="DB99" s="115"/>
      <c r="DC99" s="115"/>
      <c r="DD99" s="115"/>
      <c r="DE99" s="115"/>
      <c r="DF99" s="115"/>
      <c r="DG99" s="115"/>
      <c r="DH99" s="115"/>
      <c r="DI99" s="115"/>
      <c r="DJ99" s="115"/>
      <c r="DK99" s="115"/>
      <c r="DL99" s="115"/>
      <c r="DM99" s="115"/>
      <c r="DN99" s="115"/>
      <c r="DO99" s="115"/>
      <c r="DP99" s="115"/>
      <c r="DQ99" s="115"/>
      <c r="DR99" s="115"/>
      <c r="DS99" s="115"/>
      <c r="DT99" s="115"/>
      <c r="DU99" s="115"/>
      <c r="DV99" s="115"/>
      <c r="DW99" s="115"/>
      <c r="DX99" s="115"/>
      <c r="DY99" s="115"/>
      <c r="DZ99" s="115"/>
      <c r="EA99" s="115"/>
      <c r="EB99" s="115"/>
      <c r="EC99" s="115"/>
      <c r="ED99" s="115"/>
      <c r="EE99" s="115"/>
      <c r="EF99" s="115"/>
      <c r="EG99" s="115"/>
      <c r="EH99" s="115"/>
      <c r="EI99" s="115"/>
      <c r="EJ99" s="115"/>
      <c r="EK99" s="115"/>
      <c r="EL99" s="115"/>
      <c r="EM99" s="115"/>
      <c r="EN99" s="115"/>
      <c r="EO99" s="115"/>
      <c r="EP99" s="115"/>
      <c r="EQ99" s="115"/>
      <c r="ER99" s="115"/>
      <c r="ES99" s="115"/>
      <c r="ET99" s="115"/>
      <c r="EU99" s="115"/>
      <c r="EV99" s="115"/>
      <c r="EW99" s="115"/>
      <c r="EX99" s="115"/>
      <c r="EY99" s="115"/>
      <c r="EZ99" s="115"/>
      <c r="FA99" s="115"/>
      <c r="FB99" s="115"/>
      <c r="FC99" s="115"/>
      <c r="FD99" s="115"/>
      <c r="FE99" s="115"/>
      <c r="FF99" s="115"/>
      <c r="FG99" s="115"/>
      <c r="FH99" s="115"/>
      <c r="FI99" s="115"/>
      <c r="FJ99" s="115"/>
      <c r="FK99" s="115"/>
      <c r="FL99" s="115"/>
      <c r="FM99" s="115"/>
      <c r="FN99" s="115"/>
      <c r="FO99" s="115"/>
      <c r="FP99" s="115"/>
      <c r="FQ99" s="115"/>
      <c r="FR99" s="115"/>
      <c r="FS99" s="115"/>
      <c r="FT99" s="115"/>
      <c r="FU99" s="115"/>
      <c r="FV99" s="115"/>
      <c r="FW99" s="115"/>
      <c r="FX99" s="115"/>
      <c r="FY99" s="115"/>
      <c r="FZ99" s="115"/>
      <c r="GA99" s="115"/>
      <c r="GB99" s="115"/>
      <c r="GC99" s="115"/>
      <c r="GD99" s="115"/>
      <c r="GE99" s="115"/>
      <c r="GF99" s="115"/>
      <c r="GG99" s="115"/>
      <c r="GH99" s="115"/>
      <c r="GI99" s="115"/>
      <c r="GJ99" s="115"/>
      <c r="GK99" s="115"/>
      <c r="GL99" s="115"/>
      <c r="GM99" s="115"/>
      <c r="GN99" s="115"/>
      <c r="GO99" s="115"/>
      <c r="GP99" s="115"/>
      <c r="GQ99" s="115"/>
      <c r="GR99" s="115"/>
      <c r="GS99" s="115"/>
      <c r="GT99" s="115"/>
      <c r="GU99" s="115"/>
      <c r="GV99" s="115"/>
      <c r="GW99" s="115"/>
      <c r="GX99" s="115"/>
      <c r="GY99" s="115"/>
      <c r="GZ99" s="115"/>
      <c r="HA99" s="115"/>
      <c r="HB99" s="115"/>
      <c r="HC99" s="115"/>
      <c r="HD99" s="115"/>
      <c r="HE99" s="115"/>
      <c r="HF99" s="115"/>
      <c r="HG99" s="115"/>
      <c r="HH99" s="115"/>
      <c r="HI99" s="115"/>
      <c r="HJ99" s="115"/>
      <c r="HK99" s="115"/>
      <c r="HL99" s="115"/>
      <c r="HM99" s="115"/>
      <c r="HN99" s="115"/>
      <c r="HO99" s="115"/>
      <c r="HP99" s="115"/>
      <c r="HQ99" s="115"/>
      <c r="HR99" s="115"/>
      <c r="HS99" s="115"/>
      <c r="HT99" s="115"/>
      <c r="HU99" s="115"/>
      <c r="HV99" s="115"/>
      <c r="HW99" s="115"/>
      <c r="HX99" s="115"/>
      <c r="HY99" s="115"/>
      <c r="HZ99" s="115"/>
      <c r="IA99" s="115"/>
      <c r="IB99" s="115"/>
      <c r="IC99" s="115"/>
      <c r="ID99" s="115"/>
      <c r="IE99" s="115"/>
      <c r="IF99" s="115"/>
      <c r="IG99" s="115"/>
      <c r="IH99" s="115"/>
      <c r="II99" s="115"/>
      <c r="IJ99" s="115"/>
      <c r="IK99" s="115"/>
      <c r="IL99" s="115"/>
      <c r="IM99" s="115"/>
      <c r="IN99" s="115"/>
      <c r="IO99" s="115"/>
      <c r="IP99" s="115"/>
      <c r="IQ99" s="115"/>
      <c r="IR99" s="115"/>
      <c r="IS99" s="115"/>
      <c r="IT99" s="115"/>
      <c r="IU99" s="115"/>
      <c r="IV99" s="115"/>
    </row>
    <row r="100" spans="1:256" s="137" customFormat="1" ht="12" hidden="1" customHeight="1" x14ac:dyDescent="0.25">
      <c r="A100" s="129"/>
      <c r="B100" s="93"/>
      <c r="C100" s="130"/>
      <c r="D100" s="130"/>
      <c r="E100" s="130">
        <v>0</v>
      </c>
      <c r="F100" s="130"/>
      <c r="G100" s="129"/>
      <c r="H100" s="130">
        <v>0</v>
      </c>
      <c r="I100" s="130">
        <v>0</v>
      </c>
      <c r="J100" s="130">
        <f>K100+L100</f>
        <v>0</v>
      </c>
      <c r="K100" s="130">
        <f t="shared" si="31"/>
        <v>0</v>
      </c>
      <c r="L100" s="130">
        <f t="shared" si="31"/>
        <v>0</v>
      </c>
    </row>
    <row r="101" spans="1:256" s="137" customFormat="1" ht="12" hidden="1" customHeight="1" x14ac:dyDescent="0.25">
      <c r="A101" s="149"/>
      <c r="B101" s="93"/>
      <c r="C101" s="130"/>
      <c r="D101" s="130"/>
      <c r="E101" s="130">
        <v>0</v>
      </c>
      <c r="F101" s="128"/>
      <c r="G101" s="129"/>
      <c r="H101" s="130">
        <v>0</v>
      </c>
      <c r="I101" s="130">
        <v>0</v>
      </c>
      <c r="J101" s="130">
        <f>K101+L101</f>
        <v>0</v>
      </c>
      <c r="K101" s="130">
        <f t="shared" si="31"/>
        <v>0</v>
      </c>
      <c r="L101" s="130">
        <f t="shared" si="31"/>
        <v>0</v>
      </c>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c r="BJ101" s="115"/>
      <c r="BK101" s="115"/>
      <c r="BL101" s="115"/>
      <c r="BM101" s="115"/>
      <c r="BN101" s="115"/>
      <c r="BO101" s="115"/>
      <c r="BP101" s="115"/>
      <c r="BQ101" s="115"/>
      <c r="BR101" s="115"/>
      <c r="BS101" s="115"/>
      <c r="BT101" s="115"/>
      <c r="BU101" s="115"/>
      <c r="BV101" s="115"/>
      <c r="BW101" s="115"/>
      <c r="BX101" s="115"/>
      <c r="BY101" s="115"/>
      <c r="BZ101" s="115"/>
      <c r="CA101" s="115"/>
      <c r="CB101" s="115"/>
      <c r="CC101" s="115"/>
      <c r="CD101" s="115"/>
      <c r="CE101" s="115"/>
      <c r="CF101" s="115"/>
      <c r="CG101" s="115"/>
      <c r="CH101" s="115"/>
      <c r="CI101" s="115"/>
      <c r="CJ101" s="115"/>
      <c r="CK101" s="115"/>
      <c r="CL101" s="115"/>
      <c r="CM101" s="115"/>
      <c r="CN101" s="115"/>
      <c r="CO101" s="115"/>
      <c r="CP101" s="115"/>
      <c r="CQ101" s="115"/>
      <c r="CR101" s="115"/>
      <c r="CS101" s="115"/>
      <c r="CT101" s="115"/>
      <c r="CU101" s="115"/>
      <c r="CV101" s="115"/>
      <c r="CW101" s="115"/>
      <c r="CX101" s="115"/>
      <c r="CY101" s="115"/>
      <c r="CZ101" s="115"/>
      <c r="DA101" s="115"/>
      <c r="DB101" s="115"/>
      <c r="DC101" s="115"/>
      <c r="DD101" s="115"/>
      <c r="DE101" s="115"/>
      <c r="DF101" s="115"/>
      <c r="DG101" s="115"/>
      <c r="DH101" s="115"/>
      <c r="DI101" s="115"/>
      <c r="DJ101" s="115"/>
      <c r="DK101" s="115"/>
      <c r="DL101" s="115"/>
      <c r="DM101" s="115"/>
      <c r="DN101" s="115"/>
      <c r="DO101" s="115"/>
      <c r="DP101" s="115"/>
      <c r="DQ101" s="115"/>
      <c r="DR101" s="115"/>
      <c r="DS101" s="115"/>
      <c r="DT101" s="115"/>
      <c r="DU101" s="115"/>
      <c r="DV101" s="115"/>
      <c r="DW101" s="115"/>
      <c r="DX101" s="115"/>
      <c r="DY101" s="115"/>
      <c r="DZ101" s="115"/>
      <c r="EA101" s="115"/>
      <c r="EB101" s="115"/>
      <c r="EC101" s="115"/>
      <c r="ED101" s="115"/>
      <c r="EE101" s="115"/>
      <c r="EF101" s="115"/>
      <c r="EG101" s="115"/>
      <c r="EH101" s="115"/>
      <c r="EI101" s="115"/>
      <c r="EJ101" s="115"/>
      <c r="EK101" s="115"/>
      <c r="EL101" s="115"/>
      <c r="EM101" s="115"/>
      <c r="EN101" s="115"/>
      <c r="EO101" s="115"/>
      <c r="EP101" s="115"/>
      <c r="EQ101" s="115"/>
      <c r="ER101" s="115"/>
      <c r="ES101" s="115"/>
      <c r="ET101" s="115"/>
      <c r="EU101" s="115"/>
      <c r="EV101" s="115"/>
      <c r="EW101" s="115"/>
      <c r="EX101" s="115"/>
      <c r="EY101" s="115"/>
      <c r="EZ101" s="115"/>
      <c r="FA101" s="115"/>
      <c r="FB101" s="115"/>
      <c r="FC101" s="115"/>
      <c r="FD101" s="115"/>
      <c r="FE101" s="115"/>
      <c r="FF101" s="115"/>
      <c r="FG101" s="115"/>
      <c r="FH101" s="115"/>
      <c r="FI101" s="115"/>
      <c r="FJ101" s="115"/>
      <c r="FK101" s="115"/>
      <c r="FL101" s="115"/>
      <c r="FM101" s="115"/>
      <c r="FN101" s="115"/>
      <c r="FO101" s="115"/>
      <c r="FP101" s="115"/>
      <c r="FQ101" s="115"/>
      <c r="FR101" s="115"/>
      <c r="FS101" s="115"/>
      <c r="FT101" s="115"/>
      <c r="FU101" s="115"/>
      <c r="FV101" s="115"/>
      <c r="FW101" s="115"/>
      <c r="FX101" s="115"/>
      <c r="FY101" s="115"/>
      <c r="FZ101" s="115"/>
      <c r="GA101" s="115"/>
      <c r="GB101" s="115"/>
      <c r="GC101" s="115"/>
      <c r="GD101" s="115"/>
      <c r="GE101" s="115"/>
      <c r="GF101" s="115"/>
      <c r="GG101" s="115"/>
      <c r="GH101" s="115"/>
      <c r="GI101" s="115"/>
      <c r="GJ101" s="115"/>
      <c r="GK101" s="115"/>
      <c r="GL101" s="115"/>
      <c r="GM101" s="115"/>
      <c r="GN101" s="115"/>
      <c r="GO101" s="115"/>
      <c r="GP101" s="115"/>
      <c r="GQ101" s="115"/>
      <c r="GR101" s="115"/>
      <c r="GS101" s="115"/>
      <c r="GT101" s="115"/>
      <c r="GU101" s="115"/>
      <c r="GV101" s="115"/>
      <c r="GW101" s="115"/>
      <c r="GX101" s="115"/>
      <c r="GY101" s="115"/>
      <c r="GZ101" s="115"/>
      <c r="HA101" s="115"/>
      <c r="HB101" s="115"/>
      <c r="HC101" s="115"/>
      <c r="HD101" s="115"/>
      <c r="HE101" s="115"/>
      <c r="HF101" s="115"/>
      <c r="HG101" s="115"/>
      <c r="HH101" s="115"/>
      <c r="HI101" s="115"/>
      <c r="HJ101" s="115"/>
      <c r="HK101" s="115"/>
      <c r="HL101" s="115"/>
      <c r="HM101" s="115"/>
      <c r="HN101" s="115"/>
      <c r="HO101" s="115"/>
      <c r="HP101" s="115"/>
      <c r="HQ101" s="115"/>
      <c r="HR101" s="115"/>
      <c r="HS101" s="115"/>
      <c r="HT101" s="115"/>
      <c r="HU101" s="115"/>
      <c r="HV101" s="115"/>
      <c r="HW101" s="115"/>
      <c r="HX101" s="115"/>
      <c r="HY101" s="115"/>
      <c r="HZ101" s="115"/>
      <c r="IA101" s="115"/>
      <c r="IB101" s="115"/>
      <c r="IC101" s="115"/>
      <c r="ID101" s="115"/>
      <c r="IE101" s="115"/>
      <c r="IF101" s="115"/>
      <c r="IG101" s="115"/>
      <c r="IH101" s="115"/>
      <c r="II101" s="115"/>
      <c r="IJ101" s="115"/>
      <c r="IK101" s="115"/>
      <c r="IL101" s="115"/>
      <c r="IM101" s="115"/>
      <c r="IN101" s="115"/>
      <c r="IO101" s="115"/>
      <c r="IP101" s="115"/>
      <c r="IQ101" s="115"/>
      <c r="IR101" s="115"/>
      <c r="IS101" s="115"/>
      <c r="IT101" s="115"/>
      <c r="IU101" s="115"/>
      <c r="IV101" s="115"/>
    </row>
    <row r="102" spans="1:256" s="137" customFormat="1" ht="12" hidden="1" customHeight="1" x14ac:dyDescent="0.25">
      <c r="A102" s="123" t="s">
        <v>6</v>
      </c>
      <c r="B102" s="138" t="s">
        <v>226</v>
      </c>
      <c r="C102" s="120">
        <f t="shared" ref="C102:I102" si="32">C103+C110+C113</f>
        <v>518400</v>
      </c>
      <c r="D102" s="128">
        <f t="shared" si="32"/>
        <v>518400</v>
      </c>
      <c r="E102" s="128">
        <f t="shared" si="32"/>
        <v>0</v>
      </c>
      <c r="F102" s="128">
        <f t="shared" si="32"/>
        <v>0</v>
      </c>
      <c r="G102" s="128">
        <f t="shared" si="32"/>
        <v>0</v>
      </c>
      <c r="H102" s="128">
        <f t="shared" si="32"/>
        <v>0</v>
      </c>
      <c r="I102" s="128">
        <f t="shared" si="32"/>
        <v>0</v>
      </c>
      <c r="J102" s="128">
        <f>L102+K102</f>
        <v>518400</v>
      </c>
      <c r="K102" s="128">
        <f>D102+H102</f>
        <v>518400</v>
      </c>
      <c r="L102" s="128">
        <f>L103+L110+L113</f>
        <v>0</v>
      </c>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c r="BJ102" s="115"/>
      <c r="BK102" s="115"/>
      <c r="BL102" s="115"/>
      <c r="BM102" s="115"/>
      <c r="BN102" s="115"/>
      <c r="BO102" s="115"/>
      <c r="BP102" s="115"/>
      <c r="BQ102" s="115"/>
      <c r="BR102" s="115"/>
      <c r="BS102" s="115"/>
      <c r="BT102" s="115"/>
      <c r="BU102" s="115"/>
      <c r="BV102" s="115"/>
      <c r="BW102" s="115"/>
      <c r="BX102" s="115"/>
      <c r="BY102" s="115"/>
      <c r="BZ102" s="115"/>
      <c r="CA102" s="115"/>
      <c r="CB102" s="115"/>
      <c r="CC102" s="115"/>
      <c r="CD102" s="115"/>
      <c r="CE102" s="115"/>
      <c r="CF102" s="115"/>
      <c r="CG102" s="115"/>
      <c r="CH102" s="115"/>
      <c r="CI102" s="115"/>
      <c r="CJ102" s="115"/>
      <c r="CK102" s="115"/>
      <c r="CL102" s="115"/>
      <c r="CM102" s="115"/>
      <c r="CN102" s="115"/>
      <c r="CO102" s="115"/>
      <c r="CP102" s="115"/>
      <c r="CQ102" s="115"/>
      <c r="CR102" s="115"/>
      <c r="CS102" s="115"/>
      <c r="CT102" s="115"/>
      <c r="CU102" s="115"/>
      <c r="CV102" s="115"/>
      <c r="CW102" s="115"/>
      <c r="CX102" s="115"/>
      <c r="CY102" s="115"/>
      <c r="CZ102" s="115"/>
      <c r="DA102" s="115"/>
      <c r="DB102" s="115"/>
      <c r="DC102" s="115"/>
      <c r="DD102" s="115"/>
      <c r="DE102" s="115"/>
      <c r="DF102" s="115"/>
      <c r="DG102" s="115"/>
      <c r="DH102" s="115"/>
      <c r="DI102" s="115"/>
      <c r="DJ102" s="115"/>
      <c r="DK102" s="115"/>
      <c r="DL102" s="115"/>
      <c r="DM102" s="115"/>
      <c r="DN102" s="115"/>
      <c r="DO102" s="115"/>
      <c r="DP102" s="115"/>
      <c r="DQ102" s="115"/>
      <c r="DR102" s="115"/>
      <c r="DS102" s="115"/>
      <c r="DT102" s="115"/>
      <c r="DU102" s="115"/>
      <c r="DV102" s="115"/>
      <c r="DW102" s="115"/>
      <c r="DX102" s="115"/>
      <c r="DY102" s="115"/>
      <c r="DZ102" s="115"/>
      <c r="EA102" s="115"/>
      <c r="EB102" s="115"/>
      <c r="EC102" s="115"/>
      <c r="ED102" s="115"/>
      <c r="EE102" s="115"/>
      <c r="EF102" s="115"/>
      <c r="EG102" s="115"/>
      <c r="EH102" s="115"/>
      <c r="EI102" s="115"/>
      <c r="EJ102" s="115"/>
      <c r="EK102" s="115"/>
      <c r="EL102" s="115"/>
      <c r="EM102" s="115"/>
      <c r="EN102" s="115"/>
      <c r="EO102" s="115"/>
      <c r="EP102" s="115"/>
      <c r="EQ102" s="115"/>
      <c r="ER102" s="115"/>
      <c r="ES102" s="115"/>
      <c r="ET102" s="115"/>
      <c r="EU102" s="115"/>
      <c r="EV102" s="115"/>
      <c r="EW102" s="115"/>
      <c r="EX102" s="115"/>
      <c r="EY102" s="115"/>
      <c r="EZ102" s="115"/>
      <c r="FA102" s="115"/>
      <c r="FB102" s="115"/>
      <c r="FC102" s="115"/>
      <c r="FD102" s="115"/>
      <c r="FE102" s="115"/>
      <c r="FF102" s="115"/>
      <c r="FG102" s="115"/>
      <c r="FH102" s="115"/>
      <c r="FI102" s="115"/>
      <c r="FJ102" s="115"/>
      <c r="FK102" s="115"/>
      <c r="FL102" s="115"/>
      <c r="FM102" s="115"/>
      <c r="FN102" s="115"/>
      <c r="FO102" s="115"/>
      <c r="FP102" s="115"/>
      <c r="FQ102" s="115"/>
      <c r="FR102" s="115"/>
      <c r="FS102" s="115"/>
      <c r="FT102" s="115"/>
      <c r="FU102" s="115"/>
      <c r="FV102" s="115"/>
      <c r="FW102" s="115"/>
      <c r="FX102" s="115"/>
      <c r="FY102" s="115"/>
      <c r="FZ102" s="115"/>
      <c r="GA102" s="115"/>
      <c r="GB102" s="115"/>
      <c r="GC102" s="115"/>
      <c r="GD102" s="115"/>
      <c r="GE102" s="115"/>
      <c r="GF102" s="115"/>
      <c r="GG102" s="115"/>
      <c r="GH102" s="115"/>
      <c r="GI102" s="115"/>
      <c r="GJ102" s="115"/>
      <c r="GK102" s="115"/>
      <c r="GL102" s="115"/>
      <c r="GM102" s="115"/>
      <c r="GN102" s="115"/>
      <c r="GO102" s="115"/>
      <c r="GP102" s="115"/>
      <c r="GQ102" s="115"/>
      <c r="GR102" s="115"/>
      <c r="GS102" s="115"/>
      <c r="GT102" s="115"/>
      <c r="GU102" s="115"/>
      <c r="GV102" s="115"/>
      <c r="GW102" s="115"/>
      <c r="GX102" s="115"/>
      <c r="GY102" s="115"/>
      <c r="GZ102" s="115"/>
      <c r="HA102" s="115"/>
      <c r="HB102" s="115"/>
      <c r="HC102" s="115"/>
      <c r="HD102" s="115"/>
      <c r="HE102" s="115"/>
      <c r="HF102" s="115"/>
      <c r="HG102" s="115"/>
      <c r="HH102" s="115"/>
      <c r="HI102" s="115"/>
      <c r="HJ102" s="115"/>
      <c r="HK102" s="115"/>
      <c r="HL102" s="115"/>
      <c r="HM102" s="115"/>
      <c r="HN102" s="115"/>
      <c r="HO102" s="115"/>
      <c r="HP102" s="115"/>
      <c r="HQ102" s="115"/>
      <c r="HR102" s="115"/>
      <c r="HS102" s="115"/>
      <c r="HT102" s="115"/>
      <c r="HU102" s="115"/>
      <c r="HV102" s="115"/>
      <c r="HW102" s="115"/>
      <c r="HX102" s="115"/>
      <c r="HY102" s="115"/>
      <c r="HZ102" s="115"/>
      <c r="IA102" s="115"/>
      <c r="IB102" s="115"/>
      <c r="IC102" s="115"/>
      <c r="ID102" s="115"/>
      <c r="IE102" s="115"/>
      <c r="IF102" s="115"/>
      <c r="IG102" s="115"/>
      <c r="IH102" s="115"/>
      <c r="II102" s="115"/>
      <c r="IJ102" s="115"/>
      <c r="IK102" s="115"/>
      <c r="IL102" s="115"/>
      <c r="IM102" s="115"/>
      <c r="IN102" s="115"/>
      <c r="IO102" s="115"/>
      <c r="IP102" s="115"/>
      <c r="IQ102" s="115"/>
      <c r="IR102" s="115"/>
      <c r="IS102" s="115"/>
      <c r="IT102" s="115"/>
      <c r="IU102" s="115"/>
      <c r="IV102" s="115"/>
    </row>
    <row r="103" spans="1:256" s="137" customFormat="1" ht="12" hidden="1" customHeight="1" x14ac:dyDescent="0.25">
      <c r="A103" s="123"/>
      <c r="B103" s="138" t="s">
        <v>9</v>
      </c>
      <c r="C103" s="122">
        <f t="shared" ref="C103:L103" si="33">SUM(C104:C109)</f>
        <v>517170</v>
      </c>
      <c r="D103" s="125">
        <f t="shared" si="33"/>
        <v>517170</v>
      </c>
      <c r="E103" s="125">
        <f t="shared" si="33"/>
        <v>0</v>
      </c>
      <c r="F103" s="125">
        <f t="shared" si="33"/>
        <v>0</v>
      </c>
      <c r="G103" s="125">
        <f t="shared" si="33"/>
        <v>0</v>
      </c>
      <c r="H103" s="125">
        <f t="shared" si="33"/>
        <v>0</v>
      </c>
      <c r="I103" s="125">
        <f t="shared" si="33"/>
        <v>0</v>
      </c>
      <c r="J103" s="125">
        <f t="shared" si="33"/>
        <v>368170</v>
      </c>
      <c r="K103" s="125">
        <f t="shared" si="33"/>
        <v>368170</v>
      </c>
      <c r="L103" s="125">
        <f t="shared" si="33"/>
        <v>0</v>
      </c>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c r="BB103" s="115"/>
      <c r="BC103" s="115"/>
      <c r="BD103" s="115"/>
      <c r="BE103" s="115"/>
      <c r="BF103" s="115"/>
      <c r="BG103" s="115"/>
      <c r="BH103" s="115"/>
      <c r="BI103" s="115"/>
      <c r="BJ103" s="115"/>
      <c r="BK103" s="115"/>
      <c r="BL103" s="115"/>
      <c r="BM103" s="115"/>
      <c r="BN103" s="115"/>
      <c r="BO103" s="115"/>
      <c r="BP103" s="115"/>
      <c r="BQ103" s="115"/>
      <c r="BR103" s="115"/>
      <c r="BS103" s="115"/>
      <c r="BT103" s="115"/>
      <c r="BU103" s="115"/>
      <c r="BV103" s="115"/>
      <c r="BW103" s="115"/>
      <c r="BX103" s="115"/>
      <c r="BY103" s="115"/>
      <c r="BZ103" s="115"/>
      <c r="CA103" s="115"/>
      <c r="CB103" s="115"/>
      <c r="CC103" s="115"/>
      <c r="CD103" s="115"/>
      <c r="CE103" s="115"/>
      <c r="CF103" s="115"/>
      <c r="CG103" s="115"/>
      <c r="CH103" s="115"/>
      <c r="CI103" s="115"/>
      <c r="CJ103" s="115"/>
      <c r="CK103" s="115"/>
      <c r="CL103" s="115"/>
      <c r="CM103" s="115"/>
      <c r="CN103" s="115"/>
      <c r="CO103" s="115"/>
      <c r="CP103" s="115"/>
      <c r="CQ103" s="115"/>
      <c r="CR103" s="115"/>
      <c r="CS103" s="115"/>
      <c r="CT103" s="115"/>
      <c r="CU103" s="115"/>
      <c r="CV103" s="115"/>
      <c r="CW103" s="115"/>
      <c r="CX103" s="115"/>
      <c r="CY103" s="115"/>
      <c r="CZ103" s="115"/>
      <c r="DA103" s="115"/>
      <c r="DB103" s="115"/>
      <c r="DC103" s="115"/>
      <c r="DD103" s="115"/>
      <c r="DE103" s="115"/>
      <c r="DF103" s="115"/>
      <c r="DG103" s="115"/>
      <c r="DH103" s="115"/>
      <c r="DI103" s="115"/>
      <c r="DJ103" s="115"/>
      <c r="DK103" s="115"/>
      <c r="DL103" s="115"/>
      <c r="DM103" s="115"/>
      <c r="DN103" s="115"/>
      <c r="DO103" s="115"/>
      <c r="DP103" s="115"/>
      <c r="DQ103" s="115"/>
      <c r="DR103" s="115"/>
      <c r="DS103" s="115"/>
      <c r="DT103" s="115"/>
      <c r="DU103" s="115"/>
      <c r="DV103" s="115"/>
      <c r="DW103" s="115"/>
      <c r="DX103" s="115"/>
      <c r="DY103" s="115"/>
      <c r="DZ103" s="115"/>
      <c r="EA103" s="115"/>
      <c r="EB103" s="115"/>
      <c r="EC103" s="115"/>
      <c r="ED103" s="115"/>
      <c r="EE103" s="115"/>
      <c r="EF103" s="115"/>
      <c r="EG103" s="115"/>
      <c r="EH103" s="115"/>
      <c r="EI103" s="115"/>
      <c r="EJ103" s="115"/>
      <c r="EK103" s="115"/>
      <c r="EL103" s="115"/>
      <c r="EM103" s="115"/>
      <c r="EN103" s="115"/>
      <c r="EO103" s="115"/>
      <c r="EP103" s="115"/>
      <c r="EQ103" s="115"/>
      <c r="ER103" s="115"/>
      <c r="ES103" s="115"/>
      <c r="ET103" s="115"/>
      <c r="EU103" s="115"/>
      <c r="EV103" s="115"/>
      <c r="EW103" s="115"/>
      <c r="EX103" s="115"/>
      <c r="EY103" s="115"/>
      <c r="EZ103" s="115"/>
      <c r="FA103" s="115"/>
      <c r="FB103" s="115"/>
      <c r="FC103" s="115"/>
      <c r="FD103" s="115"/>
      <c r="FE103" s="115"/>
      <c r="FF103" s="115"/>
      <c r="FG103" s="115"/>
      <c r="FH103" s="115"/>
      <c r="FI103" s="115"/>
      <c r="FJ103" s="115"/>
      <c r="FK103" s="115"/>
      <c r="FL103" s="115"/>
      <c r="FM103" s="115"/>
      <c r="FN103" s="115"/>
      <c r="FO103" s="115"/>
      <c r="FP103" s="115"/>
      <c r="FQ103" s="115"/>
      <c r="FR103" s="115"/>
      <c r="FS103" s="115"/>
      <c r="FT103" s="115"/>
      <c r="FU103" s="115"/>
      <c r="FV103" s="115"/>
      <c r="FW103" s="115"/>
      <c r="FX103" s="115"/>
      <c r="FY103" s="115"/>
      <c r="FZ103" s="115"/>
      <c r="GA103" s="115"/>
      <c r="GB103" s="115"/>
      <c r="GC103" s="115"/>
      <c r="GD103" s="115"/>
      <c r="GE103" s="115"/>
      <c r="GF103" s="115"/>
      <c r="GG103" s="115"/>
      <c r="GH103" s="115"/>
      <c r="GI103" s="115"/>
      <c r="GJ103" s="115"/>
      <c r="GK103" s="115"/>
      <c r="GL103" s="115"/>
      <c r="GM103" s="115"/>
      <c r="GN103" s="115"/>
      <c r="GO103" s="115"/>
      <c r="GP103" s="115"/>
      <c r="GQ103" s="115"/>
      <c r="GR103" s="115"/>
      <c r="GS103" s="115"/>
      <c r="GT103" s="115"/>
      <c r="GU103" s="115"/>
      <c r="GV103" s="115"/>
      <c r="GW103" s="115"/>
      <c r="GX103" s="115"/>
      <c r="GY103" s="115"/>
      <c r="GZ103" s="115"/>
      <c r="HA103" s="115"/>
      <c r="HB103" s="115"/>
      <c r="HC103" s="115"/>
      <c r="HD103" s="115"/>
      <c r="HE103" s="115"/>
      <c r="HF103" s="115"/>
      <c r="HG103" s="115"/>
      <c r="HH103" s="115"/>
      <c r="HI103" s="115"/>
      <c r="HJ103" s="115"/>
      <c r="HK103" s="115"/>
      <c r="HL103" s="115"/>
      <c r="HM103" s="115"/>
      <c r="HN103" s="115"/>
      <c r="HO103" s="115"/>
      <c r="HP103" s="115"/>
      <c r="HQ103" s="115"/>
      <c r="HR103" s="115"/>
      <c r="HS103" s="115"/>
      <c r="HT103" s="115"/>
      <c r="HU103" s="115"/>
      <c r="HV103" s="115"/>
      <c r="HW103" s="115"/>
      <c r="HX103" s="115"/>
      <c r="HY103" s="115"/>
      <c r="HZ103" s="115"/>
      <c r="IA103" s="115"/>
      <c r="IB103" s="115"/>
      <c r="IC103" s="115"/>
      <c r="ID103" s="115"/>
      <c r="IE103" s="115"/>
      <c r="IF103" s="115"/>
      <c r="IG103" s="115"/>
      <c r="IH103" s="115"/>
      <c r="II103" s="115"/>
      <c r="IJ103" s="115"/>
      <c r="IK103" s="115"/>
      <c r="IL103" s="115"/>
      <c r="IM103" s="115"/>
      <c r="IN103" s="115"/>
      <c r="IO103" s="115"/>
      <c r="IP103" s="115"/>
      <c r="IQ103" s="115"/>
      <c r="IR103" s="115"/>
      <c r="IS103" s="115"/>
      <c r="IT103" s="115"/>
      <c r="IU103" s="115"/>
      <c r="IV103" s="115"/>
    </row>
    <row r="104" spans="1:256" s="137" customFormat="1" ht="24" hidden="1" customHeight="1" x14ac:dyDescent="0.25">
      <c r="A104" s="139"/>
      <c r="B104" s="93" t="s">
        <v>236</v>
      </c>
      <c r="C104" s="130">
        <f t="shared" ref="C104:C109" si="34">D104+E104</f>
        <v>35870</v>
      </c>
      <c r="D104" s="130">
        <v>35870</v>
      </c>
      <c r="E104" s="130">
        <v>0</v>
      </c>
      <c r="F104" s="128">
        <v>0</v>
      </c>
      <c r="G104" s="134">
        <v>0</v>
      </c>
      <c r="H104" s="130">
        <v>0</v>
      </c>
      <c r="I104" s="130">
        <v>0</v>
      </c>
      <c r="J104" s="130">
        <f t="shared" ref="J104:J109" si="35">K104+L104</f>
        <v>35870</v>
      </c>
      <c r="K104" s="130">
        <f t="shared" ref="K104:L109" si="36">D104+H104</f>
        <v>35870</v>
      </c>
      <c r="L104" s="130">
        <f t="shared" si="36"/>
        <v>0</v>
      </c>
      <c r="M104" s="115"/>
      <c r="N104" s="115" t="s">
        <v>523</v>
      </c>
      <c r="O104" s="115"/>
      <c r="P104" s="115"/>
      <c r="Q104" s="115"/>
      <c r="R104" s="115"/>
      <c r="S104" s="115"/>
      <c r="T104" s="115"/>
      <c r="U104" s="115"/>
      <c r="V104" s="115"/>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15"/>
      <c r="AR104" s="115"/>
      <c r="AS104" s="115"/>
      <c r="AT104" s="115"/>
      <c r="AU104" s="115"/>
      <c r="AV104" s="115"/>
      <c r="AW104" s="115"/>
      <c r="AX104" s="115"/>
      <c r="AY104" s="115"/>
      <c r="AZ104" s="115"/>
      <c r="BA104" s="115"/>
      <c r="BB104" s="115"/>
      <c r="BC104" s="115"/>
      <c r="BD104" s="115"/>
      <c r="BE104" s="115"/>
      <c r="BF104" s="115"/>
      <c r="BG104" s="115"/>
      <c r="BH104" s="115"/>
      <c r="BI104" s="115"/>
      <c r="BJ104" s="115"/>
      <c r="BK104" s="115"/>
      <c r="BL104" s="115"/>
      <c r="BM104" s="115"/>
      <c r="BN104" s="115"/>
      <c r="BO104" s="115"/>
      <c r="BP104" s="115"/>
      <c r="BQ104" s="115"/>
      <c r="BR104" s="115"/>
      <c r="BS104" s="115"/>
      <c r="BT104" s="115"/>
      <c r="BU104" s="115"/>
      <c r="BV104" s="115"/>
      <c r="BW104" s="115"/>
      <c r="BX104" s="115"/>
      <c r="BY104" s="115"/>
      <c r="BZ104" s="115"/>
      <c r="CA104" s="115"/>
      <c r="CB104" s="115"/>
      <c r="CC104" s="115"/>
      <c r="CD104" s="115"/>
      <c r="CE104" s="115"/>
      <c r="CF104" s="115"/>
      <c r="CG104" s="115"/>
      <c r="CH104" s="115"/>
      <c r="CI104" s="115"/>
      <c r="CJ104" s="115"/>
      <c r="CK104" s="115"/>
      <c r="CL104" s="115"/>
      <c r="CM104" s="115"/>
      <c r="CN104" s="115"/>
      <c r="CO104" s="115"/>
      <c r="CP104" s="115"/>
      <c r="CQ104" s="115"/>
      <c r="CR104" s="115"/>
      <c r="CS104" s="115"/>
      <c r="CT104" s="115"/>
      <c r="CU104" s="115"/>
      <c r="CV104" s="115"/>
      <c r="CW104" s="115"/>
      <c r="CX104" s="115"/>
      <c r="CY104" s="115"/>
      <c r="CZ104" s="115"/>
      <c r="DA104" s="115"/>
      <c r="DB104" s="115"/>
      <c r="DC104" s="115"/>
      <c r="DD104" s="115"/>
      <c r="DE104" s="115"/>
      <c r="DF104" s="115"/>
      <c r="DG104" s="115"/>
      <c r="DH104" s="115"/>
      <c r="DI104" s="115"/>
      <c r="DJ104" s="115"/>
      <c r="DK104" s="115"/>
      <c r="DL104" s="115"/>
      <c r="DM104" s="115"/>
      <c r="DN104" s="115"/>
      <c r="DO104" s="115"/>
      <c r="DP104" s="115"/>
      <c r="DQ104" s="115"/>
      <c r="DR104" s="115"/>
      <c r="DS104" s="115"/>
      <c r="DT104" s="115"/>
      <c r="DU104" s="115"/>
      <c r="DV104" s="115"/>
      <c r="DW104" s="115"/>
      <c r="DX104" s="115"/>
      <c r="DY104" s="115"/>
      <c r="DZ104" s="115"/>
      <c r="EA104" s="115"/>
      <c r="EB104" s="115"/>
      <c r="EC104" s="115"/>
      <c r="ED104" s="115"/>
      <c r="EE104" s="115"/>
      <c r="EF104" s="115"/>
      <c r="EG104" s="115"/>
      <c r="EH104" s="115"/>
      <c r="EI104" s="115"/>
      <c r="EJ104" s="115"/>
      <c r="EK104" s="115"/>
      <c r="EL104" s="115"/>
      <c r="EM104" s="115"/>
      <c r="EN104" s="115"/>
      <c r="EO104" s="115"/>
      <c r="EP104" s="115"/>
      <c r="EQ104" s="115"/>
      <c r="ER104" s="115"/>
      <c r="ES104" s="115"/>
      <c r="ET104" s="115"/>
      <c r="EU104" s="115"/>
      <c r="EV104" s="115"/>
      <c r="EW104" s="115"/>
      <c r="EX104" s="115"/>
      <c r="EY104" s="115"/>
      <c r="EZ104" s="115"/>
      <c r="FA104" s="115"/>
      <c r="FB104" s="115"/>
      <c r="FC104" s="115"/>
      <c r="FD104" s="115"/>
      <c r="FE104" s="115"/>
      <c r="FF104" s="115"/>
      <c r="FG104" s="115"/>
      <c r="FH104" s="115"/>
      <c r="FI104" s="115"/>
      <c r="FJ104" s="115"/>
      <c r="FK104" s="115"/>
      <c r="FL104" s="115"/>
      <c r="FM104" s="115"/>
      <c r="FN104" s="115"/>
      <c r="FO104" s="115"/>
      <c r="FP104" s="115"/>
      <c r="FQ104" s="115"/>
      <c r="FR104" s="115"/>
      <c r="FS104" s="115"/>
      <c r="FT104" s="115"/>
      <c r="FU104" s="115"/>
      <c r="FV104" s="115"/>
      <c r="FW104" s="115"/>
      <c r="FX104" s="115"/>
      <c r="FY104" s="115"/>
      <c r="FZ104" s="115"/>
      <c r="GA104" s="115"/>
      <c r="GB104" s="115"/>
      <c r="GC104" s="115"/>
      <c r="GD104" s="115"/>
      <c r="GE104" s="115"/>
      <c r="GF104" s="115"/>
      <c r="GG104" s="115"/>
      <c r="GH104" s="115"/>
      <c r="GI104" s="115"/>
      <c r="GJ104" s="115"/>
      <c r="GK104" s="115"/>
      <c r="GL104" s="115"/>
      <c r="GM104" s="115"/>
      <c r="GN104" s="115"/>
      <c r="GO104" s="115"/>
      <c r="GP104" s="115"/>
      <c r="GQ104" s="115"/>
      <c r="GR104" s="115"/>
      <c r="GS104" s="115"/>
      <c r="GT104" s="115"/>
      <c r="GU104" s="115"/>
      <c r="GV104" s="115"/>
      <c r="GW104" s="115"/>
      <c r="GX104" s="115"/>
      <c r="GY104" s="115"/>
      <c r="GZ104" s="115"/>
      <c r="HA104" s="115"/>
      <c r="HB104" s="115"/>
      <c r="HC104" s="115"/>
      <c r="HD104" s="115"/>
      <c r="HE104" s="115"/>
      <c r="HF104" s="115"/>
      <c r="HG104" s="115"/>
      <c r="HH104" s="115"/>
      <c r="HI104" s="115"/>
      <c r="HJ104" s="115"/>
      <c r="HK104" s="115"/>
      <c r="HL104" s="115"/>
      <c r="HM104" s="115"/>
      <c r="HN104" s="115"/>
      <c r="HO104" s="115"/>
      <c r="HP104" s="115"/>
      <c r="HQ104" s="115"/>
      <c r="HR104" s="115"/>
      <c r="HS104" s="115"/>
      <c r="HT104" s="115"/>
      <c r="HU104" s="115"/>
      <c r="HV104" s="115"/>
      <c r="HW104" s="115"/>
      <c r="HX104" s="115"/>
      <c r="HY104" s="115"/>
      <c r="HZ104" s="115"/>
      <c r="IA104" s="115"/>
      <c r="IB104" s="115"/>
      <c r="IC104" s="115"/>
      <c r="ID104" s="115"/>
      <c r="IE104" s="115"/>
      <c r="IF104" s="115"/>
      <c r="IG104" s="115"/>
      <c r="IH104" s="115"/>
      <c r="II104" s="115"/>
      <c r="IJ104" s="115"/>
      <c r="IK104" s="115"/>
      <c r="IL104" s="115"/>
      <c r="IM104" s="115"/>
      <c r="IN104" s="115"/>
      <c r="IO104" s="115"/>
      <c r="IP104" s="115"/>
      <c r="IQ104" s="115"/>
      <c r="IR104" s="115"/>
      <c r="IS104" s="115"/>
      <c r="IT104" s="115"/>
      <c r="IU104" s="115"/>
      <c r="IV104" s="115"/>
    </row>
    <row r="105" spans="1:256" s="137" customFormat="1" ht="12" hidden="1" customHeight="1" x14ac:dyDescent="0.25">
      <c r="A105" s="134"/>
      <c r="B105" s="93" t="s">
        <v>237</v>
      </c>
      <c r="C105" s="130">
        <f t="shared" si="34"/>
        <v>2500</v>
      </c>
      <c r="D105" s="130">
        <v>2500</v>
      </c>
      <c r="E105" s="130">
        <v>0</v>
      </c>
      <c r="F105" s="128">
        <v>0</v>
      </c>
      <c r="G105" s="134">
        <v>0</v>
      </c>
      <c r="H105" s="130">
        <v>0</v>
      </c>
      <c r="I105" s="130">
        <v>0</v>
      </c>
      <c r="J105" s="130">
        <f t="shared" si="35"/>
        <v>2500</v>
      </c>
      <c r="K105" s="130">
        <f t="shared" si="36"/>
        <v>2500</v>
      </c>
      <c r="L105" s="130">
        <f t="shared" si="36"/>
        <v>0</v>
      </c>
      <c r="M105" s="115"/>
      <c r="N105" s="115" t="s">
        <v>523</v>
      </c>
      <c r="O105" s="115"/>
      <c r="P105" s="115"/>
      <c r="Q105" s="115"/>
      <c r="R105" s="115"/>
      <c r="S105" s="115"/>
      <c r="T105" s="115"/>
      <c r="U105" s="115"/>
      <c r="V105" s="115"/>
      <c r="W105" s="115"/>
      <c r="X105" s="115"/>
      <c r="Y105" s="115"/>
      <c r="Z105" s="115"/>
      <c r="AA105" s="115"/>
      <c r="AB105" s="115"/>
      <c r="AC105" s="115"/>
      <c r="AD105" s="115"/>
      <c r="AE105" s="115"/>
      <c r="AF105" s="115"/>
      <c r="AG105" s="115"/>
      <c r="AH105" s="115"/>
      <c r="AI105" s="115"/>
      <c r="AJ105" s="115"/>
      <c r="AK105" s="115"/>
      <c r="AL105" s="115"/>
      <c r="AM105" s="115"/>
      <c r="AN105" s="115"/>
      <c r="AO105" s="115"/>
      <c r="AP105" s="115"/>
      <c r="AQ105" s="115"/>
      <c r="AR105" s="115"/>
      <c r="AS105" s="115"/>
      <c r="AT105" s="115"/>
      <c r="AU105" s="115"/>
      <c r="AV105" s="115"/>
      <c r="AW105" s="115"/>
      <c r="AX105" s="115"/>
      <c r="AY105" s="115"/>
      <c r="AZ105" s="115"/>
      <c r="BA105" s="115"/>
      <c r="BB105" s="115"/>
      <c r="BC105" s="115"/>
      <c r="BD105" s="115"/>
      <c r="BE105" s="115"/>
      <c r="BF105" s="115"/>
      <c r="BG105" s="115"/>
      <c r="BH105" s="115"/>
      <c r="BI105" s="115"/>
      <c r="BJ105" s="115"/>
      <c r="BK105" s="115"/>
      <c r="BL105" s="115"/>
      <c r="BM105" s="115"/>
      <c r="BN105" s="115"/>
      <c r="BO105" s="115"/>
      <c r="BP105" s="115"/>
      <c r="BQ105" s="115"/>
      <c r="BR105" s="115"/>
      <c r="BS105" s="115"/>
      <c r="BT105" s="115"/>
      <c r="BU105" s="115"/>
      <c r="BV105" s="115"/>
      <c r="BW105" s="115"/>
      <c r="BX105" s="115"/>
      <c r="BY105" s="115"/>
      <c r="BZ105" s="115"/>
      <c r="CA105" s="115"/>
      <c r="CB105" s="115"/>
      <c r="CC105" s="115"/>
      <c r="CD105" s="115"/>
      <c r="CE105" s="115"/>
      <c r="CF105" s="115"/>
      <c r="CG105" s="115"/>
      <c r="CH105" s="115"/>
      <c r="CI105" s="115"/>
      <c r="CJ105" s="115"/>
      <c r="CK105" s="115"/>
      <c r="CL105" s="115"/>
      <c r="CM105" s="115"/>
      <c r="CN105" s="115"/>
      <c r="CO105" s="115"/>
      <c r="CP105" s="115"/>
      <c r="CQ105" s="115"/>
      <c r="CR105" s="115"/>
      <c r="CS105" s="115"/>
      <c r="CT105" s="115"/>
      <c r="CU105" s="115"/>
      <c r="CV105" s="115"/>
      <c r="CW105" s="115"/>
      <c r="CX105" s="115"/>
      <c r="CY105" s="115"/>
      <c r="CZ105" s="115"/>
      <c r="DA105" s="115"/>
      <c r="DB105" s="115"/>
      <c r="DC105" s="115"/>
      <c r="DD105" s="115"/>
      <c r="DE105" s="115"/>
      <c r="DF105" s="115"/>
      <c r="DG105" s="115"/>
      <c r="DH105" s="115"/>
      <c r="DI105" s="115"/>
      <c r="DJ105" s="115"/>
      <c r="DK105" s="115"/>
      <c r="DL105" s="115"/>
      <c r="DM105" s="115"/>
      <c r="DN105" s="115"/>
      <c r="DO105" s="115"/>
      <c r="DP105" s="115"/>
      <c r="DQ105" s="115"/>
      <c r="DR105" s="115"/>
      <c r="DS105" s="115"/>
      <c r="DT105" s="115"/>
      <c r="DU105" s="115"/>
      <c r="DV105" s="115"/>
      <c r="DW105" s="115"/>
      <c r="DX105" s="115"/>
      <c r="DY105" s="115"/>
      <c r="DZ105" s="115"/>
      <c r="EA105" s="115"/>
      <c r="EB105" s="115"/>
      <c r="EC105" s="115"/>
      <c r="ED105" s="115"/>
      <c r="EE105" s="115"/>
      <c r="EF105" s="115"/>
      <c r="EG105" s="115"/>
      <c r="EH105" s="115"/>
      <c r="EI105" s="115"/>
      <c r="EJ105" s="115"/>
      <c r="EK105" s="115"/>
      <c r="EL105" s="115"/>
      <c r="EM105" s="115"/>
      <c r="EN105" s="115"/>
      <c r="EO105" s="115"/>
      <c r="EP105" s="115"/>
      <c r="EQ105" s="115"/>
      <c r="ER105" s="115"/>
      <c r="ES105" s="115"/>
      <c r="ET105" s="115"/>
      <c r="EU105" s="115"/>
      <c r="EV105" s="115"/>
      <c r="EW105" s="115"/>
      <c r="EX105" s="115"/>
      <c r="EY105" s="115"/>
      <c r="EZ105" s="115"/>
      <c r="FA105" s="115"/>
      <c r="FB105" s="115"/>
      <c r="FC105" s="115"/>
      <c r="FD105" s="115"/>
      <c r="FE105" s="115"/>
      <c r="FF105" s="115"/>
      <c r="FG105" s="115"/>
      <c r="FH105" s="115"/>
      <c r="FI105" s="115"/>
      <c r="FJ105" s="115"/>
      <c r="FK105" s="115"/>
      <c r="FL105" s="115"/>
      <c r="FM105" s="115"/>
      <c r="FN105" s="115"/>
      <c r="FO105" s="115"/>
      <c r="FP105" s="115"/>
      <c r="FQ105" s="115"/>
      <c r="FR105" s="115"/>
      <c r="FS105" s="115"/>
      <c r="FT105" s="115"/>
      <c r="FU105" s="115"/>
      <c r="FV105" s="115"/>
      <c r="FW105" s="115"/>
      <c r="FX105" s="115"/>
      <c r="FY105" s="115"/>
      <c r="FZ105" s="115"/>
      <c r="GA105" s="115"/>
      <c r="GB105" s="115"/>
      <c r="GC105" s="115"/>
      <c r="GD105" s="115"/>
      <c r="GE105" s="115"/>
      <c r="GF105" s="115"/>
      <c r="GG105" s="115"/>
      <c r="GH105" s="115"/>
      <c r="GI105" s="115"/>
      <c r="GJ105" s="115"/>
      <c r="GK105" s="115"/>
      <c r="GL105" s="115"/>
      <c r="GM105" s="115"/>
      <c r="GN105" s="115"/>
      <c r="GO105" s="115"/>
      <c r="GP105" s="115"/>
      <c r="GQ105" s="115"/>
      <c r="GR105" s="115"/>
      <c r="GS105" s="115"/>
      <c r="GT105" s="115"/>
      <c r="GU105" s="115"/>
      <c r="GV105" s="115"/>
      <c r="GW105" s="115"/>
      <c r="GX105" s="115"/>
      <c r="GY105" s="115"/>
      <c r="GZ105" s="115"/>
      <c r="HA105" s="115"/>
      <c r="HB105" s="115"/>
      <c r="HC105" s="115"/>
      <c r="HD105" s="115"/>
      <c r="HE105" s="115"/>
      <c r="HF105" s="115"/>
      <c r="HG105" s="115"/>
      <c r="HH105" s="115"/>
      <c r="HI105" s="115"/>
      <c r="HJ105" s="115"/>
      <c r="HK105" s="115"/>
      <c r="HL105" s="115"/>
      <c r="HM105" s="115"/>
      <c r="HN105" s="115"/>
      <c r="HO105" s="115"/>
      <c r="HP105" s="115"/>
      <c r="HQ105" s="115"/>
      <c r="HR105" s="115"/>
      <c r="HS105" s="115"/>
      <c r="HT105" s="115"/>
      <c r="HU105" s="115"/>
      <c r="HV105" s="115"/>
      <c r="HW105" s="115"/>
      <c r="HX105" s="115"/>
      <c r="HY105" s="115"/>
      <c r="HZ105" s="115"/>
      <c r="IA105" s="115"/>
      <c r="IB105" s="115"/>
      <c r="IC105" s="115"/>
      <c r="ID105" s="115"/>
      <c r="IE105" s="115"/>
      <c r="IF105" s="115"/>
      <c r="IG105" s="115"/>
      <c r="IH105" s="115"/>
      <c r="II105" s="115"/>
      <c r="IJ105" s="115"/>
      <c r="IK105" s="115"/>
      <c r="IL105" s="115"/>
      <c r="IM105" s="115"/>
      <c r="IN105" s="115"/>
      <c r="IO105" s="115"/>
      <c r="IP105" s="115"/>
      <c r="IQ105" s="115"/>
      <c r="IR105" s="115"/>
      <c r="IS105" s="115"/>
      <c r="IT105" s="115"/>
      <c r="IU105" s="115"/>
      <c r="IV105" s="115"/>
    </row>
    <row r="106" spans="1:256" s="137" customFormat="1" ht="12" hidden="1" customHeight="1" x14ac:dyDescent="0.25">
      <c r="A106" s="134"/>
      <c r="B106" s="93" t="s">
        <v>238</v>
      </c>
      <c r="C106" s="130">
        <f t="shared" si="34"/>
        <v>15200</v>
      </c>
      <c r="D106" s="130">
        <v>15200</v>
      </c>
      <c r="E106" s="130">
        <v>0</v>
      </c>
      <c r="F106" s="128">
        <v>0</v>
      </c>
      <c r="G106" s="134">
        <v>0</v>
      </c>
      <c r="H106" s="130">
        <v>0</v>
      </c>
      <c r="I106" s="130">
        <v>0</v>
      </c>
      <c r="J106" s="130">
        <f t="shared" si="35"/>
        <v>15200</v>
      </c>
      <c r="K106" s="130">
        <f t="shared" si="36"/>
        <v>15200</v>
      </c>
      <c r="L106" s="130">
        <f t="shared" si="36"/>
        <v>0</v>
      </c>
      <c r="M106" s="115"/>
      <c r="N106" s="115" t="s">
        <v>523</v>
      </c>
      <c r="O106" s="115"/>
      <c r="P106" s="115"/>
      <c r="Q106" s="115"/>
      <c r="R106" s="115"/>
      <c r="S106" s="115"/>
      <c r="T106" s="146"/>
      <c r="U106" s="115"/>
      <c r="V106" s="115"/>
      <c r="W106" s="115"/>
      <c r="X106" s="115"/>
      <c r="Y106" s="115"/>
      <c r="Z106" s="115"/>
      <c r="AA106" s="115"/>
      <c r="AB106" s="115"/>
      <c r="AC106" s="115"/>
      <c r="AD106" s="115"/>
      <c r="AE106" s="115"/>
      <c r="AF106" s="115"/>
      <c r="AG106" s="115"/>
      <c r="AH106" s="115"/>
      <c r="AI106" s="115"/>
      <c r="AJ106" s="115"/>
      <c r="AK106" s="115"/>
      <c r="AL106" s="115"/>
      <c r="AM106" s="115"/>
      <c r="AN106" s="115"/>
      <c r="AO106" s="115"/>
      <c r="AP106" s="115"/>
      <c r="AQ106" s="115"/>
      <c r="AR106" s="115"/>
      <c r="AS106" s="115"/>
      <c r="AT106" s="115"/>
      <c r="AU106" s="115"/>
      <c r="AV106" s="115"/>
      <c r="AW106" s="115"/>
      <c r="AX106" s="115"/>
      <c r="AY106" s="115"/>
      <c r="AZ106" s="115"/>
      <c r="BA106" s="115"/>
      <c r="BB106" s="115"/>
      <c r="BC106" s="115"/>
      <c r="BD106" s="115"/>
      <c r="BE106" s="115"/>
      <c r="BF106" s="115"/>
      <c r="BG106" s="115"/>
      <c r="BH106" s="115"/>
      <c r="BI106" s="115"/>
      <c r="BJ106" s="115"/>
      <c r="BK106" s="115"/>
      <c r="BL106" s="115"/>
      <c r="BM106" s="115"/>
      <c r="BN106" s="115"/>
      <c r="BO106" s="115"/>
      <c r="BP106" s="115"/>
      <c r="BQ106" s="115"/>
      <c r="BR106" s="115"/>
      <c r="BS106" s="115"/>
      <c r="BT106" s="115"/>
      <c r="BU106" s="115"/>
      <c r="BV106" s="115"/>
      <c r="BW106" s="115"/>
      <c r="BX106" s="115"/>
      <c r="BY106" s="115"/>
      <c r="BZ106" s="115"/>
      <c r="CA106" s="115"/>
      <c r="CB106" s="115"/>
      <c r="CC106" s="115"/>
      <c r="CD106" s="115"/>
      <c r="CE106" s="115"/>
      <c r="CF106" s="115"/>
      <c r="CG106" s="115"/>
      <c r="CH106" s="115"/>
      <c r="CI106" s="115"/>
      <c r="CJ106" s="115"/>
      <c r="CK106" s="115"/>
      <c r="CL106" s="115"/>
      <c r="CM106" s="115"/>
      <c r="CN106" s="115"/>
      <c r="CO106" s="115"/>
      <c r="CP106" s="115"/>
      <c r="CQ106" s="115"/>
      <c r="CR106" s="115"/>
      <c r="CS106" s="115"/>
      <c r="CT106" s="115"/>
      <c r="CU106" s="115"/>
      <c r="CV106" s="115"/>
      <c r="CW106" s="115"/>
      <c r="CX106" s="115"/>
      <c r="CY106" s="115"/>
      <c r="CZ106" s="115"/>
      <c r="DA106" s="115"/>
      <c r="DB106" s="115"/>
      <c r="DC106" s="115"/>
      <c r="DD106" s="115"/>
      <c r="DE106" s="115"/>
      <c r="DF106" s="115"/>
      <c r="DG106" s="115"/>
      <c r="DH106" s="115"/>
      <c r="DI106" s="115"/>
      <c r="DJ106" s="115"/>
      <c r="DK106" s="115"/>
      <c r="DL106" s="115"/>
      <c r="DM106" s="115"/>
      <c r="DN106" s="115"/>
      <c r="DO106" s="115"/>
      <c r="DP106" s="115"/>
      <c r="DQ106" s="115"/>
      <c r="DR106" s="115"/>
      <c r="DS106" s="115"/>
      <c r="DT106" s="115"/>
      <c r="DU106" s="115"/>
      <c r="DV106" s="115"/>
      <c r="DW106" s="115"/>
      <c r="DX106" s="115"/>
      <c r="DY106" s="115"/>
      <c r="DZ106" s="115"/>
      <c r="EA106" s="115"/>
      <c r="EB106" s="115"/>
      <c r="EC106" s="115"/>
      <c r="ED106" s="115"/>
      <c r="EE106" s="115"/>
      <c r="EF106" s="115"/>
      <c r="EG106" s="115"/>
      <c r="EH106" s="115"/>
      <c r="EI106" s="115"/>
      <c r="EJ106" s="115"/>
      <c r="EK106" s="115"/>
      <c r="EL106" s="115"/>
      <c r="EM106" s="115"/>
      <c r="EN106" s="115"/>
      <c r="EO106" s="115"/>
      <c r="EP106" s="115"/>
      <c r="EQ106" s="115"/>
      <c r="ER106" s="115"/>
      <c r="ES106" s="115"/>
      <c r="ET106" s="115"/>
      <c r="EU106" s="115"/>
      <c r="EV106" s="115"/>
      <c r="EW106" s="115"/>
      <c r="EX106" s="115"/>
      <c r="EY106" s="115"/>
      <c r="EZ106" s="115"/>
      <c r="FA106" s="115"/>
      <c r="FB106" s="115"/>
      <c r="FC106" s="115"/>
      <c r="FD106" s="115"/>
      <c r="FE106" s="115"/>
      <c r="FF106" s="115"/>
      <c r="FG106" s="115"/>
      <c r="FH106" s="115"/>
      <c r="FI106" s="115"/>
      <c r="FJ106" s="115"/>
      <c r="FK106" s="115"/>
      <c r="FL106" s="115"/>
      <c r="FM106" s="115"/>
      <c r="FN106" s="115"/>
      <c r="FO106" s="115"/>
      <c r="FP106" s="115"/>
      <c r="FQ106" s="115"/>
      <c r="FR106" s="115"/>
      <c r="FS106" s="115"/>
      <c r="FT106" s="115"/>
      <c r="FU106" s="115"/>
      <c r="FV106" s="115"/>
      <c r="FW106" s="115"/>
      <c r="FX106" s="115"/>
      <c r="FY106" s="115"/>
      <c r="FZ106" s="115"/>
      <c r="GA106" s="115"/>
      <c r="GB106" s="115"/>
      <c r="GC106" s="115"/>
      <c r="GD106" s="115"/>
      <c r="GE106" s="115"/>
      <c r="GF106" s="115"/>
      <c r="GG106" s="115"/>
      <c r="GH106" s="115"/>
      <c r="GI106" s="115"/>
      <c r="GJ106" s="115"/>
      <c r="GK106" s="115"/>
      <c r="GL106" s="115"/>
      <c r="GM106" s="115"/>
      <c r="GN106" s="115"/>
      <c r="GO106" s="115"/>
      <c r="GP106" s="115"/>
      <c r="GQ106" s="115"/>
      <c r="GR106" s="115"/>
      <c r="GS106" s="115"/>
      <c r="GT106" s="115"/>
      <c r="GU106" s="115"/>
      <c r="GV106" s="115"/>
      <c r="GW106" s="115"/>
      <c r="GX106" s="115"/>
      <c r="GY106" s="115"/>
      <c r="GZ106" s="115"/>
      <c r="HA106" s="115"/>
      <c r="HB106" s="115"/>
      <c r="HC106" s="115"/>
      <c r="HD106" s="115"/>
      <c r="HE106" s="115"/>
      <c r="HF106" s="115"/>
      <c r="HG106" s="115"/>
      <c r="HH106" s="115"/>
      <c r="HI106" s="115"/>
      <c r="HJ106" s="115"/>
      <c r="HK106" s="115"/>
      <c r="HL106" s="115"/>
      <c r="HM106" s="115"/>
      <c r="HN106" s="115"/>
      <c r="HO106" s="115"/>
      <c r="HP106" s="115"/>
      <c r="HQ106" s="115"/>
      <c r="HR106" s="115"/>
      <c r="HS106" s="115"/>
      <c r="HT106" s="115"/>
      <c r="HU106" s="115"/>
      <c r="HV106" s="115"/>
      <c r="HW106" s="115"/>
      <c r="HX106" s="115"/>
      <c r="HY106" s="115"/>
      <c r="HZ106" s="115"/>
      <c r="IA106" s="115"/>
      <c r="IB106" s="115"/>
      <c r="IC106" s="115"/>
      <c r="ID106" s="115"/>
      <c r="IE106" s="115"/>
      <c r="IF106" s="115"/>
      <c r="IG106" s="115"/>
      <c r="IH106" s="115"/>
      <c r="II106" s="115"/>
      <c r="IJ106" s="115"/>
      <c r="IK106" s="115"/>
      <c r="IL106" s="115"/>
      <c r="IM106" s="115"/>
      <c r="IN106" s="115"/>
      <c r="IO106" s="115"/>
      <c r="IP106" s="115"/>
      <c r="IQ106" s="115"/>
      <c r="IR106" s="115"/>
      <c r="IS106" s="115"/>
      <c r="IT106" s="115"/>
      <c r="IU106" s="115"/>
      <c r="IV106" s="115"/>
    </row>
    <row r="107" spans="1:256" s="137" customFormat="1" ht="12" hidden="1" customHeight="1" x14ac:dyDescent="0.25">
      <c r="A107" s="139"/>
      <c r="B107" s="92" t="s">
        <v>454</v>
      </c>
      <c r="C107" s="131">
        <f>D107+E107</f>
        <v>272250</v>
      </c>
      <c r="D107" s="130">
        <v>272250</v>
      </c>
      <c r="E107" s="130">
        <v>0</v>
      </c>
      <c r="F107" s="128">
        <v>0</v>
      </c>
      <c r="G107" s="134">
        <v>0</v>
      </c>
      <c r="H107" s="148">
        <v>0</v>
      </c>
      <c r="I107" s="130">
        <v>0</v>
      </c>
      <c r="J107" s="130">
        <f t="shared" si="35"/>
        <v>272250</v>
      </c>
      <c r="K107" s="130">
        <f t="shared" si="36"/>
        <v>272250</v>
      </c>
      <c r="L107" s="130">
        <f t="shared" si="36"/>
        <v>0</v>
      </c>
      <c r="M107" s="115"/>
      <c r="N107" s="115" t="s">
        <v>455</v>
      </c>
      <c r="O107" s="115"/>
      <c r="P107" s="115"/>
      <c r="Q107" s="115"/>
      <c r="R107" s="115"/>
      <c r="S107" s="115"/>
      <c r="T107" s="115"/>
      <c r="U107" s="115"/>
      <c r="V107" s="115"/>
      <c r="W107" s="115"/>
      <c r="X107" s="115"/>
      <c r="Y107" s="115"/>
      <c r="Z107" s="115"/>
      <c r="AA107" s="115"/>
      <c r="AB107" s="115"/>
      <c r="AC107" s="115"/>
      <c r="AD107" s="115"/>
      <c r="AE107" s="115"/>
      <c r="AF107" s="115"/>
      <c r="AG107" s="115"/>
      <c r="AH107" s="115"/>
      <c r="AI107" s="115"/>
      <c r="AJ107" s="115"/>
      <c r="AK107" s="115"/>
      <c r="AL107" s="115"/>
      <c r="AM107" s="115"/>
      <c r="AN107" s="115"/>
      <c r="AO107" s="115"/>
      <c r="AP107" s="115"/>
      <c r="AQ107" s="115"/>
      <c r="AR107" s="115"/>
      <c r="AS107" s="115"/>
      <c r="AT107" s="115"/>
      <c r="AU107" s="115"/>
      <c r="AV107" s="115"/>
      <c r="AW107" s="115"/>
      <c r="AX107" s="115"/>
      <c r="AY107" s="115"/>
      <c r="AZ107" s="115"/>
      <c r="BA107" s="115"/>
      <c r="BB107" s="115"/>
      <c r="BC107" s="115"/>
      <c r="BD107" s="115"/>
      <c r="BE107" s="115"/>
      <c r="BF107" s="115"/>
      <c r="BG107" s="115"/>
      <c r="BH107" s="115"/>
      <c r="BI107" s="115"/>
      <c r="BJ107" s="115"/>
      <c r="BK107" s="115"/>
      <c r="BL107" s="115"/>
      <c r="BM107" s="115"/>
      <c r="BN107" s="115"/>
      <c r="BO107" s="115"/>
      <c r="BP107" s="115"/>
      <c r="BQ107" s="115"/>
      <c r="BR107" s="115"/>
      <c r="BS107" s="115"/>
      <c r="BT107" s="115"/>
      <c r="BU107" s="115"/>
      <c r="BV107" s="115"/>
      <c r="BW107" s="115"/>
      <c r="BX107" s="115"/>
      <c r="BY107" s="115"/>
      <c r="BZ107" s="115"/>
      <c r="CA107" s="115"/>
      <c r="CB107" s="115"/>
      <c r="CC107" s="115"/>
      <c r="CD107" s="115"/>
      <c r="CE107" s="115"/>
      <c r="CF107" s="115"/>
      <c r="CG107" s="115"/>
      <c r="CH107" s="115"/>
      <c r="CI107" s="115"/>
      <c r="CJ107" s="115"/>
      <c r="CK107" s="115"/>
      <c r="CL107" s="115"/>
      <c r="CM107" s="115"/>
      <c r="CN107" s="115"/>
      <c r="CO107" s="115"/>
      <c r="CP107" s="115"/>
      <c r="CQ107" s="115"/>
      <c r="CR107" s="115"/>
      <c r="CS107" s="115"/>
      <c r="CT107" s="115"/>
      <c r="CU107" s="115"/>
      <c r="CV107" s="115"/>
      <c r="CW107" s="115"/>
      <c r="CX107" s="115"/>
      <c r="CY107" s="115"/>
      <c r="CZ107" s="115"/>
      <c r="DA107" s="115"/>
      <c r="DB107" s="115"/>
      <c r="DC107" s="115"/>
      <c r="DD107" s="115"/>
      <c r="DE107" s="115"/>
      <c r="DF107" s="115"/>
      <c r="DG107" s="115"/>
      <c r="DH107" s="115"/>
      <c r="DI107" s="115"/>
      <c r="DJ107" s="115"/>
      <c r="DK107" s="115"/>
      <c r="DL107" s="115"/>
      <c r="DM107" s="115"/>
      <c r="DN107" s="115"/>
      <c r="DO107" s="115"/>
      <c r="DP107" s="115"/>
      <c r="DQ107" s="115"/>
      <c r="DR107" s="115"/>
      <c r="DS107" s="115"/>
      <c r="DT107" s="115"/>
      <c r="DU107" s="115"/>
      <c r="DV107" s="115"/>
      <c r="DW107" s="115"/>
      <c r="DX107" s="115"/>
      <c r="DY107" s="115"/>
      <c r="DZ107" s="115"/>
      <c r="EA107" s="115"/>
      <c r="EB107" s="115"/>
      <c r="EC107" s="115"/>
      <c r="ED107" s="115"/>
      <c r="EE107" s="115"/>
      <c r="EF107" s="115"/>
      <c r="EG107" s="115"/>
      <c r="EH107" s="115"/>
      <c r="EI107" s="115"/>
      <c r="EJ107" s="115"/>
      <c r="EK107" s="115"/>
      <c r="EL107" s="115"/>
      <c r="EM107" s="115"/>
      <c r="EN107" s="115"/>
      <c r="EO107" s="115"/>
      <c r="EP107" s="115"/>
      <c r="EQ107" s="115"/>
      <c r="ER107" s="115"/>
      <c r="ES107" s="115"/>
      <c r="ET107" s="115"/>
      <c r="EU107" s="115"/>
      <c r="EV107" s="115"/>
      <c r="EW107" s="115"/>
      <c r="EX107" s="115"/>
      <c r="EY107" s="115"/>
      <c r="EZ107" s="115"/>
      <c r="FA107" s="115"/>
      <c r="FB107" s="115"/>
      <c r="FC107" s="115"/>
      <c r="FD107" s="115"/>
      <c r="FE107" s="115"/>
      <c r="FF107" s="115"/>
      <c r="FG107" s="115"/>
      <c r="FH107" s="115"/>
      <c r="FI107" s="115"/>
      <c r="FJ107" s="115"/>
      <c r="FK107" s="115"/>
      <c r="FL107" s="115"/>
      <c r="FM107" s="115"/>
      <c r="FN107" s="115"/>
      <c r="FO107" s="115"/>
      <c r="FP107" s="115"/>
      <c r="FQ107" s="115"/>
      <c r="FR107" s="115"/>
      <c r="FS107" s="115"/>
      <c r="FT107" s="115"/>
      <c r="FU107" s="115"/>
      <c r="FV107" s="115"/>
      <c r="FW107" s="115"/>
      <c r="FX107" s="115"/>
      <c r="FY107" s="115"/>
      <c r="FZ107" s="115"/>
      <c r="GA107" s="115"/>
      <c r="GB107" s="115"/>
      <c r="GC107" s="115"/>
      <c r="GD107" s="115"/>
      <c r="GE107" s="115"/>
      <c r="GF107" s="115"/>
      <c r="GG107" s="115"/>
      <c r="GH107" s="115"/>
      <c r="GI107" s="115"/>
      <c r="GJ107" s="115"/>
      <c r="GK107" s="115"/>
      <c r="GL107" s="115"/>
      <c r="GM107" s="115"/>
      <c r="GN107" s="115"/>
      <c r="GO107" s="115"/>
      <c r="GP107" s="115"/>
      <c r="GQ107" s="115"/>
      <c r="GR107" s="115"/>
      <c r="GS107" s="115"/>
      <c r="GT107" s="115"/>
      <c r="GU107" s="115"/>
      <c r="GV107" s="115"/>
      <c r="GW107" s="115"/>
      <c r="GX107" s="115"/>
      <c r="GY107" s="115"/>
      <c r="GZ107" s="115"/>
      <c r="HA107" s="115"/>
      <c r="HB107" s="115"/>
      <c r="HC107" s="115"/>
      <c r="HD107" s="115"/>
      <c r="HE107" s="115"/>
      <c r="HF107" s="115"/>
      <c r="HG107" s="115"/>
      <c r="HH107" s="115"/>
      <c r="HI107" s="115"/>
      <c r="HJ107" s="115"/>
      <c r="HK107" s="115"/>
      <c r="HL107" s="115"/>
      <c r="HM107" s="115"/>
      <c r="HN107" s="115"/>
      <c r="HO107" s="115"/>
      <c r="HP107" s="115"/>
      <c r="HQ107" s="115"/>
      <c r="HR107" s="115"/>
      <c r="HS107" s="115"/>
      <c r="HT107" s="115"/>
      <c r="HU107" s="115"/>
      <c r="HV107" s="115"/>
      <c r="HW107" s="115"/>
      <c r="HX107" s="115"/>
      <c r="HY107" s="115"/>
      <c r="HZ107" s="115"/>
      <c r="IA107" s="115"/>
      <c r="IB107" s="115"/>
      <c r="IC107" s="115"/>
      <c r="ID107" s="115"/>
      <c r="IE107" s="115"/>
      <c r="IF107" s="115"/>
      <c r="IG107" s="115"/>
      <c r="IH107" s="115"/>
      <c r="II107" s="115"/>
      <c r="IJ107" s="115"/>
      <c r="IK107" s="115"/>
      <c r="IL107" s="115"/>
      <c r="IM107" s="115"/>
      <c r="IN107" s="115"/>
      <c r="IO107" s="115"/>
      <c r="IP107" s="115"/>
      <c r="IQ107" s="115"/>
      <c r="IR107" s="115"/>
      <c r="IS107" s="115"/>
      <c r="IT107" s="115"/>
      <c r="IU107" s="115"/>
      <c r="IV107" s="115"/>
    </row>
    <row r="108" spans="1:256" s="137" customFormat="1" ht="24" hidden="1" customHeight="1" x14ac:dyDescent="0.25">
      <c r="A108" s="139"/>
      <c r="B108" s="92" t="s">
        <v>456</v>
      </c>
      <c r="C108" s="131">
        <f>D108+E108</f>
        <v>149000</v>
      </c>
      <c r="D108" s="130">
        <v>149000</v>
      </c>
      <c r="E108" s="130"/>
      <c r="F108" s="128"/>
      <c r="G108" s="134"/>
      <c r="H108" s="148"/>
      <c r="I108" s="130"/>
      <c r="J108" s="130"/>
      <c r="K108" s="130"/>
      <c r="L108" s="130"/>
      <c r="M108" s="115"/>
      <c r="N108" s="115" t="s">
        <v>455</v>
      </c>
      <c r="O108" s="115"/>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5"/>
      <c r="AV108" s="115"/>
      <c r="AW108" s="115"/>
      <c r="AX108" s="115"/>
      <c r="AY108" s="115"/>
      <c r="AZ108" s="115"/>
      <c r="BA108" s="115"/>
      <c r="BB108" s="115"/>
      <c r="BC108" s="115"/>
      <c r="BD108" s="115"/>
      <c r="BE108" s="115"/>
      <c r="BF108" s="115"/>
      <c r="BG108" s="115"/>
      <c r="BH108" s="115"/>
      <c r="BI108" s="115"/>
      <c r="BJ108" s="115"/>
      <c r="BK108" s="115"/>
      <c r="BL108" s="115"/>
      <c r="BM108" s="115"/>
      <c r="BN108" s="115"/>
      <c r="BO108" s="115"/>
      <c r="BP108" s="115"/>
      <c r="BQ108" s="115"/>
      <c r="BR108" s="115"/>
      <c r="BS108" s="115"/>
      <c r="BT108" s="115"/>
      <c r="BU108" s="115"/>
      <c r="BV108" s="115"/>
      <c r="BW108" s="115"/>
      <c r="BX108" s="115"/>
      <c r="BY108" s="115"/>
      <c r="BZ108" s="115"/>
      <c r="CA108" s="115"/>
      <c r="CB108" s="115"/>
      <c r="CC108" s="115"/>
      <c r="CD108" s="115"/>
      <c r="CE108" s="115"/>
      <c r="CF108" s="115"/>
      <c r="CG108" s="115"/>
      <c r="CH108" s="115"/>
      <c r="CI108" s="115"/>
      <c r="CJ108" s="115"/>
      <c r="CK108" s="115"/>
      <c r="CL108" s="115"/>
      <c r="CM108" s="115"/>
      <c r="CN108" s="115"/>
      <c r="CO108" s="115"/>
      <c r="CP108" s="115"/>
      <c r="CQ108" s="115"/>
      <c r="CR108" s="115"/>
      <c r="CS108" s="115"/>
      <c r="CT108" s="115"/>
      <c r="CU108" s="115"/>
      <c r="CV108" s="115"/>
      <c r="CW108" s="115"/>
      <c r="CX108" s="115"/>
      <c r="CY108" s="115"/>
      <c r="CZ108" s="115"/>
      <c r="DA108" s="115"/>
      <c r="DB108" s="115"/>
      <c r="DC108" s="115"/>
      <c r="DD108" s="115"/>
      <c r="DE108" s="115"/>
      <c r="DF108" s="115"/>
      <c r="DG108" s="115"/>
      <c r="DH108" s="115"/>
      <c r="DI108" s="115"/>
      <c r="DJ108" s="115"/>
      <c r="DK108" s="115"/>
      <c r="DL108" s="115"/>
      <c r="DM108" s="115"/>
      <c r="DN108" s="115"/>
      <c r="DO108" s="115"/>
      <c r="DP108" s="115"/>
      <c r="DQ108" s="115"/>
      <c r="DR108" s="115"/>
      <c r="DS108" s="115"/>
      <c r="DT108" s="115"/>
      <c r="DU108" s="115"/>
      <c r="DV108" s="115"/>
      <c r="DW108" s="115"/>
      <c r="DX108" s="115"/>
      <c r="DY108" s="115"/>
      <c r="DZ108" s="115"/>
      <c r="EA108" s="115"/>
      <c r="EB108" s="115"/>
      <c r="EC108" s="115"/>
      <c r="ED108" s="115"/>
      <c r="EE108" s="115"/>
      <c r="EF108" s="115"/>
      <c r="EG108" s="115"/>
      <c r="EH108" s="115"/>
      <c r="EI108" s="115"/>
      <c r="EJ108" s="115"/>
      <c r="EK108" s="115"/>
      <c r="EL108" s="115"/>
      <c r="EM108" s="115"/>
      <c r="EN108" s="115"/>
      <c r="EO108" s="115"/>
      <c r="EP108" s="115"/>
      <c r="EQ108" s="115"/>
      <c r="ER108" s="115"/>
      <c r="ES108" s="115"/>
      <c r="ET108" s="115"/>
      <c r="EU108" s="115"/>
      <c r="EV108" s="115"/>
      <c r="EW108" s="115"/>
      <c r="EX108" s="115"/>
      <c r="EY108" s="115"/>
      <c r="EZ108" s="115"/>
      <c r="FA108" s="115"/>
      <c r="FB108" s="115"/>
      <c r="FC108" s="115"/>
      <c r="FD108" s="115"/>
      <c r="FE108" s="115"/>
      <c r="FF108" s="115"/>
      <c r="FG108" s="115"/>
      <c r="FH108" s="115"/>
      <c r="FI108" s="115"/>
      <c r="FJ108" s="115"/>
      <c r="FK108" s="115"/>
      <c r="FL108" s="115"/>
      <c r="FM108" s="115"/>
      <c r="FN108" s="115"/>
      <c r="FO108" s="115"/>
      <c r="FP108" s="115"/>
      <c r="FQ108" s="115"/>
      <c r="FR108" s="115"/>
      <c r="FS108" s="115"/>
      <c r="FT108" s="115"/>
      <c r="FU108" s="115"/>
      <c r="FV108" s="115"/>
      <c r="FW108" s="115"/>
      <c r="FX108" s="115"/>
      <c r="FY108" s="115"/>
      <c r="FZ108" s="115"/>
      <c r="GA108" s="115"/>
      <c r="GB108" s="115"/>
      <c r="GC108" s="115"/>
      <c r="GD108" s="115"/>
      <c r="GE108" s="115"/>
      <c r="GF108" s="115"/>
      <c r="GG108" s="115"/>
      <c r="GH108" s="115"/>
      <c r="GI108" s="115"/>
      <c r="GJ108" s="115"/>
      <c r="GK108" s="115"/>
      <c r="GL108" s="115"/>
      <c r="GM108" s="115"/>
      <c r="GN108" s="115"/>
      <c r="GO108" s="115"/>
      <c r="GP108" s="115"/>
      <c r="GQ108" s="115"/>
      <c r="GR108" s="115"/>
      <c r="GS108" s="115"/>
      <c r="GT108" s="115"/>
      <c r="GU108" s="115"/>
      <c r="GV108" s="115"/>
      <c r="GW108" s="115"/>
      <c r="GX108" s="115"/>
      <c r="GY108" s="115"/>
      <c r="GZ108" s="115"/>
      <c r="HA108" s="115"/>
      <c r="HB108" s="115"/>
      <c r="HC108" s="115"/>
      <c r="HD108" s="115"/>
      <c r="HE108" s="115"/>
      <c r="HF108" s="115"/>
      <c r="HG108" s="115"/>
      <c r="HH108" s="115"/>
      <c r="HI108" s="115"/>
      <c r="HJ108" s="115"/>
      <c r="HK108" s="115"/>
      <c r="HL108" s="115"/>
      <c r="HM108" s="115"/>
      <c r="HN108" s="115"/>
      <c r="HO108" s="115"/>
      <c r="HP108" s="115"/>
      <c r="HQ108" s="115"/>
      <c r="HR108" s="115"/>
      <c r="HS108" s="115"/>
      <c r="HT108" s="115"/>
      <c r="HU108" s="115"/>
      <c r="HV108" s="115"/>
      <c r="HW108" s="115"/>
      <c r="HX108" s="115"/>
      <c r="HY108" s="115"/>
      <c r="HZ108" s="115"/>
      <c r="IA108" s="115"/>
      <c r="IB108" s="115"/>
      <c r="IC108" s="115"/>
      <c r="ID108" s="115"/>
      <c r="IE108" s="115"/>
      <c r="IF108" s="115"/>
      <c r="IG108" s="115"/>
      <c r="IH108" s="115"/>
      <c r="II108" s="115"/>
      <c r="IJ108" s="115"/>
      <c r="IK108" s="115"/>
      <c r="IL108" s="115"/>
      <c r="IM108" s="115"/>
      <c r="IN108" s="115"/>
      <c r="IO108" s="115"/>
      <c r="IP108" s="115"/>
      <c r="IQ108" s="115"/>
      <c r="IR108" s="115"/>
      <c r="IS108" s="115"/>
      <c r="IT108" s="115"/>
      <c r="IU108" s="115"/>
      <c r="IV108" s="115"/>
    </row>
    <row r="109" spans="1:256" s="137" customFormat="1" ht="12" hidden="1" customHeight="1" x14ac:dyDescent="0.25">
      <c r="A109" s="139"/>
      <c r="B109" s="93" t="s">
        <v>254</v>
      </c>
      <c r="C109" s="130">
        <f t="shared" si="34"/>
        <v>42350</v>
      </c>
      <c r="D109" s="130">
        <v>42350</v>
      </c>
      <c r="E109" s="130">
        <v>0</v>
      </c>
      <c r="F109" s="128">
        <v>0</v>
      </c>
      <c r="G109" s="134">
        <v>0</v>
      </c>
      <c r="H109" s="130">
        <v>0</v>
      </c>
      <c r="I109" s="130">
        <v>0</v>
      </c>
      <c r="J109" s="130">
        <f t="shared" si="35"/>
        <v>42350</v>
      </c>
      <c r="K109" s="130">
        <f t="shared" si="36"/>
        <v>42350</v>
      </c>
      <c r="L109" s="130">
        <f t="shared" si="36"/>
        <v>0</v>
      </c>
      <c r="N109" s="137" t="s">
        <v>457</v>
      </c>
      <c r="O109" s="115"/>
      <c r="P109" s="115"/>
      <c r="Q109" s="115"/>
      <c r="R109" s="115"/>
      <c r="S109" s="115"/>
      <c r="T109" s="115"/>
      <c r="U109" s="115"/>
      <c r="V109" s="115"/>
      <c r="W109" s="115"/>
      <c r="X109" s="115"/>
      <c r="Y109" s="115"/>
      <c r="Z109" s="115"/>
      <c r="AA109" s="115"/>
      <c r="AB109" s="115"/>
      <c r="AC109" s="115"/>
      <c r="AD109" s="115"/>
      <c r="AE109" s="115"/>
      <c r="AF109" s="115"/>
      <c r="AG109" s="115"/>
      <c r="AH109" s="115"/>
      <c r="AI109" s="115"/>
      <c r="AJ109" s="115"/>
      <c r="AK109" s="115"/>
      <c r="AL109" s="115"/>
      <c r="AM109" s="115"/>
      <c r="AN109" s="115"/>
      <c r="AO109" s="115"/>
      <c r="AP109" s="115"/>
      <c r="AQ109" s="115"/>
      <c r="AR109" s="115"/>
      <c r="AS109" s="115"/>
      <c r="AT109" s="115"/>
      <c r="AU109" s="115"/>
      <c r="AV109" s="115"/>
      <c r="AW109" s="115"/>
      <c r="AX109" s="115"/>
      <c r="AY109" s="115"/>
      <c r="AZ109" s="115"/>
      <c r="BA109" s="115"/>
      <c r="BB109" s="115"/>
      <c r="BC109" s="115"/>
      <c r="BD109" s="115"/>
      <c r="BE109" s="115"/>
      <c r="BF109" s="115"/>
      <c r="BG109" s="115"/>
      <c r="BH109" s="115"/>
      <c r="BI109" s="115"/>
      <c r="BJ109" s="115"/>
      <c r="BK109" s="115"/>
      <c r="BL109" s="115"/>
      <c r="BM109" s="115"/>
      <c r="BN109" s="115"/>
      <c r="BO109" s="115"/>
      <c r="BP109" s="115"/>
      <c r="BQ109" s="115"/>
      <c r="BR109" s="115"/>
      <c r="BS109" s="115"/>
      <c r="BT109" s="115"/>
      <c r="BU109" s="115"/>
      <c r="BV109" s="115"/>
      <c r="BW109" s="115"/>
      <c r="BX109" s="115"/>
      <c r="BY109" s="115"/>
      <c r="BZ109" s="115"/>
      <c r="CA109" s="115"/>
      <c r="CB109" s="115"/>
      <c r="CC109" s="115"/>
      <c r="CD109" s="115"/>
      <c r="CE109" s="115"/>
      <c r="CF109" s="115"/>
      <c r="CG109" s="115"/>
      <c r="CH109" s="115"/>
      <c r="CI109" s="115"/>
      <c r="CJ109" s="115"/>
      <c r="CK109" s="115"/>
      <c r="CL109" s="115"/>
      <c r="CM109" s="115"/>
      <c r="CN109" s="115"/>
      <c r="CO109" s="115"/>
      <c r="CP109" s="115"/>
      <c r="CQ109" s="115"/>
      <c r="CR109" s="115"/>
      <c r="CS109" s="115"/>
      <c r="CT109" s="115"/>
      <c r="CU109" s="115"/>
      <c r="CV109" s="115"/>
      <c r="CW109" s="115"/>
      <c r="CX109" s="115"/>
      <c r="CY109" s="115"/>
      <c r="CZ109" s="115"/>
      <c r="DA109" s="115"/>
      <c r="DB109" s="115"/>
      <c r="DC109" s="115"/>
      <c r="DD109" s="115"/>
      <c r="DE109" s="115"/>
      <c r="DF109" s="115"/>
      <c r="DG109" s="115"/>
      <c r="DH109" s="115"/>
      <c r="DI109" s="115"/>
      <c r="DJ109" s="115"/>
      <c r="DK109" s="115"/>
      <c r="DL109" s="115"/>
      <c r="DM109" s="115"/>
      <c r="DN109" s="115"/>
      <c r="DO109" s="115"/>
      <c r="DP109" s="115"/>
      <c r="DQ109" s="115"/>
      <c r="DR109" s="115"/>
      <c r="DS109" s="115"/>
      <c r="DT109" s="115"/>
      <c r="DU109" s="115"/>
      <c r="DV109" s="115"/>
      <c r="DW109" s="115"/>
      <c r="DX109" s="115"/>
      <c r="DY109" s="115"/>
      <c r="DZ109" s="115"/>
      <c r="EA109" s="115"/>
      <c r="EB109" s="115"/>
      <c r="EC109" s="115"/>
      <c r="ED109" s="115"/>
      <c r="EE109" s="115"/>
      <c r="EF109" s="115"/>
      <c r="EG109" s="115"/>
      <c r="EH109" s="115"/>
      <c r="EI109" s="115"/>
      <c r="EJ109" s="115"/>
      <c r="EK109" s="115"/>
      <c r="EL109" s="115"/>
      <c r="EM109" s="115"/>
      <c r="EN109" s="115"/>
      <c r="EO109" s="115"/>
      <c r="EP109" s="115"/>
      <c r="EQ109" s="115"/>
      <c r="ER109" s="115"/>
      <c r="ES109" s="115"/>
      <c r="ET109" s="115"/>
      <c r="EU109" s="115"/>
      <c r="EV109" s="115"/>
      <c r="EW109" s="115"/>
      <c r="EX109" s="115"/>
      <c r="EY109" s="115"/>
      <c r="EZ109" s="115"/>
      <c r="FA109" s="115"/>
      <c r="FB109" s="115"/>
      <c r="FC109" s="115"/>
      <c r="FD109" s="115"/>
      <c r="FE109" s="115"/>
      <c r="FF109" s="115"/>
      <c r="FG109" s="115"/>
      <c r="FH109" s="115"/>
      <c r="FI109" s="115"/>
      <c r="FJ109" s="115"/>
      <c r="FK109" s="115"/>
      <c r="FL109" s="115"/>
      <c r="FM109" s="115"/>
      <c r="FN109" s="115"/>
      <c r="FO109" s="115"/>
      <c r="FP109" s="115"/>
      <c r="FQ109" s="115"/>
      <c r="FR109" s="115"/>
      <c r="FS109" s="115"/>
      <c r="FT109" s="115"/>
      <c r="FU109" s="115"/>
      <c r="FV109" s="115"/>
      <c r="FW109" s="115"/>
      <c r="FX109" s="115"/>
      <c r="FY109" s="115"/>
      <c r="FZ109" s="115"/>
      <c r="GA109" s="115"/>
      <c r="GB109" s="115"/>
      <c r="GC109" s="115"/>
      <c r="GD109" s="115"/>
      <c r="GE109" s="115"/>
      <c r="GF109" s="115"/>
      <c r="GG109" s="115"/>
      <c r="GH109" s="115"/>
      <c r="GI109" s="115"/>
      <c r="GJ109" s="115"/>
      <c r="GK109" s="115"/>
      <c r="GL109" s="115"/>
      <c r="GM109" s="115"/>
      <c r="GN109" s="115"/>
      <c r="GO109" s="115"/>
      <c r="GP109" s="115"/>
      <c r="GQ109" s="115"/>
      <c r="GR109" s="115"/>
      <c r="GS109" s="115"/>
      <c r="GT109" s="115"/>
      <c r="GU109" s="115"/>
      <c r="GV109" s="115"/>
      <c r="GW109" s="115"/>
      <c r="GX109" s="115"/>
      <c r="GY109" s="115"/>
      <c r="GZ109" s="115"/>
      <c r="HA109" s="115"/>
      <c r="HB109" s="115"/>
      <c r="HC109" s="115"/>
      <c r="HD109" s="115"/>
      <c r="HE109" s="115"/>
      <c r="HF109" s="115"/>
      <c r="HG109" s="115"/>
      <c r="HH109" s="115"/>
      <c r="HI109" s="115"/>
      <c r="HJ109" s="115"/>
      <c r="HK109" s="115"/>
      <c r="HL109" s="115"/>
      <c r="HM109" s="115"/>
      <c r="HN109" s="115"/>
      <c r="HO109" s="115"/>
      <c r="HP109" s="115"/>
      <c r="HQ109" s="115"/>
      <c r="HR109" s="115"/>
      <c r="HS109" s="115"/>
      <c r="HT109" s="115"/>
      <c r="HU109" s="115"/>
      <c r="HV109" s="115"/>
      <c r="HW109" s="115"/>
      <c r="HX109" s="115"/>
      <c r="HY109" s="115"/>
      <c r="HZ109" s="115"/>
      <c r="IA109" s="115"/>
      <c r="IB109" s="115"/>
      <c r="IC109" s="115"/>
      <c r="ID109" s="115"/>
      <c r="IE109" s="115"/>
      <c r="IF109" s="115"/>
      <c r="IG109" s="115"/>
      <c r="IH109" s="115"/>
      <c r="II109" s="115"/>
      <c r="IJ109" s="115"/>
      <c r="IK109" s="115"/>
      <c r="IL109" s="115"/>
      <c r="IM109" s="115"/>
      <c r="IN109" s="115"/>
      <c r="IO109" s="115"/>
      <c r="IP109" s="115"/>
      <c r="IQ109" s="115"/>
      <c r="IR109" s="115"/>
      <c r="IS109" s="115"/>
      <c r="IT109" s="115"/>
      <c r="IU109" s="115"/>
      <c r="IV109" s="115"/>
    </row>
    <row r="110" spans="1:256" s="137" customFormat="1" ht="12" hidden="1" customHeight="1" x14ac:dyDescent="0.25">
      <c r="A110" s="139"/>
      <c r="B110" s="138" t="s">
        <v>7</v>
      </c>
      <c r="C110" s="50">
        <f t="shared" ref="C110:I110" si="37">SUM(C111:C112)</f>
        <v>1230</v>
      </c>
      <c r="D110" s="51">
        <f t="shared" si="37"/>
        <v>1230</v>
      </c>
      <c r="E110" s="51">
        <f t="shared" si="37"/>
        <v>0</v>
      </c>
      <c r="F110" s="51">
        <f t="shared" si="37"/>
        <v>0</v>
      </c>
      <c r="G110" s="51">
        <f t="shared" si="37"/>
        <v>0</v>
      </c>
      <c r="H110" s="51">
        <f t="shared" si="37"/>
        <v>0</v>
      </c>
      <c r="I110" s="51">
        <f t="shared" si="37"/>
        <v>0</v>
      </c>
      <c r="J110" s="51">
        <f>K110+L110</f>
        <v>1230</v>
      </c>
      <c r="K110" s="51">
        <f>D110+H110</f>
        <v>1230</v>
      </c>
      <c r="L110" s="51">
        <f>E110+I110</f>
        <v>0</v>
      </c>
      <c r="M110" s="115"/>
      <c r="N110" s="115"/>
      <c r="O110" s="115"/>
      <c r="P110" s="115"/>
      <c r="Q110" s="115"/>
      <c r="R110" s="115"/>
      <c r="S110" s="115"/>
      <c r="T110" s="115"/>
      <c r="U110" s="115"/>
      <c r="V110" s="115"/>
      <c r="W110" s="115"/>
      <c r="X110" s="115"/>
      <c r="Y110" s="115"/>
      <c r="Z110" s="115"/>
      <c r="AA110" s="115"/>
      <c r="AB110" s="115"/>
      <c r="AC110" s="115"/>
      <c r="AD110" s="115"/>
      <c r="AE110" s="115"/>
      <c r="AF110" s="115"/>
      <c r="AG110" s="115"/>
      <c r="AH110" s="115"/>
      <c r="AI110" s="115"/>
      <c r="AJ110" s="115"/>
      <c r="AK110" s="115"/>
      <c r="AL110" s="115"/>
      <c r="AM110" s="115"/>
      <c r="AN110" s="115"/>
      <c r="AO110" s="115"/>
      <c r="AP110" s="115"/>
      <c r="AQ110" s="115"/>
      <c r="AR110" s="115"/>
      <c r="AS110" s="115"/>
      <c r="AT110" s="115"/>
      <c r="AU110" s="115"/>
      <c r="AV110" s="115"/>
      <c r="AW110" s="115"/>
      <c r="AX110" s="115"/>
      <c r="AY110" s="115"/>
      <c r="AZ110" s="115"/>
      <c r="BA110" s="115"/>
      <c r="BB110" s="115"/>
      <c r="BC110" s="115"/>
      <c r="BD110" s="115"/>
      <c r="BE110" s="115"/>
      <c r="BF110" s="115"/>
      <c r="BG110" s="115"/>
      <c r="BH110" s="115"/>
      <c r="BI110" s="115"/>
      <c r="BJ110" s="115"/>
      <c r="BK110" s="115"/>
      <c r="BL110" s="115"/>
      <c r="BM110" s="115"/>
      <c r="BN110" s="115"/>
      <c r="BO110" s="115"/>
      <c r="BP110" s="115"/>
      <c r="BQ110" s="115"/>
      <c r="BR110" s="115"/>
      <c r="BS110" s="115"/>
      <c r="BT110" s="115"/>
      <c r="BU110" s="115"/>
      <c r="BV110" s="115"/>
      <c r="BW110" s="115"/>
      <c r="BX110" s="115"/>
      <c r="BY110" s="115"/>
      <c r="BZ110" s="115"/>
      <c r="CA110" s="115"/>
      <c r="CB110" s="115"/>
      <c r="CC110" s="115"/>
      <c r="CD110" s="115"/>
      <c r="CE110" s="115"/>
      <c r="CF110" s="115"/>
      <c r="CG110" s="115"/>
      <c r="CH110" s="115"/>
      <c r="CI110" s="115"/>
      <c r="CJ110" s="115"/>
      <c r="CK110" s="115"/>
      <c r="CL110" s="115"/>
      <c r="CM110" s="115"/>
      <c r="CN110" s="115"/>
      <c r="CO110" s="115"/>
      <c r="CP110" s="115"/>
      <c r="CQ110" s="115"/>
      <c r="CR110" s="115"/>
      <c r="CS110" s="115"/>
      <c r="CT110" s="115"/>
      <c r="CU110" s="115"/>
      <c r="CV110" s="115"/>
      <c r="CW110" s="115"/>
      <c r="CX110" s="115"/>
      <c r="CY110" s="115"/>
      <c r="CZ110" s="115"/>
      <c r="DA110" s="115"/>
      <c r="DB110" s="115"/>
      <c r="DC110" s="115"/>
      <c r="DD110" s="115"/>
      <c r="DE110" s="115"/>
      <c r="DF110" s="115"/>
      <c r="DG110" s="115"/>
      <c r="DH110" s="115"/>
      <c r="DI110" s="115"/>
      <c r="DJ110" s="115"/>
      <c r="DK110" s="115"/>
      <c r="DL110" s="115"/>
      <c r="DM110" s="115"/>
      <c r="DN110" s="115"/>
      <c r="DO110" s="115"/>
      <c r="DP110" s="115"/>
      <c r="DQ110" s="115"/>
      <c r="DR110" s="115"/>
      <c r="DS110" s="115"/>
      <c r="DT110" s="115"/>
      <c r="DU110" s="115"/>
      <c r="DV110" s="115"/>
      <c r="DW110" s="115"/>
      <c r="DX110" s="115"/>
      <c r="DY110" s="115"/>
      <c r="DZ110" s="115"/>
      <c r="EA110" s="115"/>
      <c r="EB110" s="115"/>
      <c r="EC110" s="115"/>
      <c r="ED110" s="115"/>
      <c r="EE110" s="115"/>
      <c r="EF110" s="115"/>
      <c r="EG110" s="115"/>
      <c r="EH110" s="115"/>
      <c r="EI110" s="115"/>
      <c r="EJ110" s="115"/>
      <c r="EK110" s="115"/>
      <c r="EL110" s="115"/>
      <c r="EM110" s="115"/>
      <c r="EN110" s="115"/>
      <c r="EO110" s="115"/>
      <c r="EP110" s="115"/>
      <c r="EQ110" s="115"/>
      <c r="ER110" s="115"/>
      <c r="ES110" s="115"/>
      <c r="ET110" s="115"/>
      <c r="EU110" s="115"/>
      <c r="EV110" s="115"/>
      <c r="EW110" s="115"/>
      <c r="EX110" s="115"/>
      <c r="EY110" s="115"/>
      <c r="EZ110" s="115"/>
      <c r="FA110" s="115"/>
      <c r="FB110" s="115"/>
      <c r="FC110" s="115"/>
      <c r="FD110" s="115"/>
      <c r="FE110" s="115"/>
      <c r="FF110" s="115"/>
      <c r="FG110" s="115"/>
      <c r="FH110" s="115"/>
      <c r="FI110" s="115"/>
      <c r="FJ110" s="115"/>
      <c r="FK110" s="115"/>
      <c r="FL110" s="115"/>
      <c r="FM110" s="115"/>
      <c r="FN110" s="115"/>
      <c r="FO110" s="115"/>
      <c r="FP110" s="115"/>
      <c r="FQ110" s="115"/>
      <c r="FR110" s="115"/>
      <c r="FS110" s="115"/>
      <c r="FT110" s="115"/>
      <c r="FU110" s="115"/>
      <c r="FV110" s="115"/>
      <c r="FW110" s="115"/>
      <c r="FX110" s="115"/>
      <c r="FY110" s="115"/>
      <c r="FZ110" s="115"/>
      <c r="GA110" s="115"/>
      <c r="GB110" s="115"/>
      <c r="GC110" s="115"/>
      <c r="GD110" s="115"/>
      <c r="GE110" s="115"/>
      <c r="GF110" s="115"/>
      <c r="GG110" s="115"/>
      <c r="GH110" s="115"/>
      <c r="GI110" s="115"/>
      <c r="GJ110" s="115"/>
      <c r="GK110" s="115"/>
      <c r="GL110" s="115"/>
      <c r="GM110" s="115"/>
      <c r="GN110" s="115"/>
      <c r="GO110" s="115"/>
      <c r="GP110" s="115"/>
      <c r="GQ110" s="115"/>
      <c r="GR110" s="115"/>
      <c r="GS110" s="115"/>
      <c r="GT110" s="115"/>
      <c r="GU110" s="115"/>
      <c r="GV110" s="115"/>
      <c r="GW110" s="115"/>
      <c r="GX110" s="115"/>
      <c r="GY110" s="115"/>
      <c r="GZ110" s="115"/>
      <c r="HA110" s="115"/>
      <c r="HB110" s="115"/>
      <c r="HC110" s="115"/>
      <c r="HD110" s="115"/>
      <c r="HE110" s="115"/>
      <c r="HF110" s="115"/>
      <c r="HG110" s="115"/>
      <c r="HH110" s="115"/>
      <c r="HI110" s="115"/>
      <c r="HJ110" s="115"/>
      <c r="HK110" s="115"/>
      <c r="HL110" s="115"/>
      <c r="HM110" s="115"/>
      <c r="HN110" s="115"/>
      <c r="HO110" s="115"/>
      <c r="HP110" s="115"/>
      <c r="HQ110" s="115"/>
      <c r="HR110" s="115"/>
      <c r="HS110" s="115"/>
      <c r="HT110" s="115"/>
      <c r="HU110" s="115"/>
      <c r="HV110" s="115"/>
      <c r="HW110" s="115"/>
      <c r="HX110" s="115"/>
      <c r="HY110" s="115"/>
      <c r="HZ110" s="115"/>
      <c r="IA110" s="115"/>
      <c r="IB110" s="115"/>
      <c r="IC110" s="115"/>
      <c r="ID110" s="115"/>
      <c r="IE110" s="115"/>
      <c r="IF110" s="115"/>
      <c r="IG110" s="115"/>
      <c r="IH110" s="115"/>
      <c r="II110" s="115"/>
      <c r="IJ110" s="115"/>
      <c r="IK110" s="115"/>
      <c r="IL110" s="115"/>
      <c r="IM110" s="115"/>
      <c r="IN110" s="115"/>
      <c r="IO110" s="115"/>
      <c r="IP110" s="115"/>
      <c r="IQ110" s="115"/>
      <c r="IR110" s="115"/>
      <c r="IS110" s="115"/>
      <c r="IT110" s="115"/>
      <c r="IU110" s="115"/>
      <c r="IV110" s="115"/>
    </row>
    <row r="111" spans="1:256" s="137" customFormat="1" ht="12" hidden="1" customHeight="1" x14ac:dyDescent="0.25">
      <c r="A111" s="139"/>
      <c r="B111" s="92" t="s">
        <v>244</v>
      </c>
      <c r="C111" s="130">
        <f>D111</f>
        <v>1230</v>
      </c>
      <c r="D111" s="130">
        <v>1230</v>
      </c>
      <c r="E111" s="130"/>
      <c r="F111" s="128"/>
      <c r="G111" s="129"/>
      <c r="H111" s="130"/>
      <c r="I111" s="130"/>
      <c r="J111" s="130"/>
      <c r="K111" s="130"/>
      <c r="L111" s="130"/>
      <c r="M111" s="115"/>
      <c r="N111" s="115" t="s">
        <v>524</v>
      </c>
      <c r="O111" s="115"/>
      <c r="P111" s="115"/>
      <c r="Q111" s="115"/>
      <c r="R111" s="115"/>
      <c r="S111" s="115"/>
      <c r="T111" s="115"/>
      <c r="U111" s="115"/>
      <c r="V111" s="115"/>
      <c r="W111" s="115"/>
      <c r="X111" s="115"/>
      <c r="Y111" s="115"/>
      <c r="Z111" s="115"/>
      <c r="AA111" s="115"/>
      <c r="AB111" s="115"/>
      <c r="AC111" s="115"/>
      <c r="AD111" s="115"/>
      <c r="AE111" s="115"/>
      <c r="AF111" s="115"/>
      <c r="AG111" s="115"/>
      <c r="AH111" s="115"/>
      <c r="AI111" s="115"/>
      <c r="AJ111" s="115"/>
      <c r="AK111" s="115"/>
      <c r="AL111" s="115"/>
      <c r="AM111" s="115"/>
      <c r="AN111" s="115"/>
      <c r="AO111" s="115"/>
      <c r="AP111" s="115"/>
      <c r="AQ111" s="115"/>
      <c r="AR111" s="115"/>
      <c r="AS111" s="115"/>
      <c r="AT111" s="115"/>
      <c r="AU111" s="115"/>
      <c r="AV111" s="115"/>
      <c r="AW111" s="115"/>
      <c r="AX111" s="115"/>
      <c r="AY111" s="115"/>
      <c r="AZ111" s="115"/>
      <c r="BA111" s="115"/>
      <c r="BB111" s="115"/>
      <c r="BC111" s="115"/>
      <c r="BD111" s="115"/>
      <c r="BE111" s="115"/>
      <c r="BF111" s="115"/>
      <c r="BG111" s="115"/>
      <c r="BH111" s="115"/>
      <c r="BI111" s="115"/>
      <c r="BJ111" s="115"/>
      <c r="BK111" s="115"/>
      <c r="BL111" s="115"/>
      <c r="BM111" s="115"/>
      <c r="BN111" s="115"/>
      <c r="BO111" s="115"/>
      <c r="BP111" s="115"/>
      <c r="BQ111" s="115"/>
      <c r="BR111" s="115"/>
      <c r="BS111" s="115"/>
      <c r="BT111" s="115"/>
      <c r="BU111" s="115"/>
      <c r="BV111" s="115"/>
      <c r="BW111" s="115"/>
      <c r="BX111" s="115"/>
      <c r="BY111" s="115"/>
      <c r="BZ111" s="115"/>
      <c r="CA111" s="115"/>
      <c r="CB111" s="115"/>
      <c r="CC111" s="115"/>
      <c r="CD111" s="115"/>
      <c r="CE111" s="115"/>
      <c r="CF111" s="115"/>
      <c r="CG111" s="115"/>
      <c r="CH111" s="115"/>
      <c r="CI111" s="115"/>
      <c r="CJ111" s="115"/>
      <c r="CK111" s="115"/>
      <c r="CL111" s="115"/>
      <c r="CM111" s="115"/>
      <c r="CN111" s="115"/>
      <c r="CO111" s="115"/>
      <c r="CP111" s="115"/>
      <c r="CQ111" s="115"/>
      <c r="CR111" s="115"/>
      <c r="CS111" s="115"/>
      <c r="CT111" s="115"/>
      <c r="CU111" s="115"/>
      <c r="CV111" s="115"/>
      <c r="CW111" s="115"/>
      <c r="CX111" s="115"/>
      <c r="CY111" s="115"/>
      <c r="CZ111" s="115"/>
      <c r="DA111" s="115"/>
      <c r="DB111" s="115"/>
      <c r="DC111" s="115"/>
      <c r="DD111" s="115"/>
      <c r="DE111" s="115"/>
      <c r="DF111" s="115"/>
      <c r="DG111" s="115"/>
      <c r="DH111" s="115"/>
      <c r="DI111" s="115"/>
      <c r="DJ111" s="115"/>
      <c r="DK111" s="115"/>
      <c r="DL111" s="115"/>
      <c r="DM111" s="115"/>
      <c r="DN111" s="115"/>
      <c r="DO111" s="115"/>
      <c r="DP111" s="115"/>
      <c r="DQ111" s="115"/>
      <c r="DR111" s="115"/>
      <c r="DS111" s="115"/>
      <c r="DT111" s="115"/>
      <c r="DU111" s="115"/>
      <c r="DV111" s="115"/>
      <c r="DW111" s="115"/>
      <c r="DX111" s="115"/>
      <c r="DY111" s="115"/>
      <c r="DZ111" s="115"/>
      <c r="EA111" s="115"/>
      <c r="EB111" s="115"/>
      <c r="EC111" s="115"/>
      <c r="ED111" s="115"/>
      <c r="EE111" s="115"/>
      <c r="EF111" s="115"/>
      <c r="EG111" s="115"/>
      <c r="EH111" s="115"/>
      <c r="EI111" s="115"/>
      <c r="EJ111" s="115"/>
      <c r="EK111" s="115"/>
      <c r="EL111" s="115"/>
      <c r="EM111" s="115"/>
      <c r="EN111" s="115"/>
      <c r="EO111" s="115"/>
      <c r="EP111" s="115"/>
      <c r="EQ111" s="115"/>
      <c r="ER111" s="115"/>
      <c r="ES111" s="115"/>
      <c r="ET111" s="115"/>
      <c r="EU111" s="115"/>
      <c r="EV111" s="115"/>
      <c r="EW111" s="115"/>
      <c r="EX111" s="115"/>
      <c r="EY111" s="115"/>
      <c r="EZ111" s="115"/>
      <c r="FA111" s="115"/>
      <c r="FB111" s="115"/>
      <c r="FC111" s="115"/>
      <c r="FD111" s="115"/>
      <c r="FE111" s="115"/>
      <c r="FF111" s="115"/>
      <c r="FG111" s="115"/>
      <c r="FH111" s="115"/>
      <c r="FI111" s="115"/>
      <c r="FJ111" s="115"/>
      <c r="FK111" s="115"/>
      <c r="FL111" s="115"/>
      <c r="FM111" s="115"/>
      <c r="FN111" s="115"/>
      <c r="FO111" s="115"/>
      <c r="FP111" s="115"/>
      <c r="FQ111" s="115"/>
      <c r="FR111" s="115"/>
      <c r="FS111" s="115"/>
      <c r="FT111" s="115"/>
      <c r="FU111" s="115"/>
      <c r="FV111" s="115"/>
      <c r="FW111" s="115"/>
      <c r="FX111" s="115"/>
      <c r="FY111" s="115"/>
      <c r="FZ111" s="115"/>
      <c r="GA111" s="115"/>
      <c r="GB111" s="115"/>
      <c r="GC111" s="115"/>
      <c r="GD111" s="115"/>
      <c r="GE111" s="115"/>
      <c r="GF111" s="115"/>
      <c r="GG111" s="115"/>
      <c r="GH111" s="115"/>
      <c r="GI111" s="115"/>
      <c r="GJ111" s="115"/>
      <c r="GK111" s="115"/>
      <c r="GL111" s="115"/>
      <c r="GM111" s="115"/>
      <c r="GN111" s="115"/>
      <c r="GO111" s="115"/>
      <c r="GP111" s="115"/>
      <c r="GQ111" s="115"/>
      <c r="GR111" s="115"/>
      <c r="GS111" s="115"/>
      <c r="GT111" s="115"/>
      <c r="GU111" s="115"/>
      <c r="GV111" s="115"/>
      <c r="GW111" s="115"/>
      <c r="GX111" s="115"/>
      <c r="GY111" s="115"/>
      <c r="GZ111" s="115"/>
      <c r="HA111" s="115"/>
      <c r="HB111" s="115"/>
      <c r="HC111" s="115"/>
      <c r="HD111" s="115"/>
      <c r="HE111" s="115"/>
      <c r="HF111" s="115"/>
      <c r="HG111" s="115"/>
      <c r="HH111" s="115"/>
      <c r="HI111" s="115"/>
      <c r="HJ111" s="115"/>
      <c r="HK111" s="115"/>
      <c r="HL111" s="115"/>
      <c r="HM111" s="115"/>
      <c r="HN111" s="115"/>
      <c r="HO111" s="115"/>
      <c r="HP111" s="115"/>
      <c r="HQ111" s="115"/>
      <c r="HR111" s="115"/>
      <c r="HS111" s="115"/>
      <c r="HT111" s="115"/>
      <c r="HU111" s="115"/>
      <c r="HV111" s="115"/>
      <c r="HW111" s="115"/>
      <c r="HX111" s="115"/>
      <c r="HY111" s="115"/>
      <c r="HZ111" s="115"/>
      <c r="IA111" s="115"/>
      <c r="IB111" s="115"/>
      <c r="IC111" s="115"/>
      <c r="ID111" s="115"/>
      <c r="IE111" s="115"/>
      <c r="IF111" s="115"/>
      <c r="IG111" s="115"/>
      <c r="IH111" s="115"/>
      <c r="II111" s="115"/>
      <c r="IJ111" s="115"/>
      <c r="IK111" s="115"/>
      <c r="IL111" s="115"/>
      <c r="IM111" s="115"/>
      <c r="IN111" s="115"/>
      <c r="IO111" s="115"/>
      <c r="IP111" s="115"/>
      <c r="IQ111" s="115"/>
      <c r="IR111" s="115"/>
      <c r="IS111" s="115"/>
      <c r="IT111" s="115"/>
      <c r="IU111" s="115"/>
      <c r="IV111" s="115"/>
    </row>
    <row r="112" spans="1:256" s="137" customFormat="1" ht="12" hidden="1" customHeight="1" x14ac:dyDescent="0.25">
      <c r="A112" s="139"/>
      <c r="B112" s="92"/>
      <c r="C112" s="131"/>
      <c r="D112" s="130"/>
      <c r="E112" s="130">
        <v>0</v>
      </c>
      <c r="F112" s="128" t="s">
        <v>458</v>
      </c>
      <c r="G112" s="129"/>
      <c r="H112" s="130">
        <v>0</v>
      </c>
      <c r="I112" s="130">
        <v>0</v>
      </c>
      <c r="J112" s="130">
        <f t="shared" ref="J112:J119" si="38">K112+L112</f>
        <v>0</v>
      </c>
      <c r="K112" s="130">
        <f t="shared" ref="K112:L119" si="39">D112+H112</f>
        <v>0</v>
      </c>
      <c r="L112" s="130">
        <f t="shared" si="39"/>
        <v>0</v>
      </c>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5"/>
      <c r="AV112" s="115"/>
      <c r="AW112" s="115"/>
      <c r="AX112" s="115"/>
      <c r="AY112" s="115"/>
      <c r="AZ112" s="115"/>
      <c r="BA112" s="115"/>
      <c r="BB112" s="115"/>
      <c r="BC112" s="115"/>
      <c r="BD112" s="115"/>
      <c r="BE112" s="115"/>
      <c r="BF112" s="115"/>
      <c r="BG112" s="115"/>
      <c r="BH112" s="115"/>
      <c r="BI112" s="115"/>
      <c r="BJ112" s="115"/>
      <c r="BK112" s="115"/>
      <c r="BL112" s="115"/>
      <c r="BM112" s="115"/>
      <c r="BN112" s="115"/>
      <c r="BO112" s="115"/>
      <c r="BP112" s="115"/>
      <c r="BQ112" s="115"/>
      <c r="BR112" s="115"/>
      <c r="BS112" s="115"/>
      <c r="BT112" s="115"/>
      <c r="BU112" s="115"/>
      <c r="BV112" s="115"/>
      <c r="BW112" s="115"/>
      <c r="BX112" s="115"/>
      <c r="BY112" s="115"/>
      <c r="BZ112" s="115"/>
      <c r="CA112" s="115"/>
      <c r="CB112" s="115"/>
      <c r="CC112" s="115"/>
      <c r="CD112" s="115"/>
      <c r="CE112" s="115"/>
      <c r="CF112" s="115"/>
      <c r="CG112" s="115"/>
      <c r="CH112" s="115"/>
      <c r="CI112" s="115"/>
      <c r="CJ112" s="115"/>
      <c r="CK112" s="115"/>
      <c r="CL112" s="115"/>
      <c r="CM112" s="115"/>
      <c r="CN112" s="115"/>
      <c r="CO112" s="115"/>
      <c r="CP112" s="115"/>
      <c r="CQ112" s="115"/>
      <c r="CR112" s="115"/>
      <c r="CS112" s="115"/>
      <c r="CT112" s="115"/>
      <c r="CU112" s="115"/>
      <c r="CV112" s="115"/>
      <c r="CW112" s="115"/>
      <c r="CX112" s="115"/>
      <c r="CY112" s="115"/>
      <c r="CZ112" s="115"/>
      <c r="DA112" s="115"/>
      <c r="DB112" s="115"/>
      <c r="DC112" s="115"/>
      <c r="DD112" s="115"/>
      <c r="DE112" s="115"/>
      <c r="DF112" s="115"/>
      <c r="DG112" s="115"/>
      <c r="DH112" s="115"/>
      <c r="DI112" s="115"/>
      <c r="DJ112" s="115"/>
      <c r="DK112" s="115"/>
      <c r="DL112" s="115"/>
      <c r="DM112" s="115"/>
      <c r="DN112" s="115"/>
      <c r="DO112" s="115"/>
      <c r="DP112" s="115"/>
      <c r="DQ112" s="115"/>
      <c r="DR112" s="115"/>
      <c r="DS112" s="115"/>
      <c r="DT112" s="115"/>
      <c r="DU112" s="115"/>
      <c r="DV112" s="115"/>
      <c r="DW112" s="115"/>
      <c r="DX112" s="115"/>
      <c r="DY112" s="115"/>
      <c r="DZ112" s="115"/>
      <c r="EA112" s="115"/>
      <c r="EB112" s="115"/>
      <c r="EC112" s="115"/>
      <c r="ED112" s="115"/>
      <c r="EE112" s="115"/>
      <c r="EF112" s="115"/>
      <c r="EG112" s="115"/>
      <c r="EH112" s="115"/>
      <c r="EI112" s="115"/>
      <c r="EJ112" s="115"/>
      <c r="EK112" s="115"/>
      <c r="EL112" s="115"/>
      <c r="EM112" s="115"/>
      <c r="EN112" s="115"/>
      <c r="EO112" s="115"/>
      <c r="EP112" s="115"/>
      <c r="EQ112" s="115"/>
      <c r="ER112" s="115"/>
      <c r="ES112" s="115"/>
      <c r="ET112" s="115"/>
      <c r="EU112" s="115"/>
      <c r="EV112" s="115"/>
      <c r="EW112" s="115"/>
      <c r="EX112" s="115"/>
      <c r="EY112" s="115"/>
      <c r="EZ112" s="115"/>
      <c r="FA112" s="115"/>
      <c r="FB112" s="115"/>
      <c r="FC112" s="115"/>
      <c r="FD112" s="115"/>
      <c r="FE112" s="115"/>
      <c r="FF112" s="115"/>
      <c r="FG112" s="115"/>
      <c r="FH112" s="115"/>
      <c r="FI112" s="115"/>
      <c r="FJ112" s="115"/>
      <c r="FK112" s="115"/>
      <c r="FL112" s="115"/>
      <c r="FM112" s="115"/>
      <c r="FN112" s="115"/>
      <c r="FO112" s="115"/>
      <c r="FP112" s="115"/>
      <c r="FQ112" s="115"/>
      <c r="FR112" s="115"/>
      <c r="FS112" s="115"/>
      <c r="FT112" s="115"/>
      <c r="FU112" s="115"/>
      <c r="FV112" s="115"/>
      <c r="FW112" s="115"/>
      <c r="FX112" s="115"/>
      <c r="FY112" s="115"/>
      <c r="FZ112" s="115"/>
      <c r="GA112" s="115"/>
      <c r="GB112" s="115"/>
      <c r="GC112" s="115"/>
      <c r="GD112" s="115"/>
      <c r="GE112" s="115"/>
      <c r="GF112" s="115"/>
      <c r="GG112" s="115"/>
      <c r="GH112" s="115"/>
      <c r="GI112" s="115"/>
      <c r="GJ112" s="115"/>
      <c r="GK112" s="115"/>
      <c r="GL112" s="115"/>
      <c r="GM112" s="115"/>
      <c r="GN112" s="115"/>
      <c r="GO112" s="115"/>
      <c r="GP112" s="115"/>
      <c r="GQ112" s="115"/>
      <c r="GR112" s="115"/>
      <c r="GS112" s="115"/>
      <c r="GT112" s="115"/>
      <c r="GU112" s="115"/>
      <c r="GV112" s="115"/>
      <c r="GW112" s="115"/>
      <c r="GX112" s="115"/>
      <c r="GY112" s="115"/>
      <c r="GZ112" s="115"/>
      <c r="HA112" s="115"/>
      <c r="HB112" s="115"/>
      <c r="HC112" s="115"/>
      <c r="HD112" s="115"/>
      <c r="HE112" s="115"/>
      <c r="HF112" s="115"/>
      <c r="HG112" s="115"/>
      <c r="HH112" s="115"/>
      <c r="HI112" s="115"/>
      <c r="HJ112" s="115"/>
      <c r="HK112" s="115"/>
      <c r="HL112" s="115"/>
      <c r="HM112" s="115"/>
      <c r="HN112" s="115"/>
      <c r="HO112" s="115"/>
      <c r="HP112" s="115"/>
      <c r="HQ112" s="115"/>
      <c r="HR112" s="115"/>
      <c r="HS112" s="115"/>
      <c r="HT112" s="115"/>
      <c r="HU112" s="115"/>
      <c r="HV112" s="115"/>
      <c r="HW112" s="115"/>
      <c r="HX112" s="115"/>
      <c r="HY112" s="115"/>
      <c r="HZ112" s="115"/>
      <c r="IA112" s="115"/>
      <c r="IB112" s="115"/>
      <c r="IC112" s="115"/>
      <c r="ID112" s="115"/>
      <c r="IE112" s="115"/>
      <c r="IF112" s="115"/>
      <c r="IG112" s="115"/>
      <c r="IH112" s="115"/>
      <c r="II112" s="115"/>
      <c r="IJ112" s="115"/>
      <c r="IK112" s="115"/>
      <c r="IL112" s="115"/>
      <c r="IM112" s="115"/>
      <c r="IN112" s="115"/>
      <c r="IO112" s="115"/>
      <c r="IP112" s="115"/>
      <c r="IQ112" s="115"/>
      <c r="IR112" s="115"/>
      <c r="IS112" s="115"/>
      <c r="IT112" s="115"/>
      <c r="IU112" s="115"/>
      <c r="IV112" s="115"/>
    </row>
    <row r="113" spans="1:256" s="137" customFormat="1" ht="12" hidden="1" customHeight="1" x14ac:dyDescent="0.25">
      <c r="A113" s="123"/>
      <c r="B113" s="138" t="s">
        <v>229</v>
      </c>
      <c r="C113" s="122">
        <f>D113+E113</f>
        <v>0</v>
      </c>
      <c r="D113" s="122">
        <f>D114+D115</f>
        <v>0</v>
      </c>
      <c r="E113" s="122">
        <f>SUM(E115)</f>
        <v>0</v>
      </c>
      <c r="F113" s="125">
        <f>SUM(F116:F116)</f>
        <v>0</v>
      </c>
      <c r="G113" s="125">
        <f>SUM(G116:G116)</f>
        <v>0</v>
      </c>
      <c r="H113" s="122">
        <f>H114+H115</f>
        <v>0</v>
      </c>
      <c r="I113" s="125">
        <f>I114+I115</f>
        <v>0</v>
      </c>
      <c r="J113" s="125">
        <f t="shared" si="38"/>
        <v>0</v>
      </c>
      <c r="K113" s="125">
        <f t="shared" si="39"/>
        <v>0</v>
      </c>
      <c r="L113" s="125">
        <f t="shared" si="39"/>
        <v>0</v>
      </c>
      <c r="M113" s="115"/>
      <c r="N113" s="115"/>
      <c r="O113" s="115"/>
      <c r="P113" s="115"/>
      <c r="Q113" s="115"/>
      <c r="R113" s="115"/>
      <c r="S113" s="115"/>
      <c r="T113" s="115"/>
      <c r="U113" s="115"/>
      <c r="V113" s="115"/>
      <c r="W113" s="115"/>
      <c r="X113" s="115"/>
      <c r="Y113" s="115"/>
      <c r="Z113" s="115"/>
      <c r="AA113" s="115"/>
      <c r="AB113" s="115"/>
      <c r="AC113" s="115"/>
      <c r="AD113" s="115"/>
      <c r="AE113" s="115"/>
      <c r="AF113" s="115"/>
      <c r="AG113" s="115"/>
      <c r="AH113" s="115"/>
      <c r="AI113" s="115"/>
      <c r="AJ113" s="115"/>
      <c r="AK113" s="115"/>
      <c r="AL113" s="115"/>
      <c r="AM113" s="115"/>
      <c r="AN113" s="115"/>
      <c r="AO113" s="115"/>
      <c r="AP113" s="115"/>
      <c r="AQ113" s="115"/>
      <c r="AR113" s="115"/>
      <c r="AS113" s="115"/>
      <c r="AT113" s="115"/>
      <c r="AU113" s="115"/>
      <c r="AV113" s="115"/>
      <c r="AW113" s="115"/>
      <c r="AX113" s="115"/>
      <c r="AY113" s="115"/>
      <c r="AZ113" s="115"/>
      <c r="BA113" s="115"/>
      <c r="BB113" s="115"/>
      <c r="BC113" s="115"/>
      <c r="BD113" s="115"/>
      <c r="BE113" s="115"/>
      <c r="BF113" s="115"/>
      <c r="BG113" s="115"/>
      <c r="BH113" s="115"/>
      <c r="BI113" s="115"/>
      <c r="BJ113" s="115"/>
      <c r="BK113" s="115"/>
      <c r="BL113" s="115"/>
      <c r="BM113" s="115"/>
      <c r="BN113" s="115"/>
      <c r="BO113" s="115"/>
      <c r="BP113" s="115"/>
      <c r="BQ113" s="115"/>
      <c r="BR113" s="115"/>
      <c r="BS113" s="115"/>
      <c r="BT113" s="115"/>
      <c r="BU113" s="115"/>
      <c r="BV113" s="115"/>
      <c r="BW113" s="115"/>
      <c r="BX113" s="115"/>
      <c r="BY113" s="115"/>
      <c r="BZ113" s="115"/>
      <c r="CA113" s="115"/>
      <c r="CB113" s="115"/>
      <c r="CC113" s="115"/>
      <c r="CD113" s="115"/>
      <c r="CE113" s="115"/>
      <c r="CF113" s="115"/>
      <c r="CG113" s="115"/>
      <c r="CH113" s="115"/>
      <c r="CI113" s="115"/>
      <c r="CJ113" s="115"/>
      <c r="CK113" s="115"/>
      <c r="CL113" s="115"/>
      <c r="CM113" s="115"/>
      <c r="CN113" s="115"/>
      <c r="CO113" s="115"/>
      <c r="CP113" s="115"/>
      <c r="CQ113" s="115"/>
      <c r="CR113" s="115"/>
      <c r="CS113" s="115"/>
      <c r="CT113" s="115"/>
      <c r="CU113" s="115"/>
      <c r="CV113" s="115"/>
      <c r="CW113" s="115"/>
      <c r="CX113" s="115"/>
      <c r="CY113" s="115"/>
      <c r="CZ113" s="115"/>
      <c r="DA113" s="115"/>
      <c r="DB113" s="115"/>
      <c r="DC113" s="115"/>
      <c r="DD113" s="115"/>
      <c r="DE113" s="115"/>
      <c r="DF113" s="115"/>
      <c r="DG113" s="115"/>
      <c r="DH113" s="115"/>
      <c r="DI113" s="115"/>
      <c r="DJ113" s="115"/>
      <c r="DK113" s="115"/>
      <c r="DL113" s="115"/>
      <c r="DM113" s="115"/>
      <c r="DN113" s="115"/>
      <c r="DO113" s="115"/>
      <c r="DP113" s="115"/>
      <c r="DQ113" s="115"/>
      <c r="DR113" s="115"/>
      <c r="DS113" s="115"/>
      <c r="DT113" s="115"/>
      <c r="DU113" s="115"/>
      <c r="DV113" s="115"/>
      <c r="DW113" s="115"/>
      <c r="DX113" s="115"/>
      <c r="DY113" s="115"/>
      <c r="DZ113" s="115"/>
      <c r="EA113" s="115"/>
      <c r="EB113" s="115"/>
      <c r="EC113" s="115"/>
      <c r="ED113" s="115"/>
      <c r="EE113" s="115"/>
      <c r="EF113" s="115"/>
      <c r="EG113" s="115"/>
      <c r="EH113" s="115"/>
      <c r="EI113" s="115"/>
      <c r="EJ113" s="115"/>
      <c r="EK113" s="115"/>
      <c r="EL113" s="115"/>
      <c r="EM113" s="115"/>
      <c r="EN113" s="115"/>
      <c r="EO113" s="115"/>
      <c r="EP113" s="115"/>
      <c r="EQ113" s="115"/>
      <c r="ER113" s="115"/>
      <c r="ES113" s="115"/>
      <c r="ET113" s="115"/>
      <c r="EU113" s="115"/>
      <c r="EV113" s="115"/>
      <c r="EW113" s="115"/>
      <c r="EX113" s="115"/>
      <c r="EY113" s="115"/>
      <c r="EZ113" s="115"/>
      <c r="FA113" s="115"/>
      <c r="FB113" s="115"/>
      <c r="FC113" s="115"/>
      <c r="FD113" s="115"/>
      <c r="FE113" s="115"/>
      <c r="FF113" s="115"/>
      <c r="FG113" s="115"/>
      <c r="FH113" s="115"/>
      <c r="FI113" s="115"/>
      <c r="FJ113" s="115"/>
      <c r="FK113" s="115"/>
      <c r="FL113" s="115"/>
      <c r="FM113" s="115"/>
      <c r="FN113" s="115"/>
      <c r="FO113" s="115"/>
      <c r="FP113" s="115"/>
      <c r="FQ113" s="115"/>
      <c r="FR113" s="115"/>
      <c r="FS113" s="115"/>
      <c r="FT113" s="115"/>
      <c r="FU113" s="115"/>
      <c r="FV113" s="115"/>
      <c r="FW113" s="115"/>
      <c r="FX113" s="115"/>
      <c r="FY113" s="115"/>
      <c r="FZ113" s="115"/>
      <c r="GA113" s="115"/>
      <c r="GB113" s="115"/>
      <c r="GC113" s="115"/>
      <c r="GD113" s="115"/>
      <c r="GE113" s="115"/>
      <c r="GF113" s="115"/>
      <c r="GG113" s="115"/>
      <c r="GH113" s="115"/>
      <c r="GI113" s="115"/>
      <c r="GJ113" s="115"/>
      <c r="GK113" s="115"/>
      <c r="GL113" s="115"/>
      <c r="GM113" s="115"/>
      <c r="GN113" s="115"/>
      <c r="GO113" s="115"/>
      <c r="GP113" s="115"/>
      <c r="GQ113" s="115"/>
      <c r="GR113" s="115"/>
      <c r="GS113" s="115"/>
      <c r="GT113" s="115"/>
      <c r="GU113" s="115"/>
      <c r="GV113" s="115"/>
      <c r="GW113" s="115"/>
      <c r="GX113" s="115"/>
      <c r="GY113" s="115"/>
      <c r="GZ113" s="115"/>
      <c r="HA113" s="115"/>
      <c r="HB113" s="115"/>
      <c r="HC113" s="115"/>
      <c r="HD113" s="115"/>
      <c r="HE113" s="115"/>
      <c r="HF113" s="115"/>
      <c r="HG113" s="115"/>
      <c r="HH113" s="115"/>
      <c r="HI113" s="115"/>
      <c r="HJ113" s="115"/>
      <c r="HK113" s="115"/>
      <c r="HL113" s="115"/>
      <c r="HM113" s="115"/>
      <c r="HN113" s="115"/>
      <c r="HO113" s="115"/>
      <c r="HP113" s="115"/>
      <c r="HQ113" s="115"/>
      <c r="HR113" s="115"/>
      <c r="HS113" s="115"/>
      <c r="HT113" s="115"/>
      <c r="HU113" s="115"/>
      <c r="HV113" s="115"/>
      <c r="HW113" s="115"/>
      <c r="HX113" s="115"/>
      <c r="HY113" s="115"/>
      <c r="HZ113" s="115"/>
      <c r="IA113" s="115"/>
      <c r="IB113" s="115"/>
      <c r="IC113" s="115"/>
      <c r="ID113" s="115"/>
      <c r="IE113" s="115"/>
      <c r="IF113" s="115"/>
      <c r="IG113" s="115"/>
      <c r="IH113" s="115"/>
      <c r="II113" s="115"/>
      <c r="IJ113" s="115"/>
      <c r="IK113" s="115"/>
      <c r="IL113" s="115"/>
      <c r="IM113" s="115"/>
      <c r="IN113" s="115"/>
      <c r="IO113" s="115"/>
      <c r="IP113" s="115"/>
      <c r="IQ113" s="115"/>
      <c r="IR113" s="115"/>
      <c r="IS113" s="115"/>
      <c r="IT113" s="115"/>
      <c r="IU113" s="115"/>
      <c r="IV113" s="115"/>
    </row>
    <row r="114" spans="1:256" ht="12" hidden="1" customHeight="1" x14ac:dyDescent="0.25">
      <c r="A114" s="123"/>
      <c r="B114" s="93"/>
      <c r="C114" s="127"/>
      <c r="D114" s="127"/>
      <c r="E114" s="127">
        <v>0</v>
      </c>
      <c r="F114" s="127"/>
      <c r="G114" s="127"/>
      <c r="H114" s="127">
        <v>0</v>
      </c>
      <c r="I114" s="127">
        <v>0</v>
      </c>
      <c r="J114" s="127">
        <f t="shared" si="38"/>
        <v>0</v>
      </c>
      <c r="K114" s="127">
        <f>D114+H114</f>
        <v>0</v>
      </c>
      <c r="L114" s="127">
        <f>E114+I114</f>
        <v>0</v>
      </c>
    </row>
    <row r="115" spans="1:256" s="137" customFormat="1" ht="12" hidden="1" customHeight="1" x14ac:dyDescent="0.25">
      <c r="A115" s="145"/>
      <c r="B115" s="93"/>
      <c r="C115" s="127"/>
      <c r="D115" s="127"/>
      <c r="E115" s="127">
        <v>0</v>
      </c>
      <c r="F115" s="127"/>
      <c r="G115" s="127"/>
      <c r="H115" s="127">
        <v>0</v>
      </c>
      <c r="I115" s="127">
        <v>0</v>
      </c>
      <c r="J115" s="127">
        <f t="shared" si="38"/>
        <v>0</v>
      </c>
      <c r="K115" s="127">
        <f t="shared" si="39"/>
        <v>0</v>
      </c>
      <c r="L115" s="127">
        <f t="shared" si="39"/>
        <v>0</v>
      </c>
    </row>
    <row r="116" spans="1:256" s="137" customFormat="1" ht="12" hidden="1" customHeight="1" x14ac:dyDescent="0.25">
      <c r="A116" s="123"/>
      <c r="B116" s="138"/>
      <c r="C116" s="122"/>
      <c r="D116" s="122"/>
      <c r="E116" s="122">
        <v>0</v>
      </c>
      <c r="F116" s="120"/>
      <c r="G116" s="149"/>
      <c r="H116" s="120">
        <v>0</v>
      </c>
      <c r="I116" s="122">
        <v>0</v>
      </c>
      <c r="J116" s="122">
        <f t="shared" si="38"/>
        <v>0</v>
      </c>
      <c r="K116" s="122">
        <f t="shared" si="39"/>
        <v>0</v>
      </c>
      <c r="L116" s="122">
        <f t="shared" si="39"/>
        <v>0</v>
      </c>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c r="AL116" s="115"/>
      <c r="AM116" s="115"/>
      <c r="AN116" s="115"/>
      <c r="AO116" s="115"/>
      <c r="AP116" s="115"/>
      <c r="AQ116" s="115"/>
      <c r="AR116" s="115"/>
      <c r="AS116" s="115"/>
      <c r="AT116" s="115"/>
      <c r="AU116" s="115"/>
      <c r="AV116" s="115"/>
      <c r="AW116" s="115"/>
      <c r="AX116" s="115"/>
      <c r="AY116" s="115"/>
      <c r="AZ116" s="115"/>
      <c r="BA116" s="115"/>
      <c r="BB116" s="115"/>
      <c r="BC116" s="115"/>
      <c r="BD116" s="115"/>
      <c r="BE116" s="115"/>
      <c r="BF116" s="115"/>
      <c r="BG116" s="115"/>
      <c r="BH116" s="115"/>
      <c r="BI116" s="115"/>
      <c r="BJ116" s="115"/>
      <c r="BK116" s="115"/>
      <c r="BL116" s="115"/>
      <c r="BM116" s="115"/>
      <c r="BN116" s="115"/>
      <c r="BO116" s="115"/>
      <c r="BP116" s="115"/>
      <c r="BQ116" s="115"/>
      <c r="BR116" s="115"/>
      <c r="BS116" s="115"/>
      <c r="BT116" s="115"/>
      <c r="BU116" s="115"/>
      <c r="BV116" s="115"/>
      <c r="BW116" s="115"/>
      <c r="BX116" s="115"/>
      <c r="BY116" s="115"/>
      <c r="BZ116" s="115"/>
      <c r="CA116" s="115"/>
      <c r="CB116" s="115"/>
      <c r="CC116" s="115"/>
      <c r="CD116" s="115"/>
      <c r="CE116" s="115"/>
      <c r="CF116" s="115"/>
      <c r="CG116" s="115"/>
      <c r="CH116" s="115"/>
      <c r="CI116" s="115"/>
      <c r="CJ116" s="115"/>
      <c r="CK116" s="115"/>
      <c r="CL116" s="115"/>
      <c r="CM116" s="115"/>
      <c r="CN116" s="115"/>
      <c r="CO116" s="115"/>
      <c r="CP116" s="115"/>
      <c r="CQ116" s="115"/>
      <c r="CR116" s="115"/>
      <c r="CS116" s="115"/>
      <c r="CT116" s="115"/>
      <c r="CU116" s="115"/>
      <c r="CV116" s="115"/>
      <c r="CW116" s="115"/>
      <c r="CX116" s="115"/>
      <c r="CY116" s="115"/>
      <c r="CZ116" s="115"/>
      <c r="DA116" s="115"/>
      <c r="DB116" s="115"/>
      <c r="DC116" s="115"/>
      <c r="DD116" s="115"/>
      <c r="DE116" s="115"/>
      <c r="DF116" s="115"/>
      <c r="DG116" s="115"/>
      <c r="DH116" s="115"/>
      <c r="DI116" s="115"/>
      <c r="DJ116" s="115"/>
      <c r="DK116" s="115"/>
      <c r="DL116" s="115"/>
      <c r="DM116" s="115"/>
      <c r="DN116" s="115"/>
      <c r="DO116" s="115"/>
      <c r="DP116" s="115"/>
      <c r="DQ116" s="115"/>
      <c r="DR116" s="115"/>
      <c r="DS116" s="115"/>
      <c r="DT116" s="115"/>
      <c r="DU116" s="115"/>
      <c r="DV116" s="115"/>
      <c r="DW116" s="115"/>
      <c r="DX116" s="115"/>
      <c r="DY116" s="115"/>
      <c r="DZ116" s="115"/>
      <c r="EA116" s="115"/>
      <c r="EB116" s="115"/>
      <c r="EC116" s="115"/>
      <c r="ED116" s="115"/>
      <c r="EE116" s="115"/>
      <c r="EF116" s="115"/>
      <c r="EG116" s="115"/>
      <c r="EH116" s="115"/>
      <c r="EI116" s="115"/>
      <c r="EJ116" s="115"/>
      <c r="EK116" s="115"/>
      <c r="EL116" s="115"/>
      <c r="EM116" s="115"/>
      <c r="EN116" s="115"/>
      <c r="EO116" s="115"/>
      <c r="EP116" s="115"/>
      <c r="EQ116" s="115"/>
      <c r="ER116" s="115"/>
      <c r="ES116" s="115"/>
      <c r="ET116" s="115"/>
      <c r="EU116" s="115"/>
      <c r="EV116" s="115"/>
      <c r="EW116" s="115"/>
      <c r="EX116" s="115"/>
      <c r="EY116" s="115"/>
      <c r="EZ116" s="115"/>
      <c r="FA116" s="115"/>
      <c r="FB116" s="115"/>
      <c r="FC116" s="115"/>
      <c r="FD116" s="115"/>
      <c r="FE116" s="115"/>
      <c r="FF116" s="115"/>
      <c r="FG116" s="115"/>
      <c r="FH116" s="115"/>
      <c r="FI116" s="115"/>
      <c r="FJ116" s="115"/>
      <c r="FK116" s="115"/>
      <c r="FL116" s="115"/>
      <c r="FM116" s="115"/>
      <c r="FN116" s="115"/>
      <c r="FO116" s="115"/>
      <c r="FP116" s="115"/>
      <c r="FQ116" s="115"/>
      <c r="FR116" s="115"/>
      <c r="FS116" s="115"/>
      <c r="FT116" s="115"/>
      <c r="FU116" s="115"/>
      <c r="FV116" s="115"/>
      <c r="FW116" s="115"/>
      <c r="FX116" s="115"/>
      <c r="FY116" s="115"/>
      <c r="FZ116" s="115"/>
      <c r="GA116" s="115"/>
      <c r="GB116" s="115"/>
      <c r="GC116" s="115"/>
      <c r="GD116" s="115"/>
      <c r="GE116" s="115"/>
      <c r="GF116" s="115"/>
      <c r="GG116" s="115"/>
      <c r="GH116" s="115"/>
      <c r="GI116" s="115"/>
      <c r="GJ116" s="115"/>
      <c r="GK116" s="115"/>
      <c r="GL116" s="115"/>
      <c r="GM116" s="115"/>
      <c r="GN116" s="115"/>
      <c r="GO116" s="115"/>
      <c r="GP116" s="115"/>
      <c r="GQ116" s="115"/>
      <c r="GR116" s="115"/>
      <c r="GS116" s="115"/>
      <c r="GT116" s="115"/>
      <c r="GU116" s="115"/>
      <c r="GV116" s="115"/>
      <c r="GW116" s="115"/>
      <c r="GX116" s="115"/>
      <c r="GY116" s="115"/>
      <c r="GZ116" s="115"/>
      <c r="HA116" s="115"/>
      <c r="HB116" s="115"/>
      <c r="HC116" s="115"/>
      <c r="HD116" s="115"/>
      <c r="HE116" s="115"/>
      <c r="HF116" s="115"/>
      <c r="HG116" s="115"/>
      <c r="HH116" s="115"/>
      <c r="HI116" s="115"/>
      <c r="HJ116" s="115"/>
      <c r="HK116" s="115"/>
      <c r="HL116" s="115"/>
      <c r="HM116" s="115"/>
      <c r="HN116" s="115"/>
      <c r="HO116" s="115"/>
      <c r="HP116" s="115"/>
      <c r="HQ116" s="115"/>
      <c r="HR116" s="115"/>
      <c r="HS116" s="115"/>
      <c r="HT116" s="115"/>
      <c r="HU116" s="115"/>
      <c r="HV116" s="115"/>
      <c r="HW116" s="115"/>
      <c r="HX116" s="115"/>
      <c r="HY116" s="115"/>
      <c r="HZ116" s="115"/>
      <c r="IA116" s="115"/>
      <c r="IB116" s="115"/>
      <c r="IC116" s="115"/>
      <c r="ID116" s="115"/>
      <c r="IE116" s="115"/>
      <c r="IF116" s="115"/>
      <c r="IG116" s="115"/>
      <c r="IH116" s="115"/>
      <c r="II116" s="115"/>
      <c r="IJ116" s="115"/>
      <c r="IK116" s="115"/>
      <c r="IL116" s="115"/>
      <c r="IM116" s="115"/>
      <c r="IN116" s="115"/>
      <c r="IO116" s="115"/>
      <c r="IP116" s="115"/>
      <c r="IQ116" s="115"/>
      <c r="IR116" s="115"/>
      <c r="IS116" s="115"/>
      <c r="IT116" s="115"/>
      <c r="IU116" s="115"/>
      <c r="IV116" s="115"/>
    </row>
    <row r="117" spans="1:256" ht="12" hidden="1" customHeight="1" x14ac:dyDescent="0.25">
      <c r="A117" s="123" t="s">
        <v>26</v>
      </c>
      <c r="B117" s="138" t="s">
        <v>258</v>
      </c>
      <c r="C117" s="120">
        <f t="shared" ref="C117:I117" si="40">C118+C121+C123</f>
        <v>567470</v>
      </c>
      <c r="D117" s="128">
        <f t="shared" si="40"/>
        <v>567470</v>
      </c>
      <c r="E117" s="128">
        <f t="shared" si="40"/>
        <v>0</v>
      </c>
      <c r="F117" s="128">
        <f t="shared" si="40"/>
        <v>0</v>
      </c>
      <c r="G117" s="128">
        <f t="shared" si="40"/>
        <v>0</v>
      </c>
      <c r="H117" s="128">
        <f t="shared" si="40"/>
        <v>0</v>
      </c>
      <c r="I117" s="128">
        <f t="shared" si="40"/>
        <v>0</v>
      </c>
      <c r="J117" s="128">
        <f t="shared" si="38"/>
        <v>567470</v>
      </c>
      <c r="K117" s="128">
        <f t="shared" si="39"/>
        <v>567470</v>
      </c>
      <c r="L117" s="128">
        <f t="shared" si="39"/>
        <v>0</v>
      </c>
    </row>
    <row r="118" spans="1:256" x14ac:dyDescent="0.25">
      <c r="A118" s="123" t="s">
        <v>11</v>
      </c>
      <c r="B118" s="138" t="s">
        <v>231</v>
      </c>
      <c r="C118" s="120">
        <f>SUM(C119:C120)</f>
        <v>567470</v>
      </c>
      <c r="D118" s="128">
        <f>SUM(D119:D120)</f>
        <v>567470</v>
      </c>
      <c r="E118" s="128">
        <v>0</v>
      </c>
      <c r="F118" s="128">
        <v>0</v>
      </c>
      <c r="G118" s="128">
        <v>0</v>
      </c>
      <c r="H118" s="128">
        <f>H119+H120</f>
        <v>0</v>
      </c>
      <c r="I118" s="128">
        <v>0</v>
      </c>
      <c r="J118" s="128">
        <f t="shared" si="38"/>
        <v>567470</v>
      </c>
      <c r="K118" s="128">
        <f t="shared" si="39"/>
        <v>567470</v>
      </c>
      <c r="L118" s="128">
        <f t="shared" si="39"/>
        <v>0</v>
      </c>
      <c r="M118" s="146"/>
    </row>
    <row r="119" spans="1:256" x14ac:dyDescent="0.25">
      <c r="A119" s="129"/>
      <c r="B119" s="93" t="s">
        <v>502</v>
      </c>
      <c r="C119" s="130">
        <f>D119</f>
        <v>567470</v>
      </c>
      <c r="D119" s="130">
        <v>567470</v>
      </c>
      <c r="E119" s="130">
        <v>0</v>
      </c>
      <c r="F119" s="130"/>
      <c r="G119" s="129"/>
      <c r="H119" s="148"/>
      <c r="I119" s="130">
        <v>0</v>
      </c>
      <c r="J119" s="130">
        <f t="shared" si="38"/>
        <v>567470</v>
      </c>
      <c r="K119" s="130">
        <f t="shared" si="39"/>
        <v>567470</v>
      </c>
      <c r="L119" s="130">
        <f t="shared" si="39"/>
        <v>0</v>
      </c>
      <c r="M119" s="137"/>
      <c r="N119" s="137" t="s">
        <v>525</v>
      </c>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c r="CN119" s="137"/>
      <c r="CO119" s="137"/>
      <c r="CP119" s="137"/>
      <c r="CQ119" s="137"/>
      <c r="CR119" s="137"/>
      <c r="CS119" s="137"/>
      <c r="CT119" s="137"/>
      <c r="CU119" s="137"/>
      <c r="CV119" s="137"/>
      <c r="CW119" s="137"/>
      <c r="CX119" s="137"/>
      <c r="CY119" s="137"/>
      <c r="CZ119" s="137"/>
      <c r="DA119" s="137"/>
      <c r="DB119" s="137"/>
      <c r="DC119" s="137"/>
      <c r="DD119" s="137"/>
      <c r="DE119" s="137"/>
      <c r="DF119" s="137"/>
      <c r="DG119" s="137"/>
      <c r="DH119" s="137"/>
      <c r="DI119" s="137"/>
      <c r="DJ119" s="137"/>
      <c r="DK119" s="137"/>
      <c r="DL119" s="137"/>
      <c r="DM119" s="137"/>
      <c r="DN119" s="137"/>
      <c r="DO119" s="137"/>
      <c r="DP119" s="137"/>
      <c r="DQ119" s="137"/>
      <c r="DR119" s="137"/>
      <c r="DS119" s="137"/>
      <c r="DT119" s="137"/>
      <c r="DU119" s="137"/>
      <c r="DV119" s="137"/>
      <c r="DW119" s="137"/>
      <c r="DX119" s="137"/>
      <c r="DY119" s="137"/>
      <c r="DZ119" s="137"/>
      <c r="EA119" s="137"/>
      <c r="EB119" s="137"/>
      <c r="EC119" s="137"/>
      <c r="ED119" s="137"/>
      <c r="EE119" s="137"/>
      <c r="EF119" s="137"/>
      <c r="EG119" s="137"/>
      <c r="EH119" s="137"/>
      <c r="EI119" s="137"/>
      <c r="EJ119" s="137"/>
      <c r="EK119" s="137"/>
      <c r="EL119" s="137"/>
      <c r="EM119" s="137"/>
      <c r="EN119" s="137"/>
      <c r="EO119" s="137"/>
      <c r="EP119" s="137"/>
      <c r="EQ119" s="137"/>
      <c r="ER119" s="137"/>
      <c r="ES119" s="137"/>
      <c r="ET119" s="137"/>
      <c r="EU119" s="137"/>
      <c r="EV119" s="137"/>
      <c r="EW119" s="137"/>
      <c r="EX119" s="137"/>
      <c r="EY119" s="137"/>
      <c r="EZ119" s="137"/>
      <c r="FA119" s="137"/>
      <c r="FB119" s="137"/>
      <c r="FC119" s="137"/>
      <c r="FD119" s="137"/>
      <c r="FE119" s="137"/>
      <c r="FF119" s="137"/>
      <c r="FG119" s="137"/>
      <c r="FH119" s="137"/>
      <c r="FI119" s="137"/>
      <c r="FJ119" s="137"/>
      <c r="FK119" s="137"/>
      <c r="FL119" s="137"/>
      <c r="FM119" s="137"/>
      <c r="FN119" s="137"/>
      <c r="FO119" s="137"/>
      <c r="FP119" s="137"/>
      <c r="FQ119" s="137"/>
      <c r="FR119" s="137"/>
      <c r="FS119" s="137"/>
      <c r="FT119" s="137"/>
      <c r="FU119" s="137"/>
      <c r="FV119" s="137"/>
      <c r="FW119" s="137"/>
      <c r="FX119" s="137"/>
      <c r="FY119" s="137"/>
      <c r="FZ119" s="137"/>
      <c r="GA119" s="137"/>
      <c r="GB119" s="137"/>
      <c r="GC119" s="137"/>
      <c r="GD119" s="137"/>
      <c r="GE119" s="137"/>
      <c r="GF119" s="137"/>
      <c r="GG119" s="137"/>
      <c r="GH119" s="137"/>
      <c r="GI119" s="137"/>
      <c r="GJ119" s="137"/>
      <c r="GK119" s="137"/>
      <c r="GL119" s="137"/>
      <c r="GM119" s="137"/>
      <c r="GN119" s="137"/>
      <c r="GO119" s="137"/>
      <c r="GP119" s="137"/>
      <c r="GQ119" s="137"/>
      <c r="GR119" s="137"/>
      <c r="GS119" s="137"/>
      <c r="GT119" s="137"/>
      <c r="GU119" s="137"/>
      <c r="GV119" s="137"/>
      <c r="GW119" s="137"/>
      <c r="GX119" s="137"/>
      <c r="GY119" s="137"/>
      <c r="GZ119" s="137"/>
      <c r="HA119" s="137"/>
      <c r="HB119" s="137"/>
      <c r="HC119" s="137"/>
      <c r="HD119" s="137"/>
      <c r="HE119" s="137"/>
      <c r="HF119" s="137"/>
      <c r="HG119" s="137"/>
      <c r="HH119" s="137"/>
      <c r="HI119" s="137"/>
      <c r="HJ119" s="137"/>
      <c r="HK119" s="137"/>
      <c r="HL119" s="137"/>
      <c r="HM119" s="137"/>
      <c r="HN119" s="137"/>
      <c r="HO119" s="137"/>
      <c r="HP119" s="137"/>
      <c r="HQ119" s="137"/>
      <c r="HR119" s="137"/>
      <c r="HS119" s="137"/>
      <c r="HT119" s="137"/>
      <c r="HU119" s="137"/>
      <c r="HV119" s="137"/>
      <c r="HW119" s="137"/>
      <c r="HX119" s="137"/>
      <c r="HY119" s="137"/>
      <c r="HZ119" s="137"/>
      <c r="IA119" s="137"/>
      <c r="IB119" s="137"/>
      <c r="IC119" s="137"/>
      <c r="ID119" s="137"/>
      <c r="IE119" s="137"/>
      <c r="IF119" s="137"/>
      <c r="IG119" s="137"/>
      <c r="IH119" s="137"/>
      <c r="II119" s="137"/>
      <c r="IJ119" s="137"/>
      <c r="IK119" s="137"/>
      <c r="IL119" s="137"/>
      <c r="IM119" s="137"/>
      <c r="IN119" s="137"/>
      <c r="IO119" s="137"/>
      <c r="IP119" s="137"/>
      <c r="IQ119" s="137"/>
      <c r="IR119" s="137"/>
      <c r="IS119" s="137"/>
      <c r="IT119" s="137"/>
      <c r="IU119" s="137"/>
      <c r="IV119" s="137"/>
    </row>
    <row r="120" spans="1:256" hidden="1" x14ac:dyDescent="0.25">
      <c r="A120" s="123"/>
      <c r="B120" s="138"/>
      <c r="C120" s="120"/>
      <c r="D120" s="128"/>
      <c r="E120" s="128"/>
      <c r="F120" s="128"/>
      <c r="G120" s="128"/>
      <c r="H120" s="128"/>
      <c r="I120" s="128"/>
      <c r="J120" s="128"/>
      <c r="K120" s="128"/>
      <c r="L120" s="128"/>
    </row>
    <row r="121" spans="1:256" x14ac:dyDescent="0.25">
      <c r="A121" s="123" t="s">
        <v>3</v>
      </c>
      <c r="B121" s="138" t="s">
        <v>234</v>
      </c>
      <c r="C121" s="120">
        <f>D121+E121</f>
        <v>0</v>
      </c>
      <c r="D121" s="128">
        <f>D122</f>
        <v>0</v>
      </c>
      <c r="E121" s="128">
        <v>0</v>
      </c>
      <c r="F121" s="128">
        <v>0</v>
      </c>
      <c r="G121" s="128">
        <v>0</v>
      </c>
      <c r="H121" s="128">
        <v>0</v>
      </c>
      <c r="I121" s="128">
        <v>0</v>
      </c>
      <c r="J121" s="128">
        <f>K121+L121</f>
        <v>0</v>
      </c>
      <c r="K121" s="128">
        <f>D121+H121</f>
        <v>0</v>
      </c>
      <c r="L121" s="128">
        <f>E121+I121</f>
        <v>0</v>
      </c>
    </row>
    <row r="122" spans="1:256" hidden="1" x14ac:dyDescent="0.25">
      <c r="A122" s="139"/>
      <c r="B122" s="167"/>
      <c r="C122" s="131"/>
      <c r="D122" s="131"/>
      <c r="E122" s="139">
        <v>0</v>
      </c>
      <c r="F122" s="120"/>
      <c r="G122" s="139"/>
      <c r="H122" s="139">
        <v>0</v>
      </c>
      <c r="I122" s="139">
        <v>0</v>
      </c>
      <c r="J122" s="131">
        <f>K122+L122</f>
        <v>0</v>
      </c>
      <c r="K122" s="131">
        <f>D122+H122</f>
        <v>0</v>
      </c>
      <c r="L122" s="139">
        <f>E122+I122</f>
        <v>0</v>
      </c>
    </row>
    <row r="123" spans="1:256" x14ac:dyDescent="0.25">
      <c r="A123" s="123" t="s">
        <v>6</v>
      </c>
      <c r="B123" s="138" t="s">
        <v>226</v>
      </c>
      <c r="C123" s="120">
        <f>C124+C125+C127</f>
        <v>0</v>
      </c>
      <c r="D123" s="128">
        <f>D124+D125+D127</f>
        <v>0</v>
      </c>
      <c r="E123" s="128">
        <f>E124+E125+E127</f>
        <v>0</v>
      </c>
      <c r="F123" s="128">
        <f t="shared" ref="F123:L123" si="41">F124+F125+F127</f>
        <v>0</v>
      </c>
      <c r="G123" s="128">
        <f t="shared" si="41"/>
        <v>0</v>
      </c>
      <c r="H123" s="128">
        <f t="shared" si="41"/>
        <v>0</v>
      </c>
      <c r="I123" s="128">
        <f t="shared" si="41"/>
        <v>0</v>
      </c>
      <c r="J123" s="128">
        <f t="shared" si="41"/>
        <v>0</v>
      </c>
      <c r="K123" s="128">
        <f t="shared" si="41"/>
        <v>0</v>
      </c>
      <c r="L123" s="128">
        <f t="shared" si="41"/>
        <v>0</v>
      </c>
    </row>
    <row r="124" spans="1:256" x14ac:dyDescent="0.25">
      <c r="A124" s="123"/>
      <c r="B124" s="138" t="s">
        <v>9</v>
      </c>
      <c r="C124" s="120">
        <f>D124+E124</f>
        <v>0</v>
      </c>
      <c r="D124" s="128">
        <v>0</v>
      </c>
      <c r="E124" s="128">
        <v>0</v>
      </c>
      <c r="F124" s="128">
        <v>0</v>
      </c>
      <c r="G124" s="128">
        <v>0</v>
      </c>
      <c r="H124" s="128">
        <v>0</v>
      </c>
      <c r="I124" s="128">
        <v>0</v>
      </c>
      <c r="J124" s="128">
        <v>0</v>
      </c>
      <c r="K124" s="128">
        <v>0</v>
      </c>
      <c r="L124" s="128">
        <v>0</v>
      </c>
    </row>
    <row r="125" spans="1:256" x14ac:dyDescent="0.25">
      <c r="A125" s="139"/>
      <c r="B125" s="138" t="s">
        <v>7</v>
      </c>
      <c r="C125" s="120">
        <f>SUM(C126:C126)</f>
        <v>0</v>
      </c>
      <c r="D125" s="128">
        <f>SUM(D126:D126)</f>
        <v>0</v>
      </c>
      <c r="E125" s="128">
        <f>SUM(E126:E126)</f>
        <v>0</v>
      </c>
      <c r="F125" s="128">
        <f t="shared" ref="F125:L125" si="42">SUM(F126:F126)</f>
        <v>0</v>
      </c>
      <c r="G125" s="128">
        <f t="shared" si="42"/>
        <v>0</v>
      </c>
      <c r="H125" s="128">
        <f t="shared" si="42"/>
        <v>0</v>
      </c>
      <c r="I125" s="128">
        <f t="shared" si="42"/>
        <v>0</v>
      </c>
      <c r="J125" s="128">
        <f t="shared" si="42"/>
        <v>0</v>
      </c>
      <c r="K125" s="128">
        <f t="shared" si="42"/>
        <v>0</v>
      </c>
      <c r="L125" s="128">
        <f t="shared" si="42"/>
        <v>0</v>
      </c>
      <c r="N125" s="146"/>
      <c r="T125" s="146"/>
    </row>
    <row r="126" spans="1:256" hidden="1" x14ac:dyDescent="0.25">
      <c r="A126" s="139"/>
      <c r="B126" s="92"/>
      <c r="C126" s="131"/>
      <c r="D126" s="130"/>
      <c r="E126" s="130"/>
      <c r="F126" s="128"/>
      <c r="G126" s="129"/>
      <c r="H126" s="130"/>
      <c r="I126" s="130"/>
      <c r="J126" s="130"/>
      <c r="K126" s="130"/>
      <c r="L126" s="130"/>
    </row>
    <row r="127" spans="1:256" x14ac:dyDescent="0.25">
      <c r="A127" s="123"/>
      <c r="B127" s="138" t="s">
        <v>229</v>
      </c>
      <c r="C127" s="122">
        <v>0</v>
      </c>
      <c r="D127" s="125">
        <v>0</v>
      </c>
      <c r="E127" s="125">
        <v>0</v>
      </c>
      <c r="F127" s="125">
        <v>0</v>
      </c>
      <c r="G127" s="125">
        <v>0</v>
      </c>
      <c r="H127" s="125">
        <v>0</v>
      </c>
      <c r="I127" s="125">
        <v>0</v>
      </c>
      <c r="J127" s="125">
        <v>0</v>
      </c>
      <c r="K127" s="125">
        <v>0</v>
      </c>
      <c r="L127" s="125">
        <v>0</v>
      </c>
      <c r="T127" s="146"/>
    </row>
    <row r="128" spans="1:256" ht="12" hidden="1" customHeight="1" x14ac:dyDescent="0.25">
      <c r="A128" s="123" t="s">
        <v>18</v>
      </c>
      <c r="B128" s="138" t="s">
        <v>19</v>
      </c>
      <c r="C128" s="120">
        <f t="shared" ref="C128:L128" si="43">C129+C132+C135</f>
        <v>1250650</v>
      </c>
      <c r="D128" s="128">
        <f t="shared" si="43"/>
        <v>1250650</v>
      </c>
      <c r="E128" s="128">
        <f t="shared" si="43"/>
        <v>0</v>
      </c>
      <c r="F128" s="128">
        <f t="shared" si="43"/>
        <v>0</v>
      </c>
      <c r="G128" s="128">
        <f t="shared" si="43"/>
        <v>0</v>
      </c>
      <c r="H128" s="128">
        <f t="shared" si="43"/>
        <v>0</v>
      </c>
      <c r="I128" s="128">
        <f t="shared" si="43"/>
        <v>0</v>
      </c>
      <c r="J128" s="128">
        <f t="shared" si="43"/>
        <v>1247840</v>
      </c>
      <c r="K128" s="128">
        <f t="shared" si="43"/>
        <v>1247840</v>
      </c>
      <c r="L128" s="128">
        <f t="shared" si="43"/>
        <v>0</v>
      </c>
      <c r="N128" s="146"/>
      <c r="T128" s="146"/>
    </row>
    <row r="129" spans="1:256" x14ac:dyDescent="0.25">
      <c r="A129" s="123" t="s">
        <v>11</v>
      </c>
      <c r="B129" s="138" t="s">
        <v>231</v>
      </c>
      <c r="C129" s="120">
        <f>SUM(C130:C131)</f>
        <v>1102810</v>
      </c>
      <c r="D129" s="128">
        <f>SUM(D130:D131)</f>
        <v>1102810</v>
      </c>
      <c r="E129" s="128">
        <f t="shared" ref="E129:L129" si="44">SUM(E130:E130)</f>
        <v>0</v>
      </c>
      <c r="F129" s="128">
        <f t="shared" si="44"/>
        <v>0</v>
      </c>
      <c r="G129" s="128">
        <f t="shared" si="44"/>
        <v>0</v>
      </c>
      <c r="H129" s="128">
        <f t="shared" si="44"/>
        <v>0</v>
      </c>
      <c r="I129" s="128">
        <f t="shared" si="44"/>
        <v>0</v>
      </c>
      <c r="J129" s="128">
        <f t="shared" si="44"/>
        <v>1100000</v>
      </c>
      <c r="K129" s="128">
        <f t="shared" si="44"/>
        <v>1100000</v>
      </c>
      <c r="L129" s="128">
        <f t="shared" si="44"/>
        <v>0</v>
      </c>
      <c r="N129" s="146"/>
    </row>
    <row r="130" spans="1:256" ht="12" hidden="1" customHeight="1" x14ac:dyDescent="0.25">
      <c r="A130" s="145"/>
      <c r="B130" s="93" t="s">
        <v>459</v>
      </c>
      <c r="C130" s="130">
        <f>D130+E130</f>
        <v>1100000</v>
      </c>
      <c r="D130" s="130">
        <v>1100000</v>
      </c>
      <c r="E130" s="130">
        <v>0</v>
      </c>
      <c r="F130" s="128"/>
      <c r="G130" s="129"/>
      <c r="H130" s="130">
        <v>0</v>
      </c>
      <c r="I130" s="130">
        <v>0</v>
      </c>
      <c r="J130" s="130">
        <f>K130+L130</f>
        <v>1100000</v>
      </c>
      <c r="K130" s="130">
        <f>D130+H130</f>
        <v>1100000</v>
      </c>
      <c r="L130" s="130">
        <f>E130+I130</f>
        <v>0</v>
      </c>
      <c r="M130" s="137"/>
      <c r="N130" s="137" t="s">
        <v>526</v>
      </c>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c r="CN130" s="137"/>
      <c r="CO130" s="137"/>
      <c r="CP130" s="137"/>
      <c r="CQ130" s="137"/>
      <c r="CR130" s="137"/>
      <c r="CS130" s="137"/>
      <c r="CT130" s="137"/>
      <c r="CU130" s="137"/>
      <c r="CV130" s="137"/>
      <c r="CW130" s="137"/>
      <c r="CX130" s="137"/>
      <c r="CY130" s="137"/>
      <c r="CZ130" s="137"/>
      <c r="DA130" s="137"/>
      <c r="DB130" s="137"/>
      <c r="DC130" s="137"/>
      <c r="DD130" s="137"/>
      <c r="DE130" s="137"/>
      <c r="DF130" s="137"/>
      <c r="DG130" s="137"/>
      <c r="DH130" s="137"/>
      <c r="DI130" s="137"/>
      <c r="DJ130" s="137"/>
      <c r="DK130" s="137"/>
      <c r="DL130" s="137"/>
      <c r="DM130" s="137"/>
      <c r="DN130" s="137"/>
      <c r="DO130" s="137"/>
      <c r="DP130" s="137"/>
      <c r="DQ130" s="137"/>
      <c r="DR130" s="137"/>
      <c r="DS130" s="137"/>
      <c r="DT130" s="137"/>
      <c r="DU130" s="137"/>
      <c r="DV130" s="137"/>
      <c r="DW130" s="137"/>
      <c r="DX130" s="137"/>
      <c r="DY130" s="137"/>
      <c r="DZ130" s="137"/>
      <c r="EA130" s="137"/>
      <c r="EB130" s="137"/>
      <c r="EC130" s="137"/>
      <c r="ED130" s="137"/>
      <c r="EE130" s="137"/>
      <c r="EF130" s="137"/>
      <c r="EG130" s="137"/>
      <c r="EH130" s="137"/>
      <c r="EI130" s="137"/>
      <c r="EJ130" s="137"/>
      <c r="EK130" s="137"/>
      <c r="EL130" s="137"/>
      <c r="EM130" s="137"/>
      <c r="EN130" s="137"/>
      <c r="EO130" s="137"/>
      <c r="EP130" s="137"/>
      <c r="EQ130" s="137"/>
      <c r="ER130" s="137"/>
      <c r="ES130" s="137"/>
      <c r="ET130" s="137"/>
      <c r="EU130" s="137"/>
      <c r="EV130" s="137"/>
      <c r="EW130" s="137"/>
      <c r="EX130" s="137"/>
      <c r="EY130" s="137"/>
      <c r="EZ130" s="137"/>
      <c r="FA130" s="137"/>
      <c r="FB130" s="137"/>
      <c r="FC130" s="137"/>
      <c r="FD130" s="137"/>
      <c r="FE130" s="137"/>
      <c r="FF130" s="137"/>
      <c r="FG130" s="137"/>
      <c r="FH130" s="137"/>
      <c r="FI130" s="137"/>
      <c r="FJ130" s="137"/>
      <c r="FK130" s="137"/>
      <c r="FL130" s="137"/>
      <c r="FM130" s="137"/>
      <c r="FN130" s="137"/>
      <c r="FO130" s="137"/>
      <c r="FP130" s="137"/>
      <c r="FQ130" s="137"/>
      <c r="FR130" s="137"/>
      <c r="FS130" s="137"/>
      <c r="FT130" s="137"/>
      <c r="FU130" s="137"/>
      <c r="FV130" s="137"/>
      <c r="FW130" s="137"/>
      <c r="FX130" s="137"/>
      <c r="FY130" s="137"/>
      <c r="FZ130" s="137"/>
      <c r="GA130" s="137"/>
      <c r="GB130" s="137"/>
      <c r="GC130" s="137"/>
      <c r="GD130" s="137"/>
      <c r="GE130" s="137"/>
      <c r="GF130" s="137"/>
      <c r="GG130" s="137"/>
      <c r="GH130" s="137"/>
      <c r="GI130" s="137"/>
      <c r="GJ130" s="137"/>
      <c r="GK130" s="137"/>
      <c r="GL130" s="137"/>
      <c r="GM130" s="137"/>
      <c r="GN130" s="137"/>
      <c r="GO130" s="137"/>
      <c r="GP130" s="137"/>
      <c r="GQ130" s="137"/>
      <c r="GR130" s="137"/>
      <c r="GS130" s="137"/>
      <c r="GT130" s="137"/>
      <c r="GU130" s="137"/>
      <c r="GV130" s="137"/>
      <c r="GW130" s="137"/>
      <c r="GX130" s="137"/>
      <c r="GY130" s="137"/>
      <c r="GZ130" s="137"/>
      <c r="HA130" s="137"/>
      <c r="HB130" s="137"/>
      <c r="HC130" s="137"/>
      <c r="HD130" s="137"/>
      <c r="HE130" s="137"/>
      <c r="HF130" s="137"/>
      <c r="HG130" s="137"/>
      <c r="HH130" s="137"/>
      <c r="HI130" s="137"/>
      <c r="HJ130" s="137"/>
      <c r="HK130" s="137"/>
      <c r="HL130" s="137"/>
      <c r="HM130" s="137"/>
      <c r="HN130" s="137"/>
      <c r="HO130" s="137"/>
      <c r="HP130" s="137"/>
      <c r="HQ130" s="137"/>
      <c r="HR130" s="137"/>
      <c r="HS130" s="137"/>
      <c r="HT130" s="137"/>
      <c r="HU130" s="137"/>
      <c r="HV130" s="137"/>
      <c r="HW130" s="137"/>
      <c r="HX130" s="137"/>
      <c r="HY130" s="137"/>
      <c r="HZ130" s="137"/>
      <c r="IA130" s="137"/>
      <c r="IB130" s="137"/>
      <c r="IC130" s="137"/>
      <c r="ID130" s="137"/>
      <c r="IE130" s="137"/>
      <c r="IF130" s="137"/>
      <c r="IG130" s="137"/>
      <c r="IH130" s="137"/>
      <c r="II130" s="137"/>
      <c r="IJ130" s="137"/>
      <c r="IK130" s="137"/>
      <c r="IL130" s="137"/>
      <c r="IM130" s="137"/>
      <c r="IN130" s="137"/>
      <c r="IO130" s="137"/>
      <c r="IP130" s="137"/>
      <c r="IQ130" s="137"/>
      <c r="IR130" s="137"/>
      <c r="IS130" s="137"/>
      <c r="IT130" s="137"/>
      <c r="IU130" s="137"/>
      <c r="IV130" s="137"/>
    </row>
    <row r="131" spans="1:256" s="137" customFormat="1" ht="12" hidden="1" customHeight="1" x14ac:dyDescent="0.25">
      <c r="A131" s="145"/>
      <c r="B131" s="95" t="s">
        <v>243</v>
      </c>
      <c r="C131" s="130">
        <f>D131</f>
        <v>2810</v>
      </c>
      <c r="D131" s="130">
        <v>2810</v>
      </c>
      <c r="E131" s="130"/>
      <c r="F131" s="128"/>
      <c r="G131" s="129"/>
      <c r="H131" s="130"/>
      <c r="I131" s="130"/>
      <c r="J131" s="130"/>
      <c r="K131" s="130"/>
      <c r="L131" s="130"/>
      <c r="N131" s="137" t="s">
        <v>494</v>
      </c>
    </row>
    <row r="132" spans="1:256" ht="12" hidden="1" customHeight="1" x14ac:dyDescent="0.25">
      <c r="A132" s="123" t="s">
        <v>3</v>
      </c>
      <c r="B132" s="138" t="s">
        <v>234</v>
      </c>
      <c r="C132" s="122">
        <f t="shared" ref="C132:I132" si="45">SUM(C133:C134)</f>
        <v>0</v>
      </c>
      <c r="D132" s="125">
        <f t="shared" si="45"/>
        <v>0</v>
      </c>
      <c r="E132" s="125">
        <f t="shared" si="45"/>
        <v>0</v>
      </c>
      <c r="F132" s="125">
        <f t="shared" si="45"/>
        <v>0</v>
      </c>
      <c r="G132" s="125">
        <f t="shared" si="45"/>
        <v>0</v>
      </c>
      <c r="H132" s="125">
        <f t="shared" si="45"/>
        <v>0</v>
      </c>
      <c r="I132" s="125">
        <f t="shared" si="45"/>
        <v>0</v>
      </c>
      <c r="J132" s="125">
        <f>K132+L132</f>
        <v>0</v>
      </c>
      <c r="K132" s="125">
        <f t="shared" ref="K132:L134" si="46">D132+H132</f>
        <v>0</v>
      </c>
      <c r="L132" s="125">
        <f t="shared" si="46"/>
        <v>0</v>
      </c>
      <c r="M132" s="146"/>
    </row>
    <row r="133" spans="1:256" hidden="1" x14ac:dyDescent="0.25">
      <c r="A133" s="134"/>
      <c r="B133" s="93"/>
      <c r="C133" s="130"/>
      <c r="D133" s="130"/>
      <c r="E133" s="130">
        <v>0</v>
      </c>
      <c r="F133" s="130"/>
      <c r="G133" s="129"/>
      <c r="H133" s="130">
        <v>0</v>
      </c>
      <c r="I133" s="130">
        <v>0</v>
      </c>
      <c r="J133" s="130">
        <f>K133+L133</f>
        <v>0</v>
      </c>
      <c r="K133" s="130">
        <f t="shared" si="46"/>
        <v>0</v>
      </c>
      <c r="L133" s="130">
        <f t="shared" si="46"/>
        <v>0</v>
      </c>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c r="CN133" s="137"/>
      <c r="CO133" s="137"/>
      <c r="CP133" s="137"/>
      <c r="CQ133" s="137"/>
      <c r="CR133" s="137"/>
      <c r="CS133" s="137"/>
      <c r="CT133" s="137"/>
      <c r="CU133" s="137"/>
      <c r="CV133" s="137"/>
      <c r="CW133" s="137"/>
      <c r="CX133" s="137"/>
      <c r="CY133" s="137"/>
      <c r="CZ133" s="137"/>
      <c r="DA133" s="137"/>
      <c r="DB133" s="137"/>
      <c r="DC133" s="137"/>
      <c r="DD133" s="137"/>
      <c r="DE133" s="137"/>
      <c r="DF133" s="137"/>
      <c r="DG133" s="137"/>
      <c r="DH133" s="137"/>
      <c r="DI133" s="137"/>
      <c r="DJ133" s="137"/>
      <c r="DK133" s="137"/>
      <c r="DL133" s="137"/>
      <c r="DM133" s="137"/>
      <c r="DN133" s="137"/>
      <c r="DO133" s="137"/>
      <c r="DP133" s="137"/>
      <c r="DQ133" s="137"/>
      <c r="DR133" s="137"/>
      <c r="DS133" s="137"/>
      <c r="DT133" s="137"/>
      <c r="DU133" s="137"/>
      <c r="DV133" s="137"/>
      <c r="DW133" s="137"/>
      <c r="DX133" s="137"/>
      <c r="DY133" s="137"/>
      <c r="DZ133" s="137"/>
      <c r="EA133" s="137"/>
      <c r="EB133" s="137"/>
      <c r="EC133" s="137"/>
      <c r="ED133" s="137"/>
      <c r="EE133" s="137"/>
      <c r="EF133" s="137"/>
      <c r="EG133" s="137"/>
      <c r="EH133" s="137"/>
      <c r="EI133" s="137"/>
      <c r="EJ133" s="137"/>
      <c r="EK133" s="137"/>
      <c r="EL133" s="137"/>
      <c r="EM133" s="137"/>
      <c r="EN133" s="137"/>
      <c r="EO133" s="137"/>
      <c r="EP133" s="137"/>
      <c r="EQ133" s="137"/>
      <c r="ER133" s="137"/>
      <c r="ES133" s="137"/>
      <c r="ET133" s="137"/>
      <c r="EU133" s="137"/>
      <c r="EV133" s="137"/>
      <c r="EW133" s="137"/>
      <c r="EX133" s="137"/>
      <c r="EY133" s="137"/>
      <c r="EZ133" s="137"/>
      <c r="FA133" s="137"/>
      <c r="FB133" s="137"/>
      <c r="FC133" s="137"/>
      <c r="FD133" s="137"/>
      <c r="FE133" s="137"/>
      <c r="FF133" s="137"/>
      <c r="FG133" s="137"/>
      <c r="FH133" s="137"/>
      <c r="FI133" s="137"/>
      <c r="FJ133" s="137"/>
      <c r="FK133" s="137"/>
      <c r="FL133" s="137"/>
      <c r="FM133" s="137"/>
      <c r="FN133" s="137"/>
      <c r="FO133" s="137"/>
      <c r="FP133" s="137"/>
      <c r="FQ133" s="137"/>
      <c r="FR133" s="137"/>
      <c r="FS133" s="137"/>
      <c r="FT133" s="137"/>
      <c r="FU133" s="137"/>
      <c r="FV133" s="137"/>
      <c r="FW133" s="137"/>
      <c r="FX133" s="137"/>
      <c r="FY133" s="137"/>
      <c r="FZ133" s="137"/>
      <c r="GA133" s="137"/>
      <c r="GB133" s="137"/>
      <c r="GC133" s="137"/>
      <c r="GD133" s="137"/>
      <c r="GE133" s="137"/>
      <c r="GF133" s="137"/>
      <c r="GG133" s="137"/>
      <c r="GH133" s="137"/>
      <c r="GI133" s="137"/>
      <c r="GJ133" s="137"/>
      <c r="GK133" s="137"/>
      <c r="GL133" s="137"/>
      <c r="GM133" s="137"/>
      <c r="GN133" s="137"/>
      <c r="GO133" s="137"/>
      <c r="GP133" s="137"/>
      <c r="GQ133" s="137"/>
      <c r="GR133" s="137"/>
      <c r="GS133" s="137"/>
      <c r="GT133" s="137"/>
      <c r="GU133" s="137"/>
      <c r="GV133" s="137"/>
      <c r="GW133" s="137"/>
      <c r="GX133" s="137"/>
      <c r="GY133" s="137"/>
      <c r="GZ133" s="137"/>
      <c r="HA133" s="137"/>
      <c r="HB133" s="137"/>
      <c r="HC133" s="137"/>
      <c r="HD133" s="137"/>
      <c r="HE133" s="137"/>
      <c r="HF133" s="137"/>
      <c r="HG133" s="137"/>
      <c r="HH133" s="137"/>
      <c r="HI133" s="137"/>
      <c r="HJ133" s="137"/>
      <c r="HK133" s="137"/>
      <c r="HL133" s="137"/>
      <c r="HM133" s="137"/>
      <c r="HN133" s="137"/>
      <c r="HO133" s="137"/>
      <c r="HP133" s="137"/>
      <c r="HQ133" s="137"/>
      <c r="HR133" s="137"/>
      <c r="HS133" s="137"/>
      <c r="HT133" s="137"/>
      <c r="HU133" s="137"/>
      <c r="HV133" s="137"/>
      <c r="HW133" s="137"/>
      <c r="HX133" s="137"/>
      <c r="HY133" s="137"/>
      <c r="HZ133" s="137"/>
      <c r="IA133" s="137"/>
      <c r="IB133" s="137"/>
      <c r="IC133" s="137"/>
      <c r="ID133" s="137"/>
      <c r="IE133" s="137"/>
      <c r="IF133" s="137"/>
      <c r="IG133" s="137"/>
      <c r="IH133" s="137"/>
      <c r="II133" s="137"/>
      <c r="IJ133" s="137"/>
      <c r="IK133" s="137"/>
      <c r="IL133" s="137"/>
      <c r="IM133" s="137"/>
      <c r="IN133" s="137"/>
      <c r="IO133" s="137"/>
      <c r="IP133" s="137"/>
      <c r="IQ133" s="137"/>
      <c r="IR133" s="137"/>
      <c r="IS133" s="137"/>
      <c r="IT133" s="137"/>
      <c r="IU133" s="137"/>
      <c r="IV133" s="137"/>
    </row>
    <row r="134" spans="1:256" hidden="1" x14ac:dyDescent="0.25">
      <c r="A134" s="123"/>
      <c r="B134" s="92"/>
      <c r="C134" s="130"/>
      <c r="D134" s="130"/>
      <c r="E134" s="130">
        <v>0</v>
      </c>
      <c r="F134" s="128"/>
      <c r="G134" s="129"/>
      <c r="H134" s="130">
        <v>0</v>
      </c>
      <c r="I134" s="130">
        <v>0</v>
      </c>
      <c r="J134" s="130">
        <f>K134+L134</f>
        <v>0</v>
      </c>
      <c r="K134" s="130">
        <f t="shared" si="46"/>
        <v>0</v>
      </c>
      <c r="L134" s="130">
        <f t="shared" si="46"/>
        <v>0</v>
      </c>
    </row>
    <row r="135" spans="1:256" s="137" customFormat="1" x14ac:dyDescent="0.25">
      <c r="A135" s="123" t="s">
        <v>6</v>
      </c>
      <c r="B135" s="138" t="s">
        <v>226</v>
      </c>
      <c r="C135" s="120">
        <f t="shared" ref="C135:L135" si="47">C136+C146+C151</f>
        <v>147840</v>
      </c>
      <c r="D135" s="128">
        <f t="shared" si="47"/>
        <v>147840</v>
      </c>
      <c r="E135" s="128">
        <f t="shared" si="47"/>
        <v>0</v>
      </c>
      <c r="F135" s="128">
        <f t="shared" si="47"/>
        <v>0</v>
      </c>
      <c r="G135" s="128">
        <f t="shared" si="47"/>
        <v>0</v>
      </c>
      <c r="H135" s="128">
        <f t="shared" si="47"/>
        <v>0</v>
      </c>
      <c r="I135" s="128">
        <f t="shared" si="47"/>
        <v>0</v>
      </c>
      <c r="J135" s="128">
        <f t="shared" si="47"/>
        <v>147840</v>
      </c>
      <c r="K135" s="128">
        <f t="shared" si="47"/>
        <v>147840</v>
      </c>
      <c r="L135" s="128">
        <f t="shared" si="47"/>
        <v>0</v>
      </c>
      <c r="M135" s="146"/>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5"/>
      <c r="CZ135" s="115"/>
      <c r="DA135" s="115"/>
      <c r="DB135" s="115"/>
      <c r="DC135" s="115"/>
      <c r="DD135" s="115"/>
      <c r="DE135" s="115"/>
      <c r="DF135" s="115"/>
      <c r="DG135" s="115"/>
      <c r="DH135" s="115"/>
      <c r="DI135" s="115"/>
      <c r="DJ135" s="115"/>
      <c r="DK135" s="115"/>
      <c r="DL135" s="115"/>
      <c r="DM135" s="115"/>
      <c r="DN135" s="115"/>
      <c r="DO135" s="115"/>
      <c r="DP135" s="115"/>
      <c r="DQ135" s="115"/>
      <c r="DR135" s="115"/>
      <c r="DS135" s="115"/>
      <c r="DT135" s="115"/>
      <c r="DU135" s="115"/>
      <c r="DV135" s="115"/>
      <c r="DW135" s="115"/>
      <c r="DX135" s="115"/>
      <c r="DY135" s="115"/>
      <c r="DZ135" s="115"/>
      <c r="EA135" s="115"/>
      <c r="EB135" s="115"/>
      <c r="EC135" s="115"/>
      <c r="ED135" s="115"/>
      <c r="EE135" s="115"/>
      <c r="EF135" s="115"/>
      <c r="EG135" s="115"/>
      <c r="EH135" s="115"/>
      <c r="EI135" s="115"/>
      <c r="EJ135" s="115"/>
      <c r="EK135" s="115"/>
      <c r="EL135" s="115"/>
      <c r="EM135" s="115"/>
      <c r="EN135" s="115"/>
      <c r="EO135" s="115"/>
      <c r="EP135" s="115"/>
      <c r="EQ135" s="115"/>
      <c r="ER135" s="115"/>
      <c r="ES135" s="115"/>
      <c r="ET135" s="115"/>
      <c r="EU135" s="115"/>
      <c r="EV135" s="115"/>
      <c r="EW135" s="115"/>
      <c r="EX135" s="115"/>
      <c r="EY135" s="115"/>
      <c r="EZ135" s="115"/>
      <c r="FA135" s="115"/>
      <c r="FB135" s="115"/>
      <c r="FC135" s="115"/>
      <c r="FD135" s="115"/>
      <c r="FE135" s="115"/>
      <c r="FF135" s="115"/>
      <c r="FG135" s="115"/>
      <c r="FH135" s="115"/>
      <c r="FI135" s="115"/>
      <c r="FJ135" s="115"/>
      <c r="FK135" s="115"/>
      <c r="FL135" s="115"/>
      <c r="FM135" s="115"/>
      <c r="FN135" s="115"/>
      <c r="FO135" s="115"/>
      <c r="FP135" s="115"/>
      <c r="FQ135" s="115"/>
      <c r="FR135" s="115"/>
      <c r="FS135" s="115"/>
      <c r="FT135" s="115"/>
      <c r="FU135" s="115"/>
      <c r="FV135" s="115"/>
      <c r="FW135" s="115"/>
      <c r="FX135" s="115"/>
      <c r="FY135" s="115"/>
      <c r="FZ135" s="115"/>
      <c r="GA135" s="115"/>
      <c r="GB135" s="115"/>
      <c r="GC135" s="115"/>
      <c r="GD135" s="115"/>
      <c r="GE135" s="115"/>
      <c r="GF135" s="115"/>
      <c r="GG135" s="115"/>
      <c r="GH135" s="115"/>
      <c r="GI135" s="115"/>
      <c r="GJ135" s="115"/>
      <c r="GK135" s="115"/>
      <c r="GL135" s="115"/>
      <c r="GM135" s="115"/>
      <c r="GN135" s="115"/>
      <c r="GO135" s="115"/>
      <c r="GP135" s="115"/>
      <c r="GQ135" s="115"/>
      <c r="GR135" s="115"/>
      <c r="GS135" s="115"/>
      <c r="GT135" s="115"/>
      <c r="GU135" s="115"/>
      <c r="GV135" s="115"/>
      <c r="GW135" s="115"/>
      <c r="GX135" s="115"/>
      <c r="GY135" s="115"/>
      <c r="GZ135" s="115"/>
      <c r="HA135" s="115"/>
      <c r="HB135" s="115"/>
      <c r="HC135" s="115"/>
      <c r="HD135" s="115"/>
      <c r="HE135" s="115"/>
      <c r="HF135" s="115"/>
      <c r="HG135" s="115"/>
      <c r="HH135" s="115"/>
      <c r="HI135" s="115"/>
      <c r="HJ135" s="115"/>
      <c r="HK135" s="115"/>
      <c r="HL135" s="115"/>
      <c r="HM135" s="115"/>
      <c r="HN135" s="115"/>
      <c r="HO135" s="115"/>
      <c r="HP135" s="115"/>
      <c r="HQ135" s="115"/>
      <c r="HR135" s="115"/>
      <c r="HS135" s="115"/>
      <c r="HT135" s="115"/>
      <c r="HU135" s="115"/>
      <c r="HV135" s="115"/>
      <c r="HW135" s="115"/>
      <c r="HX135" s="115"/>
      <c r="HY135" s="115"/>
      <c r="HZ135" s="115"/>
      <c r="IA135" s="115"/>
      <c r="IB135" s="115"/>
      <c r="IC135" s="115"/>
      <c r="ID135" s="115"/>
      <c r="IE135" s="115"/>
      <c r="IF135" s="115"/>
      <c r="IG135" s="115"/>
      <c r="IH135" s="115"/>
      <c r="II135" s="115"/>
      <c r="IJ135" s="115"/>
      <c r="IK135" s="115"/>
      <c r="IL135" s="115"/>
      <c r="IM135" s="115"/>
      <c r="IN135" s="115"/>
      <c r="IO135" s="115"/>
      <c r="IP135" s="115"/>
      <c r="IQ135" s="115"/>
      <c r="IR135" s="115"/>
      <c r="IS135" s="115"/>
      <c r="IT135" s="115"/>
      <c r="IU135" s="115"/>
      <c r="IV135" s="115"/>
    </row>
    <row r="136" spans="1:256" s="137" customFormat="1" ht="12" hidden="1" customHeight="1" x14ac:dyDescent="0.25">
      <c r="A136" s="123"/>
      <c r="B136" s="138" t="s">
        <v>9</v>
      </c>
      <c r="C136" s="120">
        <f t="shared" ref="C136:L136" si="48">SUM(C137:C145)</f>
        <v>0</v>
      </c>
      <c r="D136" s="128">
        <f t="shared" si="48"/>
        <v>0</v>
      </c>
      <c r="E136" s="128">
        <f t="shared" si="48"/>
        <v>0</v>
      </c>
      <c r="F136" s="128">
        <f t="shared" si="48"/>
        <v>0</v>
      </c>
      <c r="G136" s="128">
        <f t="shared" si="48"/>
        <v>0</v>
      </c>
      <c r="H136" s="128">
        <f t="shared" si="48"/>
        <v>0</v>
      </c>
      <c r="I136" s="128">
        <f t="shared" si="48"/>
        <v>0</v>
      </c>
      <c r="J136" s="128">
        <f t="shared" si="48"/>
        <v>0</v>
      </c>
      <c r="K136" s="128">
        <f t="shared" si="48"/>
        <v>0</v>
      </c>
      <c r="L136" s="128">
        <f t="shared" si="48"/>
        <v>0</v>
      </c>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c r="AR136" s="115"/>
      <c r="AS136" s="115"/>
      <c r="AT136" s="115"/>
      <c r="AU136" s="115"/>
      <c r="AV136" s="115"/>
      <c r="AW136" s="115"/>
      <c r="AX136" s="115"/>
      <c r="AY136" s="115"/>
      <c r="AZ136" s="115"/>
      <c r="BA136" s="115"/>
      <c r="BB136" s="115"/>
      <c r="BC136" s="115"/>
      <c r="BD136" s="115"/>
      <c r="BE136" s="115"/>
      <c r="BF136" s="115"/>
      <c r="BG136" s="115"/>
      <c r="BH136" s="115"/>
      <c r="BI136" s="115"/>
      <c r="BJ136" s="115"/>
      <c r="BK136" s="115"/>
      <c r="BL136" s="115"/>
      <c r="BM136" s="115"/>
      <c r="BN136" s="115"/>
      <c r="BO136" s="115"/>
      <c r="BP136" s="115"/>
      <c r="BQ136" s="115"/>
      <c r="BR136" s="115"/>
      <c r="BS136" s="115"/>
      <c r="BT136" s="115"/>
      <c r="BU136" s="115"/>
      <c r="BV136" s="115"/>
      <c r="BW136" s="115"/>
      <c r="BX136" s="115"/>
      <c r="BY136" s="115"/>
      <c r="BZ136" s="115"/>
      <c r="CA136" s="115"/>
      <c r="CB136" s="115"/>
      <c r="CC136" s="115"/>
      <c r="CD136" s="115"/>
      <c r="CE136" s="115"/>
      <c r="CF136" s="115"/>
      <c r="CG136" s="115"/>
      <c r="CH136" s="115"/>
      <c r="CI136" s="115"/>
      <c r="CJ136" s="115"/>
      <c r="CK136" s="115"/>
      <c r="CL136" s="115"/>
      <c r="CM136" s="115"/>
      <c r="CN136" s="115"/>
      <c r="CO136" s="115"/>
      <c r="CP136" s="115"/>
      <c r="CQ136" s="115"/>
      <c r="CR136" s="115"/>
      <c r="CS136" s="115"/>
      <c r="CT136" s="115"/>
      <c r="CU136" s="115"/>
      <c r="CV136" s="115"/>
      <c r="CW136" s="115"/>
      <c r="CX136" s="115"/>
      <c r="CY136" s="115"/>
      <c r="CZ136" s="115"/>
      <c r="DA136" s="115"/>
      <c r="DB136" s="115"/>
      <c r="DC136" s="115"/>
      <c r="DD136" s="115"/>
      <c r="DE136" s="115"/>
      <c r="DF136" s="115"/>
      <c r="DG136" s="115"/>
      <c r="DH136" s="115"/>
      <c r="DI136" s="115"/>
      <c r="DJ136" s="115"/>
      <c r="DK136" s="115"/>
      <c r="DL136" s="115"/>
      <c r="DM136" s="115"/>
      <c r="DN136" s="115"/>
      <c r="DO136" s="115"/>
      <c r="DP136" s="115"/>
      <c r="DQ136" s="115"/>
      <c r="DR136" s="115"/>
      <c r="DS136" s="115"/>
      <c r="DT136" s="115"/>
      <c r="DU136" s="115"/>
      <c r="DV136" s="115"/>
      <c r="DW136" s="115"/>
      <c r="DX136" s="115"/>
      <c r="DY136" s="115"/>
      <c r="DZ136" s="115"/>
      <c r="EA136" s="115"/>
      <c r="EB136" s="115"/>
      <c r="EC136" s="115"/>
      <c r="ED136" s="115"/>
      <c r="EE136" s="115"/>
      <c r="EF136" s="115"/>
      <c r="EG136" s="115"/>
      <c r="EH136" s="115"/>
      <c r="EI136" s="115"/>
      <c r="EJ136" s="115"/>
      <c r="EK136" s="115"/>
      <c r="EL136" s="115"/>
      <c r="EM136" s="115"/>
      <c r="EN136" s="115"/>
      <c r="EO136" s="115"/>
      <c r="EP136" s="115"/>
      <c r="EQ136" s="115"/>
      <c r="ER136" s="115"/>
      <c r="ES136" s="115"/>
      <c r="ET136" s="115"/>
      <c r="EU136" s="115"/>
      <c r="EV136" s="115"/>
      <c r="EW136" s="115"/>
      <c r="EX136" s="115"/>
      <c r="EY136" s="115"/>
      <c r="EZ136" s="115"/>
      <c r="FA136" s="115"/>
      <c r="FB136" s="115"/>
      <c r="FC136" s="115"/>
      <c r="FD136" s="115"/>
      <c r="FE136" s="115"/>
      <c r="FF136" s="115"/>
      <c r="FG136" s="115"/>
      <c r="FH136" s="115"/>
      <c r="FI136" s="115"/>
      <c r="FJ136" s="115"/>
      <c r="FK136" s="115"/>
      <c r="FL136" s="115"/>
      <c r="FM136" s="115"/>
      <c r="FN136" s="115"/>
      <c r="FO136" s="115"/>
      <c r="FP136" s="115"/>
      <c r="FQ136" s="115"/>
      <c r="FR136" s="115"/>
      <c r="FS136" s="115"/>
      <c r="FT136" s="115"/>
      <c r="FU136" s="115"/>
      <c r="FV136" s="115"/>
      <c r="FW136" s="115"/>
      <c r="FX136" s="115"/>
      <c r="FY136" s="115"/>
      <c r="FZ136" s="115"/>
      <c r="GA136" s="115"/>
      <c r="GB136" s="115"/>
      <c r="GC136" s="115"/>
      <c r="GD136" s="115"/>
      <c r="GE136" s="115"/>
      <c r="GF136" s="115"/>
      <c r="GG136" s="115"/>
      <c r="GH136" s="115"/>
      <c r="GI136" s="115"/>
      <c r="GJ136" s="115"/>
      <c r="GK136" s="115"/>
      <c r="GL136" s="115"/>
      <c r="GM136" s="115"/>
      <c r="GN136" s="115"/>
      <c r="GO136" s="115"/>
      <c r="GP136" s="115"/>
      <c r="GQ136" s="115"/>
      <c r="GR136" s="115"/>
      <c r="GS136" s="115"/>
      <c r="GT136" s="115"/>
      <c r="GU136" s="115"/>
      <c r="GV136" s="115"/>
      <c r="GW136" s="115"/>
      <c r="GX136" s="115"/>
      <c r="GY136" s="115"/>
      <c r="GZ136" s="115"/>
      <c r="HA136" s="115"/>
      <c r="HB136" s="115"/>
      <c r="HC136" s="115"/>
      <c r="HD136" s="115"/>
      <c r="HE136" s="115"/>
      <c r="HF136" s="115"/>
      <c r="HG136" s="115"/>
      <c r="HH136" s="115"/>
      <c r="HI136" s="115"/>
      <c r="HJ136" s="115"/>
      <c r="HK136" s="115"/>
      <c r="HL136" s="115"/>
      <c r="HM136" s="115"/>
      <c r="HN136" s="115"/>
      <c r="HO136" s="115"/>
      <c r="HP136" s="115"/>
      <c r="HQ136" s="115"/>
      <c r="HR136" s="115"/>
      <c r="HS136" s="115"/>
      <c r="HT136" s="115"/>
      <c r="HU136" s="115"/>
      <c r="HV136" s="115"/>
      <c r="HW136" s="115"/>
      <c r="HX136" s="115"/>
      <c r="HY136" s="115"/>
      <c r="HZ136" s="115"/>
      <c r="IA136" s="115"/>
      <c r="IB136" s="115"/>
      <c r="IC136" s="115"/>
      <c r="ID136" s="115"/>
      <c r="IE136" s="115"/>
      <c r="IF136" s="115"/>
      <c r="IG136" s="115"/>
      <c r="IH136" s="115"/>
      <c r="II136" s="115"/>
      <c r="IJ136" s="115"/>
      <c r="IK136" s="115"/>
      <c r="IL136" s="115"/>
      <c r="IM136" s="115"/>
      <c r="IN136" s="115"/>
      <c r="IO136" s="115"/>
      <c r="IP136" s="115"/>
      <c r="IQ136" s="115"/>
      <c r="IR136" s="115"/>
      <c r="IS136" s="115"/>
      <c r="IT136" s="115"/>
      <c r="IU136" s="115"/>
      <c r="IV136" s="115"/>
    </row>
    <row r="137" spans="1:256" s="137" customFormat="1" ht="12" hidden="1" customHeight="1" x14ac:dyDescent="0.25">
      <c r="A137" s="139"/>
      <c r="B137" s="162" t="s">
        <v>259</v>
      </c>
      <c r="C137" s="163">
        <f>D137+E137</f>
        <v>0</v>
      </c>
      <c r="D137" s="141">
        <v>0</v>
      </c>
      <c r="E137" s="141">
        <v>0</v>
      </c>
      <c r="F137" s="164"/>
      <c r="G137" s="142"/>
      <c r="H137" s="141">
        <v>0</v>
      </c>
      <c r="I137" s="141">
        <v>0</v>
      </c>
      <c r="J137" s="141">
        <f>K137+L137</f>
        <v>0</v>
      </c>
      <c r="K137" s="141">
        <f t="shared" ref="K137:L143" si="49">D137+H137</f>
        <v>0</v>
      </c>
      <c r="L137" s="141">
        <f t="shared" si="49"/>
        <v>0</v>
      </c>
      <c r="M137" s="115"/>
      <c r="N137" s="115"/>
      <c r="O137" s="115"/>
      <c r="P137" s="115"/>
      <c r="Q137" s="115"/>
      <c r="R137" s="115"/>
      <c r="S137" s="115"/>
      <c r="T137" s="115"/>
      <c r="U137" s="115"/>
      <c r="V137" s="115"/>
      <c r="W137" s="115"/>
      <c r="X137" s="115"/>
      <c r="Y137" s="115"/>
      <c r="Z137" s="115"/>
      <c r="AA137" s="115"/>
      <c r="AB137" s="115"/>
      <c r="AC137" s="115"/>
      <c r="AD137" s="115"/>
      <c r="AE137" s="115"/>
      <c r="AF137" s="115"/>
      <c r="AG137" s="115"/>
      <c r="AH137" s="115"/>
      <c r="AI137" s="115"/>
      <c r="AJ137" s="115"/>
      <c r="AK137" s="115"/>
      <c r="AL137" s="115"/>
      <c r="AM137" s="115"/>
      <c r="AN137" s="115"/>
      <c r="AO137" s="115"/>
      <c r="AP137" s="115"/>
      <c r="AQ137" s="115"/>
      <c r="AR137" s="115"/>
      <c r="AS137" s="115"/>
      <c r="AT137" s="115"/>
      <c r="AU137" s="115"/>
      <c r="AV137" s="115"/>
      <c r="AW137" s="115"/>
      <c r="AX137" s="115"/>
      <c r="AY137" s="115"/>
      <c r="AZ137" s="115"/>
      <c r="BA137" s="115"/>
      <c r="BB137" s="115"/>
      <c r="BC137" s="115"/>
      <c r="BD137" s="115"/>
      <c r="BE137" s="115"/>
      <c r="BF137" s="115"/>
      <c r="BG137" s="115"/>
      <c r="BH137" s="115"/>
      <c r="BI137" s="115"/>
      <c r="BJ137" s="115"/>
      <c r="BK137" s="115"/>
      <c r="BL137" s="115"/>
      <c r="BM137" s="115"/>
      <c r="BN137" s="115"/>
      <c r="BO137" s="115"/>
      <c r="BP137" s="115"/>
      <c r="BQ137" s="115"/>
      <c r="BR137" s="115"/>
      <c r="BS137" s="115"/>
      <c r="BT137" s="115"/>
      <c r="BU137" s="115"/>
      <c r="BV137" s="115"/>
      <c r="BW137" s="115"/>
      <c r="BX137" s="115"/>
      <c r="BY137" s="115"/>
      <c r="BZ137" s="115"/>
      <c r="CA137" s="115"/>
      <c r="CB137" s="115"/>
      <c r="CC137" s="115"/>
      <c r="CD137" s="115"/>
      <c r="CE137" s="115"/>
      <c r="CF137" s="115"/>
      <c r="CG137" s="115"/>
      <c r="CH137" s="115"/>
      <c r="CI137" s="115"/>
      <c r="CJ137" s="115"/>
      <c r="CK137" s="115"/>
      <c r="CL137" s="115"/>
      <c r="CM137" s="115"/>
      <c r="CN137" s="115"/>
      <c r="CO137" s="115"/>
      <c r="CP137" s="115"/>
      <c r="CQ137" s="115"/>
      <c r="CR137" s="115"/>
      <c r="CS137" s="115"/>
      <c r="CT137" s="115"/>
      <c r="CU137" s="115"/>
      <c r="CV137" s="115"/>
      <c r="CW137" s="115"/>
      <c r="CX137" s="115"/>
      <c r="CY137" s="115"/>
      <c r="CZ137" s="115"/>
      <c r="DA137" s="115"/>
      <c r="DB137" s="115"/>
      <c r="DC137" s="115"/>
      <c r="DD137" s="115"/>
      <c r="DE137" s="115"/>
      <c r="DF137" s="115"/>
      <c r="DG137" s="115"/>
      <c r="DH137" s="115"/>
      <c r="DI137" s="115"/>
      <c r="DJ137" s="115"/>
      <c r="DK137" s="115"/>
      <c r="DL137" s="115"/>
      <c r="DM137" s="115"/>
      <c r="DN137" s="115"/>
      <c r="DO137" s="115"/>
      <c r="DP137" s="115"/>
      <c r="DQ137" s="115"/>
      <c r="DR137" s="115"/>
      <c r="DS137" s="115"/>
      <c r="DT137" s="115"/>
      <c r="DU137" s="115"/>
      <c r="DV137" s="115"/>
      <c r="DW137" s="115"/>
      <c r="DX137" s="115"/>
      <c r="DY137" s="115"/>
      <c r="DZ137" s="115"/>
      <c r="EA137" s="115"/>
      <c r="EB137" s="115"/>
      <c r="EC137" s="115"/>
      <c r="ED137" s="115"/>
      <c r="EE137" s="115"/>
      <c r="EF137" s="115"/>
      <c r="EG137" s="115"/>
      <c r="EH137" s="115"/>
      <c r="EI137" s="115"/>
      <c r="EJ137" s="115"/>
      <c r="EK137" s="115"/>
      <c r="EL137" s="115"/>
      <c r="EM137" s="115"/>
      <c r="EN137" s="115"/>
      <c r="EO137" s="115"/>
      <c r="EP137" s="115"/>
      <c r="EQ137" s="115"/>
      <c r="ER137" s="115"/>
      <c r="ES137" s="115"/>
      <c r="ET137" s="115"/>
      <c r="EU137" s="115"/>
      <c r="EV137" s="115"/>
      <c r="EW137" s="115"/>
      <c r="EX137" s="115"/>
      <c r="EY137" s="115"/>
      <c r="EZ137" s="115"/>
      <c r="FA137" s="115"/>
      <c r="FB137" s="115"/>
      <c r="FC137" s="115"/>
      <c r="FD137" s="115"/>
      <c r="FE137" s="115"/>
      <c r="FF137" s="115"/>
      <c r="FG137" s="115"/>
      <c r="FH137" s="115"/>
      <c r="FI137" s="115"/>
      <c r="FJ137" s="115"/>
      <c r="FK137" s="115"/>
      <c r="FL137" s="115"/>
      <c r="FM137" s="115"/>
      <c r="FN137" s="115"/>
      <c r="FO137" s="115"/>
      <c r="FP137" s="115"/>
      <c r="FQ137" s="115"/>
      <c r="FR137" s="115"/>
      <c r="FS137" s="115"/>
      <c r="FT137" s="115"/>
      <c r="FU137" s="115"/>
      <c r="FV137" s="115"/>
      <c r="FW137" s="115"/>
      <c r="FX137" s="115"/>
      <c r="FY137" s="115"/>
      <c r="FZ137" s="115"/>
      <c r="GA137" s="115"/>
      <c r="GB137" s="115"/>
      <c r="GC137" s="115"/>
      <c r="GD137" s="115"/>
      <c r="GE137" s="115"/>
      <c r="GF137" s="115"/>
      <c r="GG137" s="115"/>
      <c r="GH137" s="115"/>
      <c r="GI137" s="115"/>
      <c r="GJ137" s="115"/>
      <c r="GK137" s="115"/>
      <c r="GL137" s="115"/>
      <c r="GM137" s="115"/>
      <c r="GN137" s="115"/>
      <c r="GO137" s="115"/>
      <c r="GP137" s="115"/>
      <c r="GQ137" s="115"/>
      <c r="GR137" s="115"/>
      <c r="GS137" s="115"/>
      <c r="GT137" s="115"/>
      <c r="GU137" s="115"/>
      <c r="GV137" s="115"/>
      <c r="GW137" s="115"/>
      <c r="GX137" s="115"/>
      <c r="GY137" s="115"/>
      <c r="GZ137" s="115"/>
      <c r="HA137" s="115"/>
      <c r="HB137" s="115"/>
      <c r="HC137" s="115"/>
      <c r="HD137" s="115"/>
      <c r="HE137" s="115"/>
      <c r="HF137" s="115"/>
      <c r="HG137" s="115"/>
      <c r="HH137" s="115"/>
      <c r="HI137" s="115"/>
      <c r="HJ137" s="115"/>
      <c r="HK137" s="115"/>
      <c r="HL137" s="115"/>
      <c r="HM137" s="115"/>
      <c r="HN137" s="115"/>
      <c r="HO137" s="115"/>
      <c r="HP137" s="115"/>
      <c r="HQ137" s="115"/>
      <c r="HR137" s="115"/>
      <c r="HS137" s="115"/>
      <c r="HT137" s="115"/>
      <c r="HU137" s="115"/>
      <c r="HV137" s="115"/>
      <c r="HW137" s="115"/>
      <c r="HX137" s="115"/>
      <c r="HY137" s="115"/>
      <c r="HZ137" s="115"/>
      <c r="IA137" s="115"/>
      <c r="IB137" s="115"/>
      <c r="IC137" s="115"/>
      <c r="ID137" s="115"/>
      <c r="IE137" s="115"/>
      <c r="IF137" s="115"/>
      <c r="IG137" s="115"/>
      <c r="IH137" s="115"/>
      <c r="II137" s="115"/>
      <c r="IJ137" s="115"/>
      <c r="IK137" s="115"/>
      <c r="IL137" s="115"/>
      <c r="IM137" s="115"/>
      <c r="IN137" s="115"/>
      <c r="IO137" s="115"/>
      <c r="IP137" s="115"/>
      <c r="IQ137" s="115"/>
      <c r="IR137" s="115"/>
      <c r="IS137" s="115"/>
      <c r="IT137" s="115"/>
      <c r="IU137" s="115"/>
      <c r="IV137" s="115"/>
    </row>
    <row r="138" spans="1:256" ht="12" hidden="1" customHeight="1" x14ac:dyDescent="0.25">
      <c r="A138" s="139"/>
      <c r="B138" s="162" t="s">
        <v>260</v>
      </c>
      <c r="C138" s="163"/>
      <c r="D138" s="141"/>
      <c r="E138" s="141"/>
      <c r="F138" s="164"/>
      <c r="G138" s="142"/>
      <c r="H138" s="141"/>
      <c r="I138" s="141"/>
      <c r="J138" s="141"/>
      <c r="K138" s="141"/>
      <c r="L138" s="141"/>
    </row>
    <row r="139" spans="1:256" hidden="1" x14ac:dyDescent="0.25">
      <c r="A139" s="139"/>
      <c r="B139" s="92"/>
      <c r="C139" s="131"/>
      <c r="D139" s="130"/>
      <c r="E139" s="130">
        <v>0</v>
      </c>
      <c r="F139" s="128"/>
      <c r="G139" s="129"/>
      <c r="H139" s="130">
        <v>0</v>
      </c>
      <c r="I139" s="130">
        <v>0</v>
      </c>
      <c r="J139" s="130">
        <f>K139+L139</f>
        <v>0</v>
      </c>
      <c r="K139" s="130">
        <f t="shared" si="49"/>
        <v>0</v>
      </c>
      <c r="L139" s="130">
        <f t="shared" si="49"/>
        <v>0</v>
      </c>
      <c r="M139" s="146"/>
      <c r="N139" s="146"/>
    </row>
    <row r="140" spans="1:256" ht="12" hidden="1" customHeight="1" x14ac:dyDescent="0.25">
      <c r="A140" s="139"/>
      <c r="B140" s="92"/>
      <c r="C140" s="131"/>
      <c r="D140" s="130"/>
      <c r="E140" s="130">
        <v>0</v>
      </c>
      <c r="F140" s="128"/>
      <c r="G140" s="129"/>
      <c r="H140" s="130">
        <v>0</v>
      </c>
      <c r="I140" s="130">
        <v>0</v>
      </c>
      <c r="J140" s="130">
        <f>K140+L140</f>
        <v>0</v>
      </c>
      <c r="K140" s="130">
        <f t="shared" si="49"/>
        <v>0</v>
      </c>
      <c r="L140" s="130">
        <f t="shared" si="49"/>
        <v>0</v>
      </c>
      <c r="M140" s="146"/>
    </row>
    <row r="141" spans="1:256" hidden="1" x14ac:dyDescent="0.25">
      <c r="A141" s="123"/>
      <c r="B141" s="92"/>
      <c r="C141" s="130"/>
      <c r="D141" s="130"/>
      <c r="E141" s="130">
        <v>0</v>
      </c>
      <c r="F141" s="128"/>
      <c r="G141" s="129"/>
      <c r="H141" s="130">
        <v>0</v>
      </c>
      <c r="I141" s="130">
        <v>0</v>
      </c>
      <c r="J141" s="130">
        <f>K141+L141</f>
        <v>0</v>
      </c>
      <c r="K141" s="130">
        <f>D141+H141</f>
        <v>0</v>
      </c>
      <c r="L141" s="130">
        <f>E141+I141</f>
        <v>0</v>
      </c>
      <c r="N141" s="146"/>
      <c r="O141" s="137"/>
    </row>
    <row r="142" spans="1:256" hidden="1" x14ac:dyDescent="0.25">
      <c r="A142" s="139"/>
      <c r="B142" s="92"/>
      <c r="C142" s="131"/>
      <c r="D142" s="130"/>
      <c r="E142" s="130">
        <v>0</v>
      </c>
      <c r="F142" s="128"/>
      <c r="G142" s="129"/>
      <c r="H142" s="130">
        <v>0</v>
      </c>
      <c r="I142" s="130">
        <v>0</v>
      </c>
      <c r="J142" s="130">
        <f>K142+L142</f>
        <v>0</v>
      </c>
      <c r="K142" s="130">
        <f>D142+H142</f>
        <v>0</v>
      </c>
      <c r="L142" s="130">
        <f>E142+I142</f>
        <v>0</v>
      </c>
    </row>
    <row r="143" spans="1:256" hidden="1" x14ac:dyDescent="0.25">
      <c r="A143" s="139"/>
      <c r="B143" s="92"/>
      <c r="C143" s="131"/>
      <c r="D143" s="130"/>
      <c r="E143" s="130">
        <v>0</v>
      </c>
      <c r="F143" s="128"/>
      <c r="G143" s="129"/>
      <c r="H143" s="130">
        <v>0</v>
      </c>
      <c r="I143" s="130">
        <v>0</v>
      </c>
      <c r="J143" s="130">
        <f>K143+L143</f>
        <v>0</v>
      </c>
      <c r="K143" s="130">
        <f t="shared" si="49"/>
        <v>0</v>
      </c>
      <c r="L143" s="130">
        <f t="shared" si="49"/>
        <v>0</v>
      </c>
    </row>
    <row r="144" spans="1:256" ht="10.5" hidden="1" customHeight="1" x14ac:dyDescent="0.25">
      <c r="A144" s="139"/>
      <c r="B144" s="162" t="s">
        <v>281</v>
      </c>
      <c r="C144" s="163"/>
      <c r="D144" s="141"/>
      <c r="E144" s="141"/>
      <c r="F144" s="164"/>
      <c r="G144" s="142"/>
      <c r="H144" s="141"/>
      <c r="I144" s="141"/>
      <c r="J144" s="141"/>
      <c r="K144" s="141"/>
      <c r="L144" s="141"/>
    </row>
    <row r="145" spans="1:256" hidden="1" x14ac:dyDescent="0.25">
      <c r="A145" s="139"/>
      <c r="B145" s="162"/>
      <c r="C145" s="163"/>
      <c r="D145" s="141"/>
      <c r="E145" s="141"/>
      <c r="F145" s="164"/>
      <c r="G145" s="142"/>
      <c r="H145" s="141"/>
      <c r="I145" s="141"/>
      <c r="J145" s="141"/>
      <c r="K145" s="141"/>
      <c r="L145" s="141"/>
    </row>
    <row r="146" spans="1:256" x14ac:dyDescent="0.25">
      <c r="A146" s="123"/>
      <c r="B146" s="138" t="s">
        <v>7</v>
      </c>
      <c r="C146" s="122">
        <f t="shared" ref="C146:I146" si="50">SUM(C147:C150)</f>
        <v>147840</v>
      </c>
      <c r="D146" s="125">
        <f t="shared" si="50"/>
        <v>147840</v>
      </c>
      <c r="E146" s="125">
        <f t="shared" si="50"/>
        <v>0</v>
      </c>
      <c r="F146" s="125">
        <f t="shared" si="50"/>
        <v>0</v>
      </c>
      <c r="G146" s="125">
        <f t="shared" si="50"/>
        <v>0</v>
      </c>
      <c r="H146" s="125">
        <f t="shared" si="50"/>
        <v>0</v>
      </c>
      <c r="I146" s="125">
        <f t="shared" si="50"/>
        <v>0</v>
      </c>
      <c r="J146" s="125">
        <f>K146+L146</f>
        <v>147840</v>
      </c>
      <c r="K146" s="125">
        <f>SUM(K147:K150)</f>
        <v>147840</v>
      </c>
      <c r="L146" s="125">
        <f t="shared" ref="L146:L152" si="51">E146+I146</f>
        <v>0</v>
      </c>
    </row>
    <row r="147" spans="1:256" ht="36" x14ac:dyDescent="0.25">
      <c r="A147" s="139"/>
      <c r="B147" s="92" t="s">
        <v>462</v>
      </c>
      <c r="C147" s="131">
        <f>D147+E147</f>
        <v>23600</v>
      </c>
      <c r="D147" s="130">
        <v>23600</v>
      </c>
      <c r="E147" s="130">
        <v>0</v>
      </c>
      <c r="F147" s="128">
        <v>0</v>
      </c>
      <c r="G147" s="134">
        <v>0</v>
      </c>
      <c r="H147" s="130">
        <v>0</v>
      </c>
      <c r="I147" s="130">
        <v>0</v>
      </c>
      <c r="J147" s="130">
        <f t="shared" ref="J147:J152" si="52">K147+L147</f>
        <v>23600</v>
      </c>
      <c r="K147" s="130">
        <f t="shared" ref="K147:L152" si="53">D147+H147</f>
        <v>23600</v>
      </c>
      <c r="L147" s="130">
        <f t="shared" si="51"/>
        <v>0</v>
      </c>
      <c r="N147" s="115" t="s">
        <v>527</v>
      </c>
    </row>
    <row r="148" spans="1:256" s="137" customFormat="1" ht="24" x14ac:dyDescent="0.25">
      <c r="A148" s="139"/>
      <c r="B148" s="93" t="s">
        <v>287</v>
      </c>
      <c r="C148" s="131">
        <f>D148+E148</f>
        <v>38120</v>
      </c>
      <c r="D148" s="130">
        <v>38120</v>
      </c>
      <c r="E148" s="130">
        <v>0</v>
      </c>
      <c r="F148" s="128">
        <v>0</v>
      </c>
      <c r="G148" s="134">
        <v>0</v>
      </c>
      <c r="H148" s="130">
        <v>0</v>
      </c>
      <c r="I148" s="130">
        <v>0</v>
      </c>
      <c r="J148" s="130">
        <f>K148+L148</f>
        <v>38120</v>
      </c>
      <c r="K148" s="130">
        <f t="shared" si="53"/>
        <v>38120</v>
      </c>
      <c r="L148" s="130">
        <f t="shared" si="53"/>
        <v>0</v>
      </c>
      <c r="M148" s="115"/>
      <c r="N148" s="115" t="s">
        <v>528</v>
      </c>
      <c r="O148" s="115"/>
      <c r="P148" s="115"/>
      <c r="Q148" s="115"/>
      <c r="R148" s="115"/>
      <c r="S148" s="115"/>
      <c r="T148" s="115"/>
      <c r="U148" s="115"/>
      <c r="V148" s="115"/>
      <c r="W148" s="115"/>
      <c r="X148" s="115"/>
      <c r="Y148" s="115"/>
      <c r="Z148" s="115"/>
      <c r="AA148" s="115"/>
      <c r="AB148" s="115"/>
      <c r="AC148" s="115"/>
      <c r="AD148" s="115"/>
      <c r="AE148" s="115"/>
      <c r="AF148" s="115"/>
      <c r="AG148" s="115"/>
      <c r="AH148" s="115"/>
      <c r="AI148" s="115"/>
      <c r="AJ148" s="115"/>
      <c r="AK148" s="115"/>
      <c r="AL148" s="115"/>
      <c r="AM148" s="115"/>
      <c r="AN148" s="115"/>
      <c r="AO148" s="115"/>
      <c r="AP148" s="115"/>
      <c r="AQ148" s="115"/>
      <c r="AR148" s="115"/>
      <c r="AS148" s="115"/>
      <c r="AT148" s="115"/>
      <c r="AU148" s="115"/>
      <c r="AV148" s="115"/>
      <c r="AW148" s="115"/>
      <c r="AX148" s="115"/>
      <c r="AY148" s="115"/>
      <c r="AZ148" s="115"/>
      <c r="BA148" s="115"/>
      <c r="BB148" s="115"/>
      <c r="BC148" s="115"/>
      <c r="BD148" s="115"/>
      <c r="BE148" s="115"/>
      <c r="BF148" s="115"/>
      <c r="BG148" s="115"/>
      <c r="BH148" s="115"/>
      <c r="BI148" s="115"/>
      <c r="BJ148" s="115"/>
      <c r="BK148" s="115"/>
      <c r="BL148" s="115"/>
      <c r="BM148" s="115"/>
      <c r="BN148" s="115"/>
      <c r="BO148" s="115"/>
      <c r="BP148" s="115"/>
      <c r="BQ148" s="115"/>
      <c r="BR148" s="115"/>
      <c r="BS148" s="115"/>
      <c r="BT148" s="115"/>
      <c r="BU148" s="115"/>
      <c r="BV148" s="115"/>
      <c r="BW148" s="115"/>
      <c r="BX148" s="115"/>
      <c r="BY148" s="115"/>
      <c r="BZ148" s="115"/>
      <c r="CA148" s="115"/>
      <c r="CB148" s="115"/>
      <c r="CC148" s="115"/>
      <c r="CD148" s="115"/>
      <c r="CE148" s="115"/>
      <c r="CF148" s="115"/>
      <c r="CG148" s="115"/>
      <c r="CH148" s="115"/>
      <c r="CI148" s="115"/>
      <c r="CJ148" s="115"/>
      <c r="CK148" s="115"/>
      <c r="CL148" s="115"/>
      <c r="CM148" s="115"/>
      <c r="CN148" s="115"/>
      <c r="CO148" s="115"/>
      <c r="CP148" s="115"/>
      <c r="CQ148" s="115"/>
      <c r="CR148" s="115"/>
      <c r="CS148" s="115"/>
      <c r="CT148" s="115"/>
      <c r="CU148" s="115"/>
      <c r="CV148" s="115"/>
      <c r="CW148" s="115"/>
      <c r="CX148" s="115"/>
      <c r="CY148" s="115"/>
      <c r="CZ148" s="115"/>
      <c r="DA148" s="115"/>
      <c r="DB148" s="115"/>
      <c r="DC148" s="115"/>
      <c r="DD148" s="115"/>
      <c r="DE148" s="115"/>
      <c r="DF148" s="115"/>
      <c r="DG148" s="115"/>
      <c r="DH148" s="115"/>
      <c r="DI148" s="115"/>
      <c r="DJ148" s="115"/>
      <c r="DK148" s="115"/>
      <c r="DL148" s="115"/>
      <c r="DM148" s="115"/>
      <c r="DN148" s="115"/>
      <c r="DO148" s="115"/>
      <c r="DP148" s="115"/>
      <c r="DQ148" s="115"/>
      <c r="DR148" s="115"/>
      <c r="DS148" s="115"/>
      <c r="DT148" s="115"/>
      <c r="DU148" s="115"/>
      <c r="DV148" s="115"/>
      <c r="DW148" s="115"/>
      <c r="DX148" s="115"/>
      <c r="DY148" s="115"/>
      <c r="DZ148" s="115"/>
      <c r="EA148" s="115"/>
      <c r="EB148" s="115"/>
      <c r="EC148" s="115"/>
      <c r="ED148" s="115"/>
      <c r="EE148" s="115"/>
      <c r="EF148" s="115"/>
      <c r="EG148" s="115"/>
      <c r="EH148" s="115"/>
      <c r="EI148" s="115"/>
      <c r="EJ148" s="115"/>
      <c r="EK148" s="115"/>
      <c r="EL148" s="115"/>
      <c r="EM148" s="115"/>
      <c r="EN148" s="115"/>
      <c r="EO148" s="115"/>
      <c r="EP148" s="115"/>
      <c r="EQ148" s="115"/>
      <c r="ER148" s="115"/>
      <c r="ES148" s="115"/>
      <c r="ET148" s="115"/>
      <c r="EU148" s="115"/>
      <c r="EV148" s="115"/>
      <c r="EW148" s="115"/>
      <c r="EX148" s="115"/>
      <c r="EY148" s="115"/>
      <c r="EZ148" s="115"/>
      <c r="FA148" s="115"/>
      <c r="FB148" s="115"/>
      <c r="FC148" s="115"/>
      <c r="FD148" s="115"/>
      <c r="FE148" s="115"/>
      <c r="FF148" s="115"/>
      <c r="FG148" s="115"/>
      <c r="FH148" s="115"/>
      <c r="FI148" s="115"/>
      <c r="FJ148" s="115"/>
      <c r="FK148" s="115"/>
      <c r="FL148" s="115"/>
      <c r="FM148" s="115"/>
      <c r="FN148" s="115"/>
      <c r="FO148" s="115"/>
      <c r="FP148" s="115"/>
      <c r="FQ148" s="115"/>
      <c r="FR148" s="115"/>
      <c r="FS148" s="115"/>
      <c r="FT148" s="115"/>
      <c r="FU148" s="115"/>
      <c r="FV148" s="115"/>
      <c r="FW148" s="115"/>
      <c r="FX148" s="115"/>
      <c r="FY148" s="115"/>
      <c r="FZ148" s="115"/>
      <c r="GA148" s="115"/>
      <c r="GB148" s="115"/>
      <c r="GC148" s="115"/>
      <c r="GD148" s="115"/>
      <c r="GE148" s="115"/>
      <c r="GF148" s="115"/>
      <c r="GG148" s="115"/>
      <c r="GH148" s="115"/>
      <c r="GI148" s="115"/>
      <c r="GJ148" s="115"/>
      <c r="GK148" s="115"/>
      <c r="GL148" s="115"/>
      <c r="GM148" s="115"/>
      <c r="GN148" s="115"/>
      <c r="GO148" s="115"/>
      <c r="GP148" s="115"/>
      <c r="GQ148" s="115"/>
      <c r="GR148" s="115"/>
      <c r="GS148" s="115"/>
      <c r="GT148" s="115"/>
      <c r="GU148" s="115"/>
      <c r="GV148" s="115"/>
      <c r="GW148" s="115"/>
      <c r="GX148" s="115"/>
      <c r="GY148" s="115"/>
      <c r="GZ148" s="115"/>
      <c r="HA148" s="115"/>
      <c r="HB148" s="115"/>
      <c r="HC148" s="115"/>
      <c r="HD148" s="115"/>
      <c r="HE148" s="115"/>
      <c r="HF148" s="115"/>
      <c r="HG148" s="115"/>
      <c r="HH148" s="115"/>
      <c r="HI148" s="115"/>
      <c r="HJ148" s="115"/>
      <c r="HK148" s="115"/>
      <c r="HL148" s="115"/>
      <c r="HM148" s="115"/>
      <c r="HN148" s="115"/>
      <c r="HO148" s="115"/>
      <c r="HP148" s="115"/>
      <c r="HQ148" s="115"/>
      <c r="HR148" s="115"/>
      <c r="HS148" s="115"/>
      <c r="HT148" s="115"/>
      <c r="HU148" s="115"/>
      <c r="HV148" s="115"/>
      <c r="HW148" s="115"/>
      <c r="HX148" s="115"/>
      <c r="HY148" s="115"/>
      <c r="HZ148" s="115"/>
      <c r="IA148" s="115"/>
      <c r="IB148" s="115"/>
      <c r="IC148" s="115"/>
      <c r="ID148" s="115"/>
      <c r="IE148" s="115"/>
      <c r="IF148" s="115"/>
      <c r="IG148" s="115"/>
      <c r="IH148" s="115"/>
      <c r="II148" s="115"/>
      <c r="IJ148" s="115"/>
      <c r="IK148" s="115"/>
      <c r="IL148" s="115"/>
      <c r="IM148" s="115"/>
      <c r="IN148" s="115"/>
      <c r="IO148" s="115"/>
      <c r="IP148" s="115"/>
      <c r="IQ148" s="115"/>
      <c r="IR148" s="115"/>
      <c r="IS148" s="115"/>
      <c r="IT148" s="115"/>
      <c r="IU148" s="115"/>
      <c r="IV148" s="115"/>
    </row>
    <row r="149" spans="1:256" s="137" customFormat="1" x14ac:dyDescent="0.25">
      <c r="A149" s="139"/>
      <c r="B149" s="92" t="s">
        <v>263</v>
      </c>
      <c r="C149" s="131">
        <f>D149+E149</f>
        <v>82000</v>
      </c>
      <c r="D149" s="130">
        <v>82000</v>
      </c>
      <c r="E149" s="130">
        <v>0</v>
      </c>
      <c r="F149" s="128">
        <v>0</v>
      </c>
      <c r="G149" s="134">
        <v>0</v>
      </c>
      <c r="H149" s="130">
        <v>0</v>
      </c>
      <c r="I149" s="130">
        <v>0</v>
      </c>
      <c r="J149" s="130">
        <f t="shared" si="52"/>
        <v>82000</v>
      </c>
      <c r="K149" s="130">
        <f t="shared" si="53"/>
        <v>82000</v>
      </c>
      <c r="L149" s="130">
        <f t="shared" si="51"/>
        <v>0</v>
      </c>
      <c r="M149" s="115"/>
      <c r="N149" s="115" t="s">
        <v>472</v>
      </c>
      <c r="O149" s="115"/>
      <c r="P149" s="115"/>
      <c r="Q149" s="115"/>
      <c r="R149" s="115"/>
      <c r="S149" s="115"/>
      <c r="T149" s="115"/>
      <c r="U149" s="115"/>
      <c r="V149" s="115"/>
      <c r="W149" s="115"/>
      <c r="X149" s="115"/>
      <c r="Y149" s="115"/>
      <c r="Z149" s="115"/>
      <c r="AA149" s="115"/>
      <c r="AB149" s="115"/>
      <c r="AC149" s="115"/>
      <c r="AD149" s="115"/>
      <c r="AE149" s="115"/>
      <c r="AF149" s="115"/>
      <c r="AG149" s="115"/>
      <c r="AH149" s="115"/>
      <c r="AI149" s="115"/>
      <c r="AJ149" s="115"/>
      <c r="AK149" s="115"/>
      <c r="AL149" s="115"/>
      <c r="AM149" s="115"/>
      <c r="AN149" s="115"/>
      <c r="AO149" s="115"/>
      <c r="AP149" s="115"/>
      <c r="AQ149" s="115"/>
      <c r="AR149" s="115"/>
      <c r="AS149" s="115"/>
      <c r="AT149" s="115"/>
      <c r="AU149" s="115"/>
      <c r="AV149" s="115"/>
      <c r="AW149" s="115"/>
      <c r="AX149" s="115"/>
      <c r="AY149" s="115"/>
      <c r="AZ149" s="115"/>
      <c r="BA149" s="115"/>
      <c r="BB149" s="115"/>
      <c r="BC149" s="115"/>
      <c r="BD149" s="115"/>
      <c r="BE149" s="115"/>
      <c r="BF149" s="115"/>
      <c r="BG149" s="115"/>
      <c r="BH149" s="115"/>
      <c r="BI149" s="115"/>
      <c r="BJ149" s="115"/>
      <c r="BK149" s="115"/>
      <c r="BL149" s="115"/>
      <c r="BM149" s="115"/>
      <c r="BN149" s="115"/>
      <c r="BO149" s="115"/>
      <c r="BP149" s="115"/>
      <c r="BQ149" s="115"/>
      <c r="BR149" s="115"/>
      <c r="BS149" s="115"/>
      <c r="BT149" s="115"/>
      <c r="BU149" s="115"/>
      <c r="BV149" s="115"/>
      <c r="BW149" s="115"/>
      <c r="BX149" s="115"/>
      <c r="BY149" s="115"/>
      <c r="BZ149" s="115"/>
      <c r="CA149" s="115"/>
      <c r="CB149" s="115"/>
      <c r="CC149" s="115"/>
      <c r="CD149" s="115"/>
      <c r="CE149" s="115"/>
      <c r="CF149" s="115"/>
      <c r="CG149" s="115"/>
      <c r="CH149" s="115"/>
      <c r="CI149" s="115"/>
      <c r="CJ149" s="115"/>
      <c r="CK149" s="115"/>
      <c r="CL149" s="115"/>
      <c r="CM149" s="115"/>
      <c r="CN149" s="115"/>
      <c r="CO149" s="115"/>
      <c r="CP149" s="115"/>
      <c r="CQ149" s="115"/>
      <c r="CR149" s="115"/>
      <c r="CS149" s="115"/>
      <c r="CT149" s="115"/>
      <c r="CU149" s="115"/>
      <c r="CV149" s="115"/>
      <c r="CW149" s="115"/>
      <c r="CX149" s="115"/>
      <c r="CY149" s="115"/>
      <c r="CZ149" s="115"/>
      <c r="DA149" s="115"/>
      <c r="DB149" s="115"/>
      <c r="DC149" s="115"/>
      <c r="DD149" s="115"/>
      <c r="DE149" s="115"/>
      <c r="DF149" s="115"/>
      <c r="DG149" s="115"/>
      <c r="DH149" s="115"/>
      <c r="DI149" s="115"/>
      <c r="DJ149" s="115"/>
      <c r="DK149" s="115"/>
      <c r="DL149" s="115"/>
      <c r="DM149" s="115"/>
      <c r="DN149" s="115"/>
      <c r="DO149" s="115"/>
      <c r="DP149" s="115"/>
      <c r="DQ149" s="115"/>
      <c r="DR149" s="115"/>
      <c r="DS149" s="115"/>
      <c r="DT149" s="115"/>
      <c r="DU149" s="115"/>
      <c r="DV149" s="115"/>
      <c r="DW149" s="115"/>
      <c r="DX149" s="115"/>
      <c r="DY149" s="115"/>
      <c r="DZ149" s="115"/>
      <c r="EA149" s="115"/>
      <c r="EB149" s="115"/>
      <c r="EC149" s="115"/>
      <c r="ED149" s="115"/>
      <c r="EE149" s="115"/>
      <c r="EF149" s="115"/>
      <c r="EG149" s="115"/>
      <c r="EH149" s="115"/>
      <c r="EI149" s="115"/>
      <c r="EJ149" s="115"/>
      <c r="EK149" s="115"/>
      <c r="EL149" s="115"/>
      <c r="EM149" s="115"/>
      <c r="EN149" s="115"/>
      <c r="EO149" s="115"/>
      <c r="EP149" s="115"/>
      <c r="EQ149" s="115"/>
      <c r="ER149" s="115"/>
      <c r="ES149" s="115"/>
      <c r="ET149" s="115"/>
      <c r="EU149" s="115"/>
      <c r="EV149" s="115"/>
      <c r="EW149" s="115"/>
      <c r="EX149" s="115"/>
      <c r="EY149" s="115"/>
      <c r="EZ149" s="115"/>
      <c r="FA149" s="115"/>
      <c r="FB149" s="115"/>
      <c r="FC149" s="115"/>
      <c r="FD149" s="115"/>
      <c r="FE149" s="115"/>
      <c r="FF149" s="115"/>
      <c r="FG149" s="115"/>
      <c r="FH149" s="115"/>
      <c r="FI149" s="115"/>
      <c r="FJ149" s="115"/>
      <c r="FK149" s="115"/>
      <c r="FL149" s="115"/>
      <c r="FM149" s="115"/>
      <c r="FN149" s="115"/>
      <c r="FO149" s="115"/>
      <c r="FP149" s="115"/>
      <c r="FQ149" s="115"/>
      <c r="FR149" s="115"/>
      <c r="FS149" s="115"/>
      <c r="FT149" s="115"/>
      <c r="FU149" s="115"/>
      <c r="FV149" s="115"/>
      <c r="FW149" s="115"/>
      <c r="FX149" s="115"/>
      <c r="FY149" s="115"/>
      <c r="FZ149" s="115"/>
      <c r="GA149" s="115"/>
      <c r="GB149" s="115"/>
      <c r="GC149" s="115"/>
      <c r="GD149" s="115"/>
      <c r="GE149" s="115"/>
      <c r="GF149" s="115"/>
      <c r="GG149" s="115"/>
      <c r="GH149" s="115"/>
      <c r="GI149" s="115"/>
      <c r="GJ149" s="115"/>
      <c r="GK149" s="115"/>
      <c r="GL149" s="115"/>
      <c r="GM149" s="115"/>
      <c r="GN149" s="115"/>
      <c r="GO149" s="115"/>
      <c r="GP149" s="115"/>
      <c r="GQ149" s="115"/>
      <c r="GR149" s="115"/>
      <c r="GS149" s="115"/>
      <c r="GT149" s="115"/>
      <c r="GU149" s="115"/>
      <c r="GV149" s="115"/>
      <c r="GW149" s="115"/>
      <c r="GX149" s="115"/>
      <c r="GY149" s="115"/>
      <c r="GZ149" s="115"/>
      <c r="HA149" s="115"/>
      <c r="HB149" s="115"/>
      <c r="HC149" s="115"/>
      <c r="HD149" s="115"/>
      <c r="HE149" s="115"/>
      <c r="HF149" s="115"/>
      <c r="HG149" s="115"/>
      <c r="HH149" s="115"/>
      <c r="HI149" s="115"/>
      <c r="HJ149" s="115"/>
      <c r="HK149" s="115"/>
      <c r="HL149" s="115"/>
      <c r="HM149" s="115"/>
      <c r="HN149" s="115"/>
      <c r="HO149" s="115"/>
      <c r="HP149" s="115"/>
      <c r="HQ149" s="115"/>
      <c r="HR149" s="115"/>
      <c r="HS149" s="115"/>
      <c r="HT149" s="115"/>
      <c r="HU149" s="115"/>
      <c r="HV149" s="115"/>
      <c r="HW149" s="115"/>
      <c r="HX149" s="115"/>
      <c r="HY149" s="115"/>
      <c r="HZ149" s="115"/>
      <c r="IA149" s="115"/>
      <c r="IB149" s="115"/>
      <c r="IC149" s="115"/>
      <c r="ID149" s="115"/>
      <c r="IE149" s="115"/>
      <c r="IF149" s="115"/>
      <c r="IG149" s="115"/>
      <c r="IH149" s="115"/>
      <c r="II149" s="115"/>
      <c r="IJ149" s="115"/>
      <c r="IK149" s="115"/>
      <c r="IL149" s="115"/>
      <c r="IM149" s="115"/>
      <c r="IN149" s="115"/>
      <c r="IO149" s="115"/>
      <c r="IP149" s="115"/>
      <c r="IQ149" s="115"/>
      <c r="IR149" s="115"/>
      <c r="IS149" s="115"/>
      <c r="IT149" s="115"/>
      <c r="IU149" s="115"/>
      <c r="IV149" s="115"/>
    </row>
    <row r="150" spans="1:256" ht="13.5" customHeight="1" x14ac:dyDescent="0.25">
      <c r="A150" s="139"/>
      <c r="B150" s="92" t="s">
        <v>225</v>
      </c>
      <c r="C150" s="131">
        <f>D150+E150</f>
        <v>4120</v>
      </c>
      <c r="D150" s="131">
        <v>4120</v>
      </c>
      <c r="E150" s="131">
        <v>0</v>
      </c>
      <c r="F150" s="120">
        <v>0</v>
      </c>
      <c r="G150" s="139">
        <v>0</v>
      </c>
      <c r="H150" s="131">
        <v>0</v>
      </c>
      <c r="I150" s="130">
        <v>0</v>
      </c>
      <c r="J150" s="130">
        <f t="shared" si="52"/>
        <v>4120</v>
      </c>
      <c r="K150" s="130">
        <f t="shared" si="53"/>
        <v>4120</v>
      </c>
      <c r="L150" s="130">
        <f t="shared" si="51"/>
        <v>0</v>
      </c>
      <c r="N150" s="115" t="s">
        <v>529</v>
      </c>
    </row>
    <row r="151" spans="1:256" s="137" customFormat="1" ht="12" hidden="1" customHeight="1" x14ac:dyDescent="0.25">
      <c r="A151" s="139"/>
      <c r="B151" s="138" t="s">
        <v>229</v>
      </c>
      <c r="C151" s="120">
        <f>SUM(C152:C153)</f>
        <v>0</v>
      </c>
      <c r="D151" s="128">
        <f t="shared" ref="D151:I151" si="54">SUM(D152:D153)</f>
        <v>0</v>
      </c>
      <c r="E151" s="128">
        <f t="shared" si="54"/>
        <v>0</v>
      </c>
      <c r="F151" s="128">
        <f t="shared" si="54"/>
        <v>0</v>
      </c>
      <c r="G151" s="128">
        <f t="shared" si="54"/>
        <v>0</v>
      </c>
      <c r="H151" s="128">
        <f t="shared" si="54"/>
        <v>0</v>
      </c>
      <c r="I151" s="128">
        <f t="shared" si="54"/>
        <v>0</v>
      </c>
      <c r="J151" s="128">
        <f t="shared" si="52"/>
        <v>0</v>
      </c>
      <c r="K151" s="128">
        <f t="shared" si="53"/>
        <v>0</v>
      </c>
      <c r="L151" s="128">
        <f t="shared" si="51"/>
        <v>0</v>
      </c>
      <c r="M151" s="115"/>
      <c r="N151" s="115"/>
      <c r="O151" s="115"/>
      <c r="P151" s="115"/>
      <c r="Q151" s="115"/>
      <c r="R151" s="115"/>
      <c r="S151" s="115"/>
      <c r="T151" s="115"/>
      <c r="U151" s="115"/>
      <c r="V151" s="115"/>
      <c r="W151" s="115"/>
      <c r="X151" s="115"/>
      <c r="Y151" s="115"/>
      <c r="Z151" s="115"/>
      <c r="AA151" s="115"/>
      <c r="AB151" s="115"/>
      <c r="AC151" s="115"/>
      <c r="AD151" s="115"/>
      <c r="AE151" s="115"/>
      <c r="AF151" s="115"/>
      <c r="AG151" s="115"/>
      <c r="AH151" s="115"/>
      <c r="AI151" s="115"/>
      <c r="AJ151" s="115"/>
      <c r="AK151" s="115"/>
      <c r="AL151" s="115"/>
      <c r="AM151" s="115"/>
      <c r="AN151" s="115"/>
      <c r="AO151" s="115"/>
      <c r="AP151" s="115"/>
      <c r="AQ151" s="115"/>
      <c r="AR151" s="115"/>
      <c r="AS151" s="115"/>
      <c r="AT151" s="115"/>
      <c r="AU151" s="115"/>
      <c r="AV151" s="115"/>
      <c r="AW151" s="115"/>
      <c r="AX151" s="115"/>
      <c r="AY151" s="115"/>
      <c r="AZ151" s="115"/>
      <c r="BA151" s="115"/>
      <c r="BB151" s="115"/>
      <c r="BC151" s="115"/>
      <c r="BD151" s="115"/>
      <c r="BE151" s="115"/>
      <c r="BF151" s="115"/>
      <c r="BG151" s="115"/>
      <c r="BH151" s="115"/>
      <c r="BI151" s="115"/>
      <c r="BJ151" s="115"/>
      <c r="BK151" s="115"/>
      <c r="BL151" s="115"/>
      <c r="BM151" s="115"/>
      <c r="BN151" s="115"/>
      <c r="BO151" s="115"/>
      <c r="BP151" s="115"/>
      <c r="BQ151" s="115"/>
      <c r="BR151" s="115"/>
      <c r="BS151" s="115"/>
      <c r="BT151" s="115"/>
      <c r="BU151" s="115"/>
      <c r="BV151" s="115"/>
      <c r="BW151" s="115"/>
      <c r="BX151" s="115"/>
      <c r="BY151" s="115"/>
      <c r="BZ151" s="115"/>
      <c r="CA151" s="115"/>
      <c r="CB151" s="115"/>
      <c r="CC151" s="115"/>
      <c r="CD151" s="115"/>
      <c r="CE151" s="115"/>
      <c r="CF151" s="115"/>
      <c r="CG151" s="115"/>
      <c r="CH151" s="115"/>
      <c r="CI151" s="115"/>
      <c r="CJ151" s="115"/>
      <c r="CK151" s="115"/>
      <c r="CL151" s="115"/>
      <c r="CM151" s="115"/>
      <c r="CN151" s="115"/>
      <c r="CO151" s="115"/>
      <c r="CP151" s="115"/>
      <c r="CQ151" s="115"/>
      <c r="CR151" s="115"/>
      <c r="CS151" s="115"/>
      <c r="CT151" s="115"/>
      <c r="CU151" s="115"/>
      <c r="CV151" s="115"/>
      <c r="CW151" s="115"/>
      <c r="CX151" s="115"/>
      <c r="CY151" s="115"/>
      <c r="CZ151" s="115"/>
      <c r="DA151" s="115"/>
      <c r="DB151" s="115"/>
      <c r="DC151" s="115"/>
      <c r="DD151" s="115"/>
      <c r="DE151" s="115"/>
      <c r="DF151" s="115"/>
      <c r="DG151" s="115"/>
      <c r="DH151" s="115"/>
      <c r="DI151" s="115"/>
      <c r="DJ151" s="115"/>
      <c r="DK151" s="115"/>
      <c r="DL151" s="115"/>
      <c r="DM151" s="115"/>
      <c r="DN151" s="115"/>
      <c r="DO151" s="115"/>
      <c r="DP151" s="115"/>
      <c r="DQ151" s="115"/>
      <c r="DR151" s="115"/>
      <c r="DS151" s="115"/>
      <c r="DT151" s="115"/>
      <c r="DU151" s="115"/>
      <c r="DV151" s="115"/>
      <c r="DW151" s="115"/>
      <c r="DX151" s="115"/>
      <c r="DY151" s="115"/>
      <c r="DZ151" s="115"/>
      <c r="EA151" s="115"/>
      <c r="EB151" s="115"/>
      <c r="EC151" s="115"/>
      <c r="ED151" s="115"/>
      <c r="EE151" s="115"/>
      <c r="EF151" s="115"/>
      <c r="EG151" s="115"/>
      <c r="EH151" s="115"/>
      <c r="EI151" s="115"/>
      <c r="EJ151" s="115"/>
      <c r="EK151" s="115"/>
      <c r="EL151" s="115"/>
      <c r="EM151" s="115"/>
      <c r="EN151" s="115"/>
      <c r="EO151" s="115"/>
      <c r="EP151" s="115"/>
      <c r="EQ151" s="115"/>
      <c r="ER151" s="115"/>
      <c r="ES151" s="115"/>
      <c r="ET151" s="115"/>
      <c r="EU151" s="115"/>
      <c r="EV151" s="115"/>
      <c r="EW151" s="115"/>
      <c r="EX151" s="115"/>
      <c r="EY151" s="115"/>
      <c r="EZ151" s="115"/>
      <c r="FA151" s="115"/>
      <c r="FB151" s="115"/>
      <c r="FC151" s="115"/>
      <c r="FD151" s="115"/>
      <c r="FE151" s="115"/>
      <c r="FF151" s="115"/>
      <c r="FG151" s="115"/>
      <c r="FH151" s="115"/>
      <c r="FI151" s="115"/>
      <c r="FJ151" s="115"/>
      <c r="FK151" s="115"/>
      <c r="FL151" s="115"/>
      <c r="FM151" s="115"/>
      <c r="FN151" s="115"/>
      <c r="FO151" s="115"/>
      <c r="FP151" s="115"/>
      <c r="FQ151" s="115"/>
      <c r="FR151" s="115"/>
      <c r="FS151" s="115"/>
      <c r="FT151" s="115"/>
      <c r="FU151" s="115"/>
      <c r="FV151" s="115"/>
      <c r="FW151" s="115"/>
      <c r="FX151" s="115"/>
      <c r="FY151" s="115"/>
      <c r="FZ151" s="115"/>
      <c r="GA151" s="115"/>
      <c r="GB151" s="115"/>
      <c r="GC151" s="115"/>
      <c r="GD151" s="115"/>
      <c r="GE151" s="115"/>
      <c r="GF151" s="115"/>
      <c r="GG151" s="115"/>
      <c r="GH151" s="115"/>
      <c r="GI151" s="115"/>
      <c r="GJ151" s="115"/>
      <c r="GK151" s="115"/>
      <c r="GL151" s="115"/>
      <c r="GM151" s="115"/>
      <c r="GN151" s="115"/>
      <c r="GO151" s="115"/>
      <c r="GP151" s="115"/>
      <c r="GQ151" s="115"/>
      <c r="GR151" s="115"/>
      <c r="GS151" s="115"/>
      <c r="GT151" s="115"/>
      <c r="GU151" s="115"/>
      <c r="GV151" s="115"/>
      <c r="GW151" s="115"/>
      <c r="GX151" s="115"/>
      <c r="GY151" s="115"/>
      <c r="GZ151" s="115"/>
      <c r="HA151" s="115"/>
      <c r="HB151" s="115"/>
      <c r="HC151" s="115"/>
      <c r="HD151" s="115"/>
      <c r="HE151" s="115"/>
      <c r="HF151" s="115"/>
      <c r="HG151" s="115"/>
      <c r="HH151" s="115"/>
      <c r="HI151" s="115"/>
      <c r="HJ151" s="115"/>
      <c r="HK151" s="115"/>
      <c r="HL151" s="115"/>
      <c r="HM151" s="115"/>
      <c r="HN151" s="115"/>
      <c r="HO151" s="115"/>
      <c r="HP151" s="115"/>
      <c r="HQ151" s="115"/>
      <c r="HR151" s="115"/>
      <c r="HS151" s="115"/>
      <c r="HT151" s="115"/>
      <c r="HU151" s="115"/>
      <c r="HV151" s="115"/>
      <c r="HW151" s="115"/>
      <c r="HX151" s="115"/>
      <c r="HY151" s="115"/>
      <c r="HZ151" s="115"/>
      <c r="IA151" s="115"/>
      <c r="IB151" s="115"/>
      <c r="IC151" s="115"/>
      <c r="ID151" s="115"/>
      <c r="IE151" s="115"/>
      <c r="IF151" s="115"/>
      <c r="IG151" s="115"/>
      <c r="IH151" s="115"/>
      <c r="II151" s="115"/>
      <c r="IJ151" s="115"/>
      <c r="IK151" s="115"/>
      <c r="IL151" s="115"/>
      <c r="IM151" s="115"/>
      <c r="IN151" s="115"/>
      <c r="IO151" s="115"/>
      <c r="IP151" s="115"/>
      <c r="IQ151" s="115"/>
      <c r="IR151" s="115"/>
      <c r="IS151" s="115"/>
      <c r="IT151" s="115"/>
      <c r="IU151" s="115"/>
      <c r="IV151" s="115"/>
    </row>
    <row r="152" spans="1:256" ht="12" hidden="1" customHeight="1" x14ac:dyDescent="0.25">
      <c r="A152" s="139"/>
      <c r="B152" s="92"/>
      <c r="C152" s="131"/>
      <c r="D152" s="130"/>
      <c r="E152" s="141">
        <v>0</v>
      </c>
      <c r="F152" s="164"/>
      <c r="G152" s="142"/>
      <c r="H152" s="141">
        <v>0</v>
      </c>
      <c r="I152" s="141">
        <v>0</v>
      </c>
      <c r="J152" s="141">
        <f t="shared" si="52"/>
        <v>0</v>
      </c>
      <c r="K152" s="141">
        <f t="shared" si="53"/>
        <v>0</v>
      </c>
      <c r="L152" s="141">
        <f t="shared" si="51"/>
        <v>0</v>
      </c>
    </row>
    <row r="153" spans="1:256" hidden="1" x14ac:dyDescent="0.25">
      <c r="A153" s="139"/>
      <c r="B153" s="92"/>
      <c r="C153" s="131"/>
      <c r="D153" s="131"/>
      <c r="E153" s="131"/>
      <c r="F153" s="120"/>
      <c r="G153" s="121"/>
      <c r="H153" s="131"/>
      <c r="I153" s="131"/>
      <c r="J153" s="131"/>
      <c r="K153" s="131"/>
      <c r="L153" s="131"/>
    </row>
    <row r="154" spans="1:256" x14ac:dyDescent="0.25">
      <c r="A154" s="223" t="s">
        <v>20</v>
      </c>
      <c r="B154" s="223"/>
      <c r="C154" s="120">
        <f t="shared" ref="C154:L154" si="55">C128+C117+C91+C84+C67+C60+C40+C28+C19+C4</f>
        <v>5967270</v>
      </c>
      <c r="D154" s="120">
        <f t="shared" si="55"/>
        <v>5967270</v>
      </c>
      <c r="E154" s="120">
        <f t="shared" si="55"/>
        <v>0</v>
      </c>
      <c r="F154" s="120">
        <f t="shared" si="55"/>
        <v>0</v>
      </c>
      <c r="G154" s="120">
        <f t="shared" si="55"/>
        <v>0</v>
      </c>
      <c r="H154" s="120">
        <f t="shared" si="55"/>
        <v>0</v>
      </c>
      <c r="I154" s="120">
        <f t="shared" si="55"/>
        <v>0</v>
      </c>
      <c r="J154" s="120" t="e">
        <f t="shared" si="55"/>
        <v>#REF!</v>
      </c>
      <c r="K154" s="120" t="e">
        <f t="shared" si="55"/>
        <v>#REF!</v>
      </c>
      <c r="L154" s="120">
        <f t="shared" si="55"/>
        <v>0</v>
      </c>
      <c r="N154" s="146"/>
      <c r="Q154" s="146"/>
    </row>
    <row r="155" spans="1:256" ht="12" hidden="1" customHeight="1" x14ac:dyDescent="0.25">
      <c r="A155" s="152"/>
      <c r="B155" s="152"/>
      <c r="C155" s="117"/>
      <c r="D155" s="117"/>
      <c r="E155" s="117"/>
      <c r="G155" s="146"/>
      <c r="I155" s="146"/>
      <c r="N155" s="146"/>
      <c r="P155" s="146"/>
      <c r="Q155" s="146"/>
    </row>
    <row r="156" spans="1:256" ht="12" hidden="1" customHeight="1" x14ac:dyDescent="0.25">
      <c r="A156" s="220" t="s">
        <v>474</v>
      </c>
      <c r="B156" s="220"/>
      <c r="C156" s="220"/>
      <c r="D156" s="220"/>
      <c r="E156" s="220"/>
      <c r="F156" s="220"/>
      <c r="G156" s="220"/>
      <c r="H156" s="220"/>
      <c r="I156" s="220"/>
      <c r="J156" s="220"/>
      <c r="K156" s="220"/>
      <c r="L156" s="220"/>
      <c r="P156" s="146"/>
    </row>
    <row r="157" spans="1:256" ht="12" hidden="1" customHeight="1" x14ac:dyDescent="0.25">
      <c r="A157" s="219" t="s">
        <v>475</v>
      </c>
      <c r="B157" s="219"/>
      <c r="C157" s="219"/>
      <c r="D157" s="219"/>
      <c r="E157" s="219"/>
      <c r="F157" s="219"/>
      <c r="G157" s="219"/>
      <c r="H157" s="219"/>
      <c r="I157" s="219"/>
      <c r="J157" s="219"/>
      <c r="K157" s="219"/>
      <c r="L157" s="219"/>
      <c r="M157" s="146"/>
    </row>
    <row r="158" spans="1:256" ht="12" hidden="1" customHeight="1" x14ac:dyDescent="0.25">
      <c r="B158" s="168"/>
      <c r="C158" s="168"/>
      <c r="D158" s="168"/>
      <c r="E158" s="168"/>
      <c r="F158" s="168"/>
      <c r="G158" s="168"/>
      <c r="H158" s="168"/>
      <c r="I158" s="168"/>
      <c r="J158" s="168"/>
      <c r="K158" s="168"/>
      <c r="L158" s="168"/>
      <c r="M158" s="146"/>
    </row>
    <row r="159" spans="1:256" ht="12" hidden="1" customHeight="1" x14ac:dyDescent="0.25">
      <c r="A159" s="225" t="s">
        <v>504</v>
      </c>
      <c r="B159" s="225"/>
      <c r="C159" s="225"/>
      <c r="D159" s="225"/>
      <c r="E159" s="152"/>
      <c r="H159" s="221" t="s">
        <v>478</v>
      </c>
      <c r="I159" s="221"/>
      <c r="J159" s="221"/>
      <c r="K159" s="221"/>
      <c r="L159" s="221"/>
      <c r="M159" s="146"/>
    </row>
    <row r="160" spans="1:256" ht="12" hidden="1" customHeight="1" x14ac:dyDescent="0.25">
      <c r="A160" s="226" t="s">
        <v>505</v>
      </c>
      <c r="B160" s="226"/>
      <c r="C160" s="226"/>
      <c r="D160" s="226"/>
      <c r="H160" s="222" t="s">
        <v>481</v>
      </c>
      <c r="I160" s="222"/>
      <c r="J160" s="222"/>
      <c r="K160" s="222"/>
      <c r="L160" s="222"/>
      <c r="M160" s="117"/>
      <c r="N160" s="117"/>
      <c r="O160" s="117"/>
      <c r="P160" s="117"/>
      <c r="Q160" s="117"/>
      <c r="R160" s="117"/>
      <c r="S160" s="117"/>
      <c r="T160" s="117"/>
      <c r="U160" s="117"/>
      <c r="V160" s="117"/>
      <c r="W160" s="117"/>
      <c r="X160" s="117"/>
      <c r="Y160" s="117"/>
      <c r="Z160" s="117"/>
      <c r="AA160" s="117"/>
      <c r="AB160" s="117"/>
      <c r="AC160" s="117"/>
      <c r="AD160" s="117"/>
      <c r="AE160" s="117"/>
      <c r="AF160" s="117"/>
      <c r="AG160" s="117"/>
      <c r="AH160" s="117"/>
      <c r="AI160" s="117"/>
      <c r="AJ160" s="117"/>
      <c r="AK160" s="117"/>
      <c r="AL160" s="117"/>
      <c r="AM160" s="117"/>
      <c r="AN160" s="117"/>
      <c r="AO160" s="117"/>
      <c r="AP160" s="117"/>
      <c r="AQ160" s="117"/>
      <c r="AR160" s="117"/>
      <c r="AS160" s="117"/>
      <c r="AT160" s="117"/>
      <c r="AU160" s="117"/>
      <c r="AV160" s="117"/>
      <c r="AW160" s="117"/>
      <c r="AX160" s="117"/>
      <c r="AY160" s="117"/>
      <c r="AZ160" s="117"/>
      <c r="BA160" s="117"/>
      <c r="BB160" s="117"/>
      <c r="BC160" s="117"/>
      <c r="BD160" s="117"/>
      <c r="BE160" s="117"/>
      <c r="BF160" s="117"/>
      <c r="BG160" s="117"/>
      <c r="BH160" s="117"/>
      <c r="BI160" s="117"/>
      <c r="BJ160" s="117"/>
      <c r="BK160" s="117"/>
      <c r="BL160" s="117"/>
      <c r="BM160" s="117"/>
      <c r="BN160" s="117"/>
      <c r="BO160" s="117"/>
      <c r="BP160" s="117"/>
      <c r="BQ160" s="117"/>
      <c r="BR160" s="117"/>
      <c r="BS160" s="117"/>
      <c r="BT160" s="117"/>
      <c r="BU160" s="117"/>
      <c r="BV160" s="117"/>
      <c r="BW160" s="117"/>
      <c r="BX160" s="117"/>
      <c r="BY160" s="117"/>
      <c r="BZ160" s="117"/>
      <c r="CA160" s="117"/>
      <c r="CB160" s="117"/>
      <c r="CC160" s="117"/>
      <c r="CD160" s="117"/>
      <c r="CE160" s="117"/>
      <c r="CF160" s="117"/>
      <c r="CG160" s="117"/>
      <c r="CH160" s="117"/>
      <c r="CI160" s="117"/>
      <c r="CJ160" s="117"/>
      <c r="CK160" s="117"/>
      <c r="CL160" s="117"/>
      <c r="CM160" s="117"/>
      <c r="CN160" s="117"/>
      <c r="CO160" s="117"/>
      <c r="CP160" s="117"/>
      <c r="CQ160" s="117"/>
      <c r="CR160" s="117"/>
      <c r="CS160" s="117"/>
      <c r="CT160" s="117"/>
      <c r="CU160" s="117"/>
      <c r="CV160" s="117"/>
      <c r="CW160" s="117"/>
      <c r="CX160" s="117"/>
      <c r="CY160" s="117"/>
      <c r="CZ160" s="117"/>
      <c r="DA160" s="117"/>
      <c r="DB160" s="117"/>
      <c r="DC160" s="117"/>
      <c r="DD160" s="117"/>
      <c r="DE160" s="117"/>
      <c r="DF160" s="117"/>
      <c r="DG160" s="117"/>
      <c r="DH160" s="117"/>
      <c r="DI160" s="117"/>
      <c r="DJ160" s="117"/>
      <c r="DK160" s="117"/>
      <c r="DL160" s="117"/>
      <c r="DM160" s="117"/>
      <c r="DN160" s="117"/>
      <c r="DO160" s="117"/>
      <c r="DP160" s="117"/>
      <c r="DQ160" s="117"/>
      <c r="DR160" s="117"/>
      <c r="DS160" s="117"/>
      <c r="DT160" s="117"/>
      <c r="DU160" s="117"/>
      <c r="DV160" s="117"/>
      <c r="DW160" s="117"/>
      <c r="DX160" s="117"/>
      <c r="DY160" s="117"/>
      <c r="DZ160" s="117"/>
      <c r="EA160" s="117"/>
      <c r="EB160" s="117"/>
      <c r="EC160" s="117"/>
      <c r="ED160" s="117"/>
      <c r="EE160" s="117"/>
      <c r="EF160" s="117"/>
      <c r="EG160" s="117"/>
      <c r="EH160" s="117"/>
      <c r="EI160" s="117"/>
      <c r="EJ160" s="117"/>
      <c r="EK160" s="117"/>
      <c r="EL160" s="117"/>
      <c r="EM160" s="117"/>
      <c r="EN160" s="117"/>
      <c r="EO160" s="117"/>
      <c r="EP160" s="117"/>
      <c r="EQ160" s="117"/>
      <c r="ER160" s="117"/>
      <c r="ES160" s="117"/>
      <c r="ET160" s="117"/>
      <c r="EU160" s="117"/>
      <c r="EV160" s="117"/>
      <c r="EW160" s="117"/>
      <c r="EX160" s="117"/>
      <c r="EY160" s="117"/>
      <c r="EZ160" s="117"/>
      <c r="FA160" s="117"/>
      <c r="FB160" s="117"/>
      <c r="FC160" s="117"/>
      <c r="FD160" s="117"/>
      <c r="FE160" s="117"/>
      <c r="FF160" s="117"/>
      <c r="FG160" s="117"/>
      <c r="FH160" s="117"/>
      <c r="FI160" s="117"/>
      <c r="FJ160" s="117"/>
      <c r="FK160" s="117"/>
      <c r="FL160" s="117"/>
      <c r="FM160" s="117"/>
      <c r="FN160" s="117"/>
      <c r="FO160" s="117"/>
      <c r="FP160" s="117"/>
      <c r="FQ160" s="117"/>
      <c r="FR160" s="117"/>
      <c r="FS160" s="117"/>
      <c r="FT160" s="117"/>
      <c r="FU160" s="117"/>
      <c r="FV160" s="117"/>
      <c r="FW160" s="117"/>
      <c r="FX160" s="117"/>
      <c r="FY160" s="117"/>
      <c r="FZ160" s="117"/>
      <c r="GA160" s="117"/>
      <c r="GB160" s="117"/>
      <c r="GC160" s="117"/>
      <c r="GD160" s="117"/>
      <c r="GE160" s="117"/>
      <c r="GF160" s="117"/>
      <c r="GG160" s="117"/>
      <c r="GH160" s="117"/>
      <c r="GI160" s="117"/>
      <c r="GJ160" s="117"/>
      <c r="GK160" s="117"/>
      <c r="GL160" s="117"/>
      <c r="GM160" s="117"/>
      <c r="GN160" s="117"/>
      <c r="GO160" s="117"/>
      <c r="GP160" s="117"/>
      <c r="GQ160" s="117"/>
      <c r="GR160" s="117"/>
      <c r="GS160" s="117"/>
      <c r="GT160" s="117"/>
      <c r="GU160" s="117"/>
      <c r="GV160" s="117"/>
      <c r="GW160" s="117"/>
      <c r="GX160" s="117"/>
      <c r="GY160" s="117"/>
      <c r="GZ160" s="117"/>
      <c r="HA160" s="117"/>
      <c r="HB160" s="117"/>
      <c r="HC160" s="117"/>
      <c r="HD160" s="117"/>
      <c r="HE160" s="117"/>
      <c r="HF160" s="117"/>
      <c r="HG160" s="117"/>
      <c r="HH160" s="117"/>
      <c r="HI160" s="117"/>
      <c r="HJ160" s="117"/>
      <c r="HK160" s="117"/>
      <c r="HL160" s="117"/>
      <c r="HM160" s="117"/>
      <c r="HN160" s="117"/>
      <c r="HO160" s="117"/>
      <c r="HP160" s="117"/>
      <c r="HQ160" s="117"/>
      <c r="HR160" s="117"/>
      <c r="HS160" s="117"/>
      <c r="HT160" s="117"/>
      <c r="HU160" s="117"/>
      <c r="HV160" s="117"/>
      <c r="HW160" s="117"/>
      <c r="HX160" s="117"/>
      <c r="HY160" s="117"/>
      <c r="HZ160" s="117"/>
      <c r="IA160" s="117"/>
      <c r="IB160" s="117"/>
      <c r="IC160" s="117"/>
      <c r="ID160" s="117"/>
      <c r="IE160" s="117"/>
      <c r="IF160" s="117"/>
      <c r="IG160" s="117"/>
      <c r="IH160" s="117"/>
      <c r="II160" s="117"/>
      <c r="IJ160" s="117"/>
      <c r="IK160" s="117"/>
      <c r="IL160" s="117"/>
      <c r="IM160" s="117"/>
      <c r="IN160" s="117"/>
      <c r="IO160" s="117"/>
      <c r="IP160" s="117"/>
      <c r="IQ160" s="117"/>
      <c r="IR160" s="117"/>
      <c r="IS160" s="117"/>
      <c r="IT160" s="117"/>
      <c r="IU160" s="117"/>
      <c r="IV160" s="117"/>
    </row>
    <row r="161" spans="1:256" ht="12" hidden="1" customHeight="1" x14ac:dyDescent="0.25">
      <c r="A161" s="224" t="s">
        <v>506</v>
      </c>
      <c r="B161" s="224"/>
      <c r="C161" s="224"/>
      <c r="D161" s="224"/>
      <c r="H161" s="219" t="s">
        <v>484</v>
      </c>
      <c r="I161" s="219"/>
      <c r="J161" s="219"/>
      <c r="K161" s="219"/>
      <c r="L161" s="219"/>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17"/>
      <c r="AM161" s="117"/>
      <c r="AN161" s="117"/>
      <c r="AO161" s="117"/>
      <c r="AP161" s="117"/>
      <c r="AQ161" s="117"/>
      <c r="AR161" s="117"/>
      <c r="AS161" s="117"/>
      <c r="AT161" s="117"/>
      <c r="AU161" s="117"/>
      <c r="AV161" s="117"/>
      <c r="AW161" s="117"/>
      <c r="AX161" s="117"/>
      <c r="AY161" s="117"/>
      <c r="AZ161" s="117"/>
      <c r="BA161" s="117"/>
      <c r="BB161" s="117"/>
      <c r="BC161" s="117"/>
      <c r="BD161" s="117"/>
      <c r="BE161" s="117"/>
      <c r="BF161" s="117"/>
      <c r="BG161" s="117"/>
      <c r="BH161" s="117"/>
      <c r="BI161" s="117"/>
      <c r="BJ161" s="117"/>
      <c r="BK161" s="117"/>
      <c r="BL161" s="117"/>
      <c r="BM161" s="117"/>
      <c r="BN161" s="117"/>
      <c r="BO161" s="117"/>
      <c r="BP161" s="117"/>
      <c r="BQ161" s="117"/>
      <c r="BR161" s="117"/>
      <c r="BS161" s="117"/>
      <c r="BT161" s="117"/>
      <c r="BU161" s="117"/>
      <c r="BV161" s="117"/>
      <c r="BW161" s="117"/>
      <c r="BX161" s="117"/>
      <c r="BY161" s="117"/>
      <c r="BZ161" s="117"/>
      <c r="CA161" s="117"/>
      <c r="CB161" s="117"/>
      <c r="CC161" s="117"/>
      <c r="CD161" s="117"/>
      <c r="CE161" s="117"/>
      <c r="CF161" s="117"/>
      <c r="CG161" s="117"/>
      <c r="CH161" s="117"/>
      <c r="CI161" s="117"/>
      <c r="CJ161" s="117"/>
      <c r="CK161" s="117"/>
      <c r="CL161" s="117"/>
      <c r="CM161" s="117"/>
      <c r="CN161" s="117"/>
      <c r="CO161" s="117"/>
      <c r="CP161" s="117"/>
      <c r="CQ161" s="117"/>
      <c r="CR161" s="117"/>
      <c r="CS161" s="117"/>
      <c r="CT161" s="117"/>
      <c r="CU161" s="117"/>
      <c r="CV161" s="117"/>
      <c r="CW161" s="117"/>
      <c r="CX161" s="117"/>
      <c r="CY161" s="117"/>
      <c r="CZ161" s="117"/>
      <c r="DA161" s="117"/>
      <c r="DB161" s="117"/>
      <c r="DC161" s="117"/>
      <c r="DD161" s="117"/>
      <c r="DE161" s="117"/>
      <c r="DF161" s="117"/>
      <c r="DG161" s="117"/>
      <c r="DH161" s="117"/>
      <c r="DI161" s="117"/>
      <c r="DJ161" s="117"/>
      <c r="DK161" s="117"/>
      <c r="DL161" s="117"/>
      <c r="DM161" s="117"/>
      <c r="DN161" s="117"/>
      <c r="DO161" s="117"/>
      <c r="DP161" s="117"/>
      <c r="DQ161" s="117"/>
      <c r="DR161" s="117"/>
      <c r="DS161" s="117"/>
      <c r="DT161" s="117"/>
      <c r="DU161" s="117"/>
      <c r="DV161" s="117"/>
      <c r="DW161" s="117"/>
      <c r="DX161" s="117"/>
      <c r="DY161" s="117"/>
      <c r="DZ161" s="117"/>
      <c r="EA161" s="117"/>
      <c r="EB161" s="117"/>
      <c r="EC161" s="117"/>
      <c r="ED161" s="117"/>
      <c r="EE161" s="117"/>
      <c r="EF161" s="117"/>
      <c r="EG161" s="117"/>
      <c r="EH161" s="117"/>
      <c r="EI161" s="117"/>
      <c r="EJ161" s="117"/>
      <c r="EK161" s="117"/>
      <c r="EL161" s="117"/>
      <c r="EM161" s="117"/>
      <c r="EN161" s="117"/>
      <c r="EO161" s="117"/>
      <c r="EP161" s="117"/>
      <c r="EQ161" s="117"/>
      <c r="ER161" s="117"/>
      <c r="ES161" s="117"/>
      <c r="ET161" s="117"/>
      <c r="EU161" s="117"/>
      <c r="EV161" s="117"/>
      <c r="EW161" s="117"/>
      <c r="EX161" s="117"/>
      <c r="EY161" s="117"/>
      <c r="EZ161" s="117"/>
      <c r="FA161" s="117"/>
      <c r="FB161" s="117"/>
      <c r="FC161" s="117"/>
      <c r="FD161" s="117"/>
      <c r="FE161" s="117"/>
      <c r="FF161" s="117"/>
      <c r="FG161" s="117"/>
      <c r="FH161" s="117"/>
      <c r="FI161" s="117"/>
      <c r="FJ161" s="117"/>
      <c r="FK161" s="117"/>
      <c r="FL161" s="117"/>
      <c r="FM161" s="117"/>
      <c r="FN161" s="117"/>
      <c r="FO161" s="117"/>
      <c r="FP161" s="117"/>
      <c r="FQ161" s="117"/>
      <c r="FR161" s="117"/>
      <c r="FS161" s="117"/>
      <c r="FT161" s="117"/>
      <c r="FU161" s="117"/>
      <c r="FV161" s="117"/>
      <c r="FW161" s="117"/>
      <c r="FX161" s="117"/>
      <c r="FY161" s="117"/>
      <c r="FZ161" s="117"/>
      <c r="GA161" s="117"/>
      <c r="GB161" s="117"/>
      <c r="GC161" s="117"/>
      <c r="GD161" s="117"/>
      <c r="GE161" s="117"/>
      <c r="GF161" s="117"/>
      <c r="GG161" s="117"/>
      <c r="GH161" s="117"/>
      <c r="GI161" s="117"/>
      <c r="GJ161" s="117"/>
      <c r="GK161" s="117"/>
      <c r="GL161" s="117"/>
      <c r="GM161" s="117"/>
      <c r="GN161" s="117"/>
      <c r="GO161" s="117"/>
      <c r="GP161" s="117"/>
      <c r="GQ161" s="117"/>
      <c r="GR161" s="117"/>
      <c r="GS161" s="117"/>
      <c r="GT161" s="117"/>
      <c r="GU161" s="117"/>
      <c r="GV161" s="117"/>
      <c r="GW161" s="117"/>
      <c r="GX161" s="117"/>
      <c r="GY161" s="117"/>
      <c r="GZ161" s="117"/>
      <c r="HA161" s="117"/>
      <c r="HB161" s="117"/>
      <c r="HC161" s="117"/>
      <c r="HD161" s="117"/>
      <c r="HE161" s="117"/>
      <c r="HF161" s="117"/>
      <c r="HG161" s="117"/>
      <c r="HH161" s="117"/>
      <c r="HI161" s="117"/>
      <c r="HJ161" s="117"/>
      <c r="HK161" s="117"/>
      <c r="HL161" s="117"/>
      <c r="HM161" s="117"/>
      <c r="HN161" s="117"/>
      <c r="HO161" s="117"/>
      <c r="HP161" s="117"/>
      <c r="HQ161" s="117"/>
      <c r="HR161" s="117"/>
      <c r="HS161" s="117"/>
      <c r="HT161" s="117"/>
      <c r="HU161" s="117"/>
      <c r="HV161" s="117"/>
      <c r="HW161" s="117"/>
      <c r="HX161" s="117"/>
      <c r="HY161" s="117"/>
      <c r="HZ161" s="117"/>
      <c r="IA161" s="117"/>
      <c r="IB161" s="117"/>
      <c r="IC161" s="117"/>
      <c r="ID161" s="117"/>
      <c r="IE161" s="117"/>
      <c r="IF161" s="117"/>
      <c r="IG161" s="117"/>
      <c r="IH161" s="117"/>
      <c r="II161" s="117"/>
      <c r="IJ161" s="117"/>
      <c r="IK161" s="117"/>
      <c r="IL161" s="117"/>
      <c r="IM161" s="117"/>
      <c r="IN161" s="117"/>
      <c r="IO161" s="117"/>
      <c r="IP161" s="117"/>
      <c r="IQ161" s="117"/>
      <c r="IR161" s="117"/>
      <c r="IS161" s="117"/>
      <c r="IT161" s="117"/>
      <c r="IU161" s="117"/>
      <c r="IV161" s="117"/>
    </row>
    <row r="162" spans="1:256" ht="12" hidden="1" customHeight="1" x14ac:dyDescent="0.25">
      <c r="B162" s="168"/>
      <c r="C162" s="168"/>
      <c r="D162" s="168"/>
      <c r="H162" s="168"/>
      <c r="I162" s="168"/>
      <c r="J162" s="168"/>
      <c r="K162" s="168"/>
      <c r="L162" s="168"/>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117"/>
      <c r="AW162" s="117"/>
      <c r="AX162" s="117"/>
      <c r="AY162" s="117"/>
      <c r="AZ162" s="117"/>
      <c r="BA162" s="117"/>
      <c r="BB162" s="117"/>
      <c r="BC162" s="117"/>
      <c r="BD162" s="117"/>
      <c r="BE162" s="117"/>
      <c r="BF162" s="117"/>
      <c r="BG162" s="117"/>
      <c r="BH162" s="117"/>
      <c r="BI162" s="117"/>
      <c r="BJ162" s="117"/>
      <c r="BK162" s="117"/>
      <c r="BL162" s="117"/>
      <c r="BM162" s="117"/>
      <c r="BN162" s="117"/>
      <c r="BO162" s="117"/>
      <c r="BP162" s="117"/>
      <c r="BQ162" s="117"/>
      <c r="BR162" s="117"/>
      <c r="BS162" s="117"/>
      <c r="BT162" s="117"/>
      <c r="BU162" s="117"/>
      <c r="BV162" s="117"/>
      <c r="BW162" s="117"/>
      <c r="BX162" s="117"/>
      <c r="BY162" s="117"/>
      <c r="BZ162" s="117"/>
      <c r="CA162" s="117"/>
      <c r="CB162" s="117"/>
      <c r="CC162" s="117"/>
      <c r="CD162" s="117"/>
      <c r="CE162" s="117"/>
      <c r="CF162" s="117"/>
      <c r="CG162" s="117"/>
      <c r="CH162" s="117"/>
      <c r="CI162" s="117"/>
      <c r="CJ162" s="117"/>
      <c r="CK162" s="117"/>
      <c r="CL162" s="117"/>
      <c r="CM162" s="117"/>
      <c r="CN162" s="117"/>
      <c r="CO162" s="117"/>
      <c r="CP162" s="117"/>
      <c r="CQ162" s="117"/>
      <c r="CR162" s="117"/>
      <c r="CS162" s="117"/>
      <c r="CT162" s="117"/>
      <c r="CU162" s="117"/>
      <c r="CV162" s="117"/>
      <c r="CW162" s="117"/>
      <c r="CX162" s="117"/>
      <c r="CY162" s="117"/>
      <c r="CZ162" s="117"/>
      <c r="DA162" s="117"/>
      <c r="DB162" s="117"/>
      <c r="DC162" s="117"/>
      <c r="DD162" s="117"/>
      <c r="DE162" s="117"/>
      <c r="DF162" s="117"/>
      <c r="DG162" s="117"/>
      <c r="DH162" s="117"/>
      <c r="DI162" s="117"/>
      <c r="DJ162" s="117"/>
      <c r="DK162" s="117"/>
      <c r="DL162" s="117"/>
      <c r="DM162" s="117"/>
      <c r="DN162" s="117"/>
      <c r="DO162" s="117"/>
      <c r="DP162" s="117"/>
      <c r="DQ162" s="117"/>
      <c r="DR162" s="117"/>
      <c r="DS162" s="117"/>
      <c r="DT162" s="117"/>
      <c r="DU162" s="117"/>
      <c r="DV162" s="117"/>
      <c r="DW162" s="117"/>
      <c r="DX162" s="117"/>
      <c r="DY162" s="117"/>
      <c r="DZ162" s="117"/>
      <c r="EA162" s="117"/>
      <c r="EB162" s="117"/>
      <c r="EC162" s="117"/>
      <c r="ED162" s="117"/>
      <c r="EE162" s="117"/>
      <c r="EF162" s="117"/>
      <c r="EG162" s="117"/>
      <c r="EH162" s="117"/>
      <c r="EI162" s="117"/>
      <c r="EJ162" s="117"/>
      <c r="EK162" s="117"/>
      <c r="EL162" s="117"/>
      <c r="EM162" s="117"/>
      <c r="EN162" s="117"/>
      <c r="EO162" s="117"/>
      <c r="EP162" s="117"/>
      <c r="EQ162" s="117"/>
      <c r="ER162" s="117"/>
      <c r="ES162" s="117"/>
      <c r="ET162" s="117"/>
      <c r="EU162" s="117"/>
      <c r="EV162" s="117"/>
      <c r="EW162" s="117"/>
      <c r="EX162" s="117"/>
      <c r="EY162" s="117"/>
      <c r="EZ162" s="117"/>
      <c r="FA162" s="117"/>
      <c r="FB162" s="117"/>
      <c r="FC162" s="117"/>
      <c r="FD162" s="117"/>
      <c r="FE162" s="117"/>
      <c r="FF162" s="117"/>
      <c r="FG162" s="117"/>
      <c r="FH162" s="117"/>
      <c r="FI162" s="117"/>
      <c r="FJ162" s="117"/>
      <c r="FK162" s="117"/>
      <c r="FL162" s="117"/>
      <c r="FM162" s="117"/>
      <c r="FN162" s="117"/>
      <c r="FO162" s="117"/>
      <c r="FP162" s="117"/>
      <c r="FQ162" s="117"/>
      <c r="FR162" s="117"/>
      <c r="FS162" s="117"/>
      <c r="FT162" s="117"/>
      <c r="FU162" s="117"/>
      <c r="FV162" s="117"/>
      <c r="FW162" s="117"/>
      <c r="FX162" s="117"/>
      <c r="FY162" s="117"/>
      <c r="FZ162" s="117"/>
      <c r="GA162" s="117"/>
      <c r="GB162" s="117"/>
      <c r="GC162" s="117"/>
      <c r="GD162" s="117"/>
      <c r="GE162" s="117"/>
      <c r="GF162" s="117"/>
      <c r="GG162" s="117"/>
      <c r="GH162" s="117"/>
      <c r="GI162" s="117"/>
      <c r="GJ162" s="117"/>
      <c r="GK162" s="117"/>
      <c r="GL162" s="117"/>
      <c r="GM162" s="117"/>
      <c r="GN162" s="117"/>
      <c r="GO162" s="117"/>
      <c r="GP162" s="117"/>
      <c r="GQ162" s="117"/>
      <c r="GR162" s="117"/>
      <c r="GS162" s="117"/>
      <c r="GT162" s="117"/>
      <c r="GU162" s="117"/>
      <c r="GV162" s="117"/>
      <c r="GW162" s="117"/>
      <c r="GX162" s="117"/>
      <c r="GY162" s="117"/>
      <c r="GZ162" s="117"/>
      <c r="HA162" s="117"/>
      <c r="HB162" s="117"/>
      <c r="HC162" s="117"/>
      <c r="HD162" s="117"/>
      <c r="HE162" s="117"/>
      <c r="HF162" s="117"/>
      <c r="HG162" s="117"/>
      <c r="HH162" s="117"/>
      <c r="HI162" s="117"/>
      <c r="HJ162" s="117"/>
      <c r="HK162" s="117"/>
      <c r="HL162" s="117"/>
      <c r="HM162" s="117"/>
      <c r="HN162" s="117"/>
      <c r="HO162" s="117"/>
      <c r="HP162" s="117"/>
      <c r="HQ162" s="117"/>
      <c r="HR162" s="117"/>
      <c r="HS162" s="117"/>
      <c r="HT162" s="117"/>
      <c r="HU162" s="117"/>
      <c r="HV162" s="117"/>
      <c r="HW162" s="117"/>
      <c r="HX162" s="117"/>
      <c r="HY162" s="117"/>
      <c r="HZ162" s="117"/>
      <c r="IA162" s="117"/>
      <c r="IB162" s="117"/>
      <c r="IC162" s="117"/>
      <c r="ID162" s="117"/>
      <c r="IE162" s="117"/>
      <c r="IF162" s="117"/>
      <c r="IG162" s="117"/>
      <c r="IH162" s="117"/>
      <c r="II162" s="117"/>
      <c r="IJ162" s="117"/>
      <c r="IK162" s="117"/>
      <c r="IL162" s="117"/>
      <c r="IM162" s="117"/>
      <c r="IN162" s="117"/>
      <c r="IO162" s="117"/>
      <c r="IP162" s="117"/>
      <c r="IQ162" s="117"/>
      <c r="IR162" s="117"/>
      <c r="IS162" s="117"/>
      <c r="IT162" s="117"/>
      <c r="IU162" s="117"/>
      <c r="IV162" s="117"/>
    </row>
    <row r="163" spans="1:256" ht="12" hidden="1" customHeight="1" x14ac:dyDescent="0.25"/>
    <row r="164" spans="1:256" x14ac:dyDescent="0.25">
      <c r="B164" s="218"/>
      <c r="C164" s="218"/>
    </row>
    <row r="165" spans="1:256" ht="36" customHeight="1" x14ac:dyDescent="0.25">
      <c r="B165" s="218"/>
      <c r="C165" s="218"/>
    </row>
    <row r="166" spans="1:256" x14ac:dyDescent="0.25">
      <c r="B166" s="219"/>
      <c r="C166" s="219"/>
    </row>
    <row r="170" spans="1:256" ht="12" hidden="1" customHeight="1" x14ac:dyDescent="0.25"/>
    <row r="171" spans="1:256" ht="12" hidden="1" customHeight="1" x14ac:dyDescent="0.25"/>
    <row r="174" spans="1:256" ht="14.45" customHeight="1" x14ac:dyDescent="0.25"/>
    <row r="175" spans="1:256" ht="14.45" customHeight="1" x14ac:dyDescent="0.25"/>
    <row r="176" spans="1:256" ht="14.45" customHeight="1" x14ac:dyDescent="0.25"/>
    <row r="177" spans="1:256" ht="14.45" customHeight="1" x14ac:dyDescent="0.25"/>
    <row r="178" spans="1:256" ht="15" customHeight="1" x14ac:dyDescent="0.25"/>
    <row r="179" spans="1:256" s="117" customFormat="1" ht="15" customHeight="1" x14ac:dyDescent="0.25">
      <c r="A179" s="168"/>
      <c r="B179" s="115"/>
      <c r="C179" s="115"/>
      <c r="D179" s="115"/>
      <c r="E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c r="AB179" s="115"/>
      <c r="AC179" s="115"/>
      <c r="AD179" s="115"/>
      <c r="AE179" s="115"/>
      <c r="AF179" s="115"/>
      <c r="AG179" s="115"/>
      <c r="AH179" s="115"/>
      <c r="AI179" s="115"/>
      <c r="AJ179" s="115"/>
      <c r="AK179" s="115"/>
      <c r="AL179" s="115"/>
      <c r="AM179" s="115"/>
      <c r="AN179" s="115"/>
      <c r="AO179" s="115"/>
      <c r="AP179" s="115"/>
      <c r="AQ179" s="115"/>
      <c r="AR179" s="115"/>
      <c r="AS179" s="115"/>
      <c r="AT179" s="115"/>
      <c r="AU179" s="115"/>
      <c r="AV179" s="115"/>
      <c r="AW179" s="115"/>
      <c r="AX179" s="115"/>
      <c r="AY179" s="115"/>
      <c r="AZ179" s="115"/>
      <c r="BA179" s="115"/>
      <c r="BB179" s="115"/>
      <c r="BC179" s="115"/>
      <c r="BD179" s="115"/>
      <c r="BE179" s="115"/>
      <c r="BF179" s="115"/>
      <c r="BG179" s="115"/>
      <c r="BH179" s="115"/>
      <c r="BI179" s="115"/>
      <c r="BJ179" s="115"/>
      <c r="BK179" s="115"/>
      <c r="BL179" s="115"/>
      <c r="BM179" s="115"/>
      <c r="BN179" s="115"/>
      <c r="BO179" s="115"/>
      <c r="BP179" s="115"/>
      <c r="BQ179" s="115"/>
      <c r="BR179" s="115"/>
      <c r="BS179" s="115"/>
      <c r="BT179" s="115"/>
      <c r="BU179" s="115"/>
      <c r="BV179" s="115"/>
      <c r="BW179" s="115"/>
      <c r="BX179" s="115"/>
      <c r="BY179" s="115"/>
      <c r="BZ179" s="115"/>
      <c r="CA179" s="115"/>
      <c r="CB179" s="115"/>
      <c r="CC179" s="115"/>
      <c r="CD179" s="115"/>
      <c r="CE179" s="115"/>
      <c r="CF179" s="115"/>
      <c r="CG179" s="115"/>
      <c r="CH179" s="115"/>
      <c r="CI179" s="115"/>
      <c r="CJ179" s="115"/>
      <c r="CK179" s="115"/>
      <c r="CL179" s="115"/>
      <c r="CM179" s="115"/>
      <c r="CN179" s="115"/>
      <c r="CO179" s="115"/>
      <c r="CP179" s="115"/>
      <c r="CQ179" s="115"/>
      <c r="CR179" s="115"/>
      <c r="CS179" s="115"/>
      <c r="CT179" s="115"/>
      <c r="CU179" s="115"/>
      <c r="CV179" s="115"/>
      <c r="CW179" s="115"/>
      <c r="CX179" s="115"/>
      <c r="CY179" s="115"/>
      <c r="CZ179" s="115"/>
      <c r="DA179" s="115"/>
      <c r="DB179" s="115"/>
      <c r="DC179" s="115"/>
      <c r="DD179" s="115"/>
      <c r="DE179" s="115"/>
      <c r="DF179" s="115"/>
      <c r="DG179" s="115"/>
      <c r="DH179" s="115"/>
      <c r="DI179" s="115"/>
      <c r="DJ179" s="115"/>
      <c r="DK179" s="115"/>
      <c r="DL179" s="115"/>
      <c r="DM179" s="115"/>
      <c r="DN179" s="115"/>
      <c r="DO179" s="115"/>
      <c r="DP179" s="115"/>
      <c r="DQ179" s="115"/>
      <c r="DR179" s="115"/>
      <c r="DS179" s="115"/>
      <c r="DT179" s="115"/>
      <c r="DU179" s="115"/>
      <c r="DV179" s="115"/>
      <c r="DW179" s="115"/>
      <c r="DX179" s="115"/>
      <c r="DY179" s="115"/>
      <c r="DZ179" s="115"/>
      <c r="EA179" s="115"/>
      <c r="EB179" s="115"/>
      <c r="EC179" s="115"/>
      <c r="ED179" s="115"/>
      <c r="EE179" s="115"/>
      <c r="EF179" s="115"/>
      <c r="EG179" s="115"/>
      <c r="EH179" s="115"/>
      <c r="EI179" s="115"/>
      <c r="EJ179" s="115"/>
      <c r="EK179" s="115"/>
      <c r="EL179" s="115"/>
      <c r="EM179" s="115"/>
      <c r="EN179" s="115"/>
      <c r="EO179" s="115"/>
      <c r="EP179" s="115"/>
      <c r="EQ179" s="115"/>
      <c r="ER179" s="115"/>
      <c r="ES179" s="115"/>
      <c r="ET179" s="115"/>
      <c r="EU179" s="115"/>
      <c r="EV179" s="115"/>
      <c r="EW179" s="115"/>
      <c r="EX179" s="115"/>
      <c r="EY179" s="115"/>
      <c r="EZ179" s="115"/>
      <c r="FA179" s="115"/>
      <c r="FB179" s="115"/>
      <c r="FC179" s="115"/>
      <c r="FD179" s="115"/>
      <c r="FE179" s="115"/>
      <c r="FF179" s="115"/>
      <c r="FG179" s="115"/>
      <c r="FH179" s="115"/>
      <c r="FI179" s="115"/>
      <c r="FJ179" s="115"/>
      <c r="FK179" s="115"/>
      <c r="FL179" s="115"/>
      <c r="FM179" s="115"/>
      <c r="FN179" s="115"/>
      <c r="FO179" s="115"/>
      <c r="FP179" s="115"/>
      <c r="FQ179" s="115"/>
      <c r="FR179" s="115"/>
      <c r="FS179" s="115"/>
      <c r="FT179" s="115"/>
      <c r="FU179" s="115"/>
      <c r="FV179" s="115"/>
      <c r="FW179" s="115"/>
      <c r="FX179" s="115"/>
      <c r="FY179" s="115"/>
      <c r="FZ179" s="115"/>
      <c r="GA179" s="115"/>
      <c r="GB179" s="115"/>
      <c r="GC179" s="115"/>
      <c r="GD179" s="115"/>
      <c r="GE179" s="115"/>
      <c r="GF179" s="115"/>
      <c r="GG179" s="115"/>
      <c r="GH179" s="115"/>
      <c r="GI179" s="115"/>
      <c r="GJ179" s="115"/>
      <c r="GK179" s="115"/>
      <c r="GL179" s="115"/>
      <c r="GM179" s="115"/>
      <c r="GN179" s="115"/>
      <c r="GO179" s="115"/>
      <c r="GP179" s="115"/>
      <c r="GQ179" s="115"/>
      <c r="GR179" s="115"/>
      <c r="GS179" s="115"/>
      <c r="GT179" s="115"/>
      <c r="GU179" s="115"/>
      <c r="GV179" s="115"/>
      <c r="GW179" s="115"/>
      <c r="GX179" s="115"/>
      <c r="GY179" s="115"/>
      <c r="GZ179" s="115"/>
      <c r="HA179" s="115"/>
      <c r="HB179" s="115"/>
      <c r="HC179" s="115"/>
      <c r="HD179" s="115"/>
      <c r="HE179" s="115"/>
      <c r="HF179" s="115"/>
      <c r="HG179" s="115"/>
      <c r="HH179" s="115"/>
      <c r="HI179" s="115"/>
      <c r="HJ179" s="115"/>
      <c r="HK179" s="115"/>
      <c r="HL179" s="115"/>
      <c r="HM179" s="115"/>
      <c r="HN179" s="115"/>
      <c r="HO179" s="115"/>
      <c r="HP179" s="115"/>
      <c r="HQ179" s="115"/>
      <c r="HR179" s="115"/>
      <c r="HS179" s="115"/>
      <c r="HT179" s="115"/>
      <c r="HU179" s="115"/>
      <c r="HV179" s="115"/>
      <c r="HW179" s="115"/>
      <c r="HX179" s="115"/>
      <c r="HY179" s="115"/>
      <c r="HZ179" s="115"/>
      <c r="IA179" s="115"/>
      <c r="IB179" s="115"/>
      <c r="IC179" s="115"/>
      <c r="ID179" s="115"/>
      <c r="IE179" s="115"/>
      <c r="IF179" s="115"/>
      <c r="IG179" s="115"/>
      <c r="IH179" s="115"/>
      <c r="II179" s="115"/>
      <c r="IJ179" s="115"/>
      <c r="IK179" s="115"/>
      <c r="IL179" s="115"/>
      <c r="IM179" s="115"/>
      <c r="IN179" s="115"/>
      <c r="IO179" s="115"/>
      <c r="IP179" s="115"/>
      <c r="IQ179" s="115"/>
      <c r="IR179" s="115"/>
      <c r="IS179" s="115"/>
      <c r="IT179" s="115"/>
      <c r="IU179" s="115"/>
      <c r="IV179" s="115"/>
    </row>
    <row r="180" spans="1:256" s="117" customFormat="1" x14ac:dyDescent="0.25">
      <c r="A180" s="168"/>
      <c r="B180" s="115"/>
      <c r="C180" s="115"/>
      <c r="D180" s="115"/>
      <c r="E180" s="115"/>
      <c r="G180" s="115"/>
      <c r="H180" s="115"/>
      <c r="I180" s="115"/>
      <c r="J180" s="115"/>
      <c r="K180" s="115"/>
      <c r="L180" s="115"/>
      <c r="M180" s="115"/>
      <c r="N180" s="115"/>
      <c r="O180" s="115"/>
      <c r="P180" s="115"/>
      <c r="Q180" s="115"/>
      <c r="R180" s="115"/>
      <c r="S180" s="115"/>
      <c r="T180" s="115"/>
      <c r="U180" s="115"/>
      <c r="V180" s="115"/>
      <c r="W180" s="115"/>
      <c r="X180" s="115"/>
      <c r="Y180" s="115"/>
      <c r="Z180" s="115"/>
      <c r="AA180" s="115"/>
      <c r="AB180" s="115"/>
      <c r="AC180" s="115"/>
      <c r="AD180" s="115"/>
      <c r="AE180" s="115"/>
      <c r="AF180" s="115"/>
      <c r="AG180" s="115"/>
      <c r="AH180" s="115"/>
      <c r="AI180" s="115"/>
      <c r="AJ180" s="115"/>
      <c r="AK180" s="115"/>
      <c r="AL180" s="115"/>
      <c r="AM180" s="115"/>
      <c r="AN180" s="115"/>
      <c r="AO180" s="115"/>
      <c r="AP180" s="115"/>
      <c r="AQ180" s="115"/>
      <c r="AR180" s="115"/>
      <c r="AS180" s="115"/>
      <c r="AT180" s="115"/>
      <c r="AU180" s="115"/>
      <c r="AV180" s="115"/>
      <c r="AW180" s="115"/>
      <c r="AX180" s="115"/>
      <c r="AY180" s="115"/>
      <c r="AZ180" s="115"/>
      <c r="BA180" s="115"/>
      <c r="BB180" s="115"/>
      <c r="BC180" s="115"/>
      <c r="BD180" s="115"/>
      <c r="BE180" s="115"/>
      <c r="BF180" s="115"/>
      <c r="BG180" s="115"/>
      <c r="BH180" s="115"/>
      <c r="BI180" s="115"/>
      <c r="BJ180" s="115"/>
      <c r="BK180" s="115"/>
      <c r="BL180" s="115"/>
      <c r="BM180" s="115"/>
      <c r="BN180" s="115"/>
      <c r="BO180" s="115"/>
      <c r="BP180" s="115"/>
      <c r="BQ180" s="115"/>
      <c r="BR180" s="115"/>
      <c r="BS180" s="115"/>
      <c r="BT180" s="115"/>
      <c r="BU180" s="115"/>
      <c r="BV180" s="115"/>
      <c r="BW180" s="115"/>
      <c r="BX180" s="115"/>
      <c r="BY180" s="115"/>
      <c r="BZ180" s="115"/>
      <c r="CA180" s="115"/>
      <c r="CB180" s="115"/>
      <c r="CC180" s="115"/>
      <c r="CD180" s="115"/>
      <c r="CE180" s="115"/>
      <c r="CF180" s="115"/>
      <c r="CG180" s="115"/>
      <c r="CH180" s="115"/>
      <c r="CI180" s="115"/>
      <c r="CJ180" s="115"/>
      <c r="CK180" s="115"/>
      <c r="CL180" s="115"/>
      <c r="CM180" s="115"/>
      <c r="CN180" s="115"/>
      <c r="CO180" s="115"/>
      <c r="CP180" s="115"/>
      <c r="CQ180" s="115"/>
      <c r="CR180" s="115"/>
      <c r="CS180" s="115"/>
      <c r="CT180" s="115"/>
      <c r="CU180" s="115"/>
      <c r="CV180" s="115"/>
      <c r="CW180" s="115"/>
      <c r="CX180" s="115"/>
      <c r="CY180" s="115"/>
      <c r="CZ180" s="115"/>
      <c r="DA180" s="115"/>
      <c r="DB180" s="115"/>
      <c r="DC180" s="115"/>
      <c r="DD180" s="115"/>
      <c r="DE180" s="115"/>
      <c r="DF180" s="115"/>
      <c r="DG180" s="115"/>
      <c r="DH180" s="115"/>
      <c r="DI180" s="115"/>
      <c r="DJ180" s="115"/>
      <c r="DK180" s="115"/>
      <c r="DL180" s="115"/>
      <c r="DM180" s="115"/>
      <c r="DN180" s="115"/>
      <c r="DO180" s="115"/>
      <c r="DP180" s="115"/>
      <c r="DQ180" s="115"/>
      <c r="DR180" s="115"/>
      <c r="DS180" s="115"/>
      <c r="DT180" s="115"/>
      <c r="DU180" s="115"/>
      <c r="DV180" s="115"/>
      <c r="DW180" s="115"/>
      <c r="DX180" s="115"/>
      <c r="DY180" s="115"/>
      <c r="DZ180" s="115"/>
      <c r="EA180" s="115"/>
      <c r="EB180" s="115"/>
      <c r="EC180" s="115"/>
      <c r="ED180" s="115"/>
      <c r="EE180" s="115"/>
      <c r="EF180" s="115"/>
      <c r="EG180" s="115"/>
      <c r="EH180" s="115"/>
      <c r="EI180" s="115"/>
      <c r="EJ180" s="115"/>
      <c r="EK180" s="115"/>
      <c r="EL180" s="115"/>
      <c r="EM180" s="115"/>
      <c r="EN180" s="115"/>
      <c r="EO180" s="115"/>
      <c r="EP180" s="115"/>
      <c r="EQ180" s="115"/>
      <c r="ER180" s="115"/>
      <c r="ES180" s="115"/>
      <c r="ET180" s="115"/>
      <c r="EU180" s="115"/>
      <c r="EV180" s="115"/>
      <c r="EW180" s="115"/>
      <c r="EX180" s="115"/>
      <c r="EY180" s="115"/>
      <c r="EZ180" s="115"/>
      <c r="FA180" s="115"/>
      <c r="FB180" s="115"/>
      <c r="FC180" s="115"/>
      <c r="FD180" s="115"/>
      <c r="FE180" s="115"/>
      <c r="FF180" s="115"/>
      <c r="FG180" s="115"/>
      <c r="FH180" s="115"/>
      <c r="FI180" s="115"/>
      <c r="FJ180" s="115"/>
      <c r="FK180" s="115"/>
      <c r="FL180" s="115"/>
      <c r="FM180" s="115"/>
      <c r="FN180" s="115"/>
      <c r="FO180" s="115"/>
      <c r="FP180" s="115"/>
      <c r="FQ180" s="115"/>
      <c r="FR180" s="115"/>
      <c r="FS180" s="115"/>
      <c r="FT180" s="115"/>
      <c r="FU180" s="115"/>
      <c r="FV180" s="115"/>
      <c r="FW180" s="115"/>
      <c r="FX180" s="115"/>
      <c r="FY180" s="115"/>
      <c r="FZ180" s="115"/>
      <c r="GA180" s="115"/>
      <c r="GB180" s="115"/>
      <c r="GC180" s="115"/>
      <c r="GD180" s="115"/>
      <c r="GE180" s="115"/>
      <c r="GF180" s="115"/>
      <c r="GG180" s="115"/>
      <c r="GH180" s="115"/>
      <c r="GI180" s="115"/>
      <c r="GJ180" s="115"/>
      <c r="GK180" s="115"/>
      <c r="GL180" s="115"/>
      <c r="GM180" s="115"/>
      <c r="GN180" s="115"/>
      <c r="GO180" s="115"/>
      <c r="GP180" s="115"/>
      <c r="GQ180" s="115"/>
      <c r="GR180" s="115"/>
      <c r="GS180" s="115"/>
      <c r="GT180" s="115"/>
      <c r="GU180" s="115"/>
      <c r="GV180" s="115"/>
      <c r="GW180" s="115"/>
      <c r="GX180" s="115"/>
      <c r="GY180" s="115"/>
      <c r="GZ180" s="115"/>
      <c r="HA180" s="115"/>
      <c r="HB180" s="115"/>
      <c r="HC180" s="115"/>
      <c r="HD180" s="115"/>
      <c r="HE180" s="115"/>
      <c r="HF180" s="115"/>
      <c r="HG180" s="115"/>
      <c r="HH180" s="115"/>
      <c r="HI180" s="115"/>
      <c r="HJ180" s="115"/>
      <c r="HK180" s="115"/>
      <c r="HL180" s="115"/>
      <c r="HM180" s="115"/>
      <c r="HN180" s="115"/>
      <c r="HO180" s="115"/>
      <c r="HP180" s="115"/>
      <c r="HQ180" s="115"/>
      <c r="HR180" s="115"/>
      <c r="HS180" s="115"/>
      <c r="HT180" s="115"/>
      <c r="HU180" s="115"/>
      <c r="HV180" s="115"/>
      <c r="HW180" s="115"/>
      <c r="HX180" s="115"/>
      <c r="HY180" s="115"/>
      <c r="HZ180" s="115"/>
      <c r="IA180" s="115"/>
      <c r="IB180" s="115"/>
      <c r="IC180" s="115"/>
      <c r="ID180" s="115"/>
      <c r="IE180" s="115"/>
      <c r="IF180" s="115"/>
      <c r="IG180" s="115"/>
      <c r="IH180" s="115"/>
      <c r="II180" s="115"/>
      <c r="IJ180" s="115"/>
      <c r="IK180" s="115"/>
      <c r="IL180" s="115"/>
      <c r="IM180" s="115"/>
      <c r="IN180" s="115"/>
      <c r="IO180" s="115"/>
      <c r="IP180" s="115"/>
      <c r="IQ180" s="115"/>
      <c r="IR180" s="115"/>
      <c r="IS180" s="115"/>
      <c r="IT180" s="115"/>
      <c r="IU180" s="115"/>
      <c r="IV180" s="115"/>
    </row>
    <row r="181" spans="1:256" s="117" customFormat="1" x14ac:dyDescent="0.25">
      <c r="A181" s="168"/>
      <c r="B181" s="115"/>
      <c r="C181" s="115"/>
      <c r="D181" s="115"/>
      <c r="E181" s="115"/>
      <c r="G181" s="115"/>
      <c r="H181" s="115"/>
      <c r="I181" s="115"/>
      <c r="J181" s="115"/>
      <c r="K181" s="115"/>
      <c r="L181" s="115"/>
      <c r="M181" s="115"/>
      <c r="N181" s="115"/>
      <c r="O181" s="115"/>
      <c r="P181" s="115"/>
      <c r="Q181" s="115"/>
      <c r="R181" s="115"/>
      <c r="S181" s="115"/>
      <c r="T181" s="115"/>
      <c r="U181" s="115"/>
      <c r="V181" s="115"/>
      <c r="W181" s="115"/>
      <c r="X181" s="115"/>
      <c r="Y181" s="115"/>
      <c r="Z181" s="115"/>
      <c r="AA181" s="115"/>
      <c r="AB181" s="115"/>
      <c r="AC181" s="115"/>
      <c r="AD181" s="115"/>
      <c r="AE181" s="115"/>
      <c r="AF181" s="115"/>
      <c r="AG181" s="115"/>
      <c r="AH181" s="115"/>
      <c r="AI181" s="115"/>
      <c r="AJ181" s="115"/>
      <c r="AK181" s="115"/>
      <c r="AL181" s="115"/>
      <c r="AM181" s="115"/>
      <c r="AN181" s="115"/>
      <c r="AO181" s="115"/>
      <c r="AP181" s="115"/>
      <c r="AQ181" s="115"/>
      <c r="AR181" s="115"/>
      <c r="AS181" s="115"/>
      <c r="AT181" s="115"/>
      <c r="AU181" s="115"/>
      <c r="AV181" s="115"/>
      <c r="AW181" s="115"/>
      <c r="AX181" s="115"/>
      <c r="AY181" s="115"/>
      <c r="AZ181" s="115"/>
      <c r="BA181" s="115"/>
      <c r="BB181" s="115"/>
      <c r="BC181" s="115"/>
      <c r="BD181" s="115"/>
      <c r="BE181" s="115"/>
      <c r="BF181" s="115"/>
      <c r="BG181" s="115"/>
      <c r="BH181" s="115"/>
      <c r="BI181" s="115"/>
      <c r="BJ181" s="115"/>
      <c r="BK181" s="115"/>
      <c r="BL181" s="115"/>
      <c r="BM181" s="115"/>
      <c r="BN181" s="115"/>
      <c r="BO181" s="115"/>
      <c r="BP181" s="115"/>
      <c r="BQ181" s="115"/>
      <c r="BR181" s="115"/>
      <c r="BS181" s="115"/>
      <c r="BT181" s="115"/>
      <c r="BU181" s="115"/>
      <c r="BV181" s="115"/>
      <c r="BW181" s="115"/>
      <c r="BX181" s="115"/>
      <c r="BY181" s="115"/>
      <c r="BZ181" s="115"/>
      <c r="CA181" s="115"/>
      <c r="CB181" s="115"/>
      <c r="CC181" s="115"/>
      <c r="CD181" s="115"/>
      <c r="CE181" s="115"/>
      <c r="CF181" s="115"/>
      <c r="CG181" s="115"/>
      <c r="CH181" s="115"/>
      <c r="CI181" s="115"/>
      <c r="CJ181" s="115"/>
      <c r="CK181" s="115"/>
      <c r="CL181" s="115"/>
      <c r="CM181" s="115"/>
      <c r="CN181" s="115"/>
      <c r="CO181" s="115"/>
      <c r="CP181" s="115"/>
      <c r="CQ181" s="115"/>
      <c r="CR181" s="115"/>
      <c r="CS181" s="115"/>
      <c r="CT181" s="115"/>
      <c r="CU181" s="115"/>
      <c r="CV181" s="115"/>
      <c r="CW181" s="115"/>
      <c r="CX181" s="115"/>
      <c r="CY181" s="115"/>
      <c r="CZ181" s="115"/>
      <c r="DA181" s="115"/>
      <c r="DB181" s="115"/>
      <c r="DC181" s="115"/>
      <c r="DD181" s="115"/>
      <c r="DE181" s="115"/>
      <c r="DF181" s="115"/>
      <c r="DG181" s="115"/>
      <c r="DH181" s="115"/>
      <c r="DI181" s="115"/>
      <c r="DJ181" s="115"/>
      <c r="DK181" s="115"/>
      <c r="DL181" s="115"/>
      <c r="DM181" s="115"/>
      <c r="DN181" s="115"/>
      <c r="DO181" s="115"/>
      <c r="DP181" s="115"/>
      <c r="DQ181" s="115"/>
      <c r="DR181" s="115"/>
      <c r="DS181" s="115"/>
      <c r="DT181" s="115"/>
      <c r="DU181" s="115"/>
      <c r="DV181" s="115"/>
      <c r="DW181" s="115"/>
      <c r="DX181" s="115"/>
      <c r="DY181" s="115"/>
      <c r="DZ181" s="115"/>
      <c r="EA181" s="115"/>
      <c r="EB181" s="115"/>
      <c r="EC181" s="115"/>
      <c r="ED181" s="115"/>
      <c r="EE181" s="115"/>
      <c r="EF181" s="115"/>
      <c r="EG181" s="115"/>
      <c r="EH181" s="115"/>
      <c r="EI181" s="115"/>
      <c r="EJ181" s="115"/>
      <c r="EK181" s="115"/>
      <c r="EL181" s="115"/>
      <c r="EM181" s="115"/>
      <c r="EN181" s="115"/>
      <c r="EO181" s="115"/>
      <c r="EP181" s="115"/>
      <c r="EQ181" s="115"/>
      <c r="ER181" s="115"/>
      <c r="ES181" s="115"/>
      <c r="ET181" s="115"/>
      <c r="EU181" s="115"/>
      <c r="EV181" s="115"/>
      <c r="EW181" s="115"/>
      <c r="EX181" s="115"/>
      <c r="EY181" s="115"/>
      <c r="EZ181" s="115"/>
      <c r="FA181" s="115"/>
      <c r="FB181" s="115"/>
      <c r="FC181" s="115"/>
      <c r="FD181" s="115"/>
      <c r="FE181" s="115"/>
      <c r="FF181" s="115"/>
      <c r="FG181" s="115"/>
      <c r="FH181" s="115"/>
      <c r="FI181" s="115"/>
      <c r="FJ181" s="115"/>
      <c r="FK181" s="115"/>
      <c r="FL181" s="115"/>
      <c r="FM181" s="115"/>
      <c r="FN181" s="115"/>
      <c r="FO181" s="115"/>
      <c r="FP181" s="115"/>
      <c r="FQ181" s="115"/>
      <c r="FR181" s="115"/>
      <c r="FS181" s="115"/>
      <c r="FT181" s="115"/>
      <c r="FU181" s="115"/>
      <c r="FV181" s="115"/>
      <c r="FW181" s="115"/>
      <c r="FX181" s="115"/>
      <c r="FY181" s="115"/>
      <c r="FZ181" s="115"/>
      <c r="GA181" s="115"/>
      <c r="GB181" s="115"/>
      <c r="GC181" s="115"/>
      <c r="GD181" s="115"/>
      <c r="GE181" s="115"/>
      <c r="GF181" s="115"/>
      <c r="GG181" s="115"/>
      <c r="GH181" s="115"/>
      <c r="GI181" s="115"/>
      <c r="GJ181" s="115"/>
      <c r="GK181" s="115"/>
      <c r="GL181" s="115"/>
      <c r="GM181" s="115"/>
      <c r="GN181" s="115"/>
      <c r="GO181" s="115"/>
      <c r="GP181" s="115"/>
      <c r="GQ181" s="115"/>
      <c r="GR181" s="115"/>
      <c r="GS181" s="115"/>
      <c r="GT181" s="115"/>
      <c r="GU181" s="115"/>
      <c r="GV181" s="115"/>
      <c r="GW181" s="115"/>
      <c r="GX181" s="115"/>
      <c r="GY181" s="115"/>
      <c r="GZ181" s="115"/>
      <c r="HA181" s="115"/>
      <c r="HB181" s="115"/>
      <c r="HC181" s="115"/>
      <c r="HD181" s="115"/>
      <c r="HE181" s="115"/>
      <c r="HF181" s="115"/>
      <c r="HG181" s="115"/>
      <c r="HH181" s="115"/>
      <c r="HI181" s="115"/>
      <c r="HJ181" s="115"/>
      <c r="HK181" s="115"/>
      <c r="HL181" s="115"/>
      <c r="HM181" s="115"/>
      <c r="HN181" s="115"/>
      <c r="HO181" s="115"/>
      <c r="HP181" s="115"/>
      <c r="HQ181" s="115"/>
      <c r="HR181" s="115"/>
      <c r="HS181" s="115"/>
      <c r="HT181" s="115"/>
      <c r="HU181" s="115"/>
      <c r="HV181" s="115"/>
      <c r="HW181" s="115"/>
      <c r="HX181" s="115"/>
      <c r="HY181" s="115"/>
      <c r="HZ181" s="115"/>
      <c r="IA181" s="115"/>
      <c r="IB181" s="115"/>
      <c r="IC181" s="115"/>
      <c r="ID181" s="115"/>
      <c r="IE181" s="115"/>
      <c r="IF181" s="115"/>
      <c r="IG181" s="115"/>
      <c r="IH181" s="115"/>
      <c r="II181" s="115"/>
      <c r="IJ181" s="115"/>
      <c r="IK181" s="115"/>
      <c r="IL181" s="115"/>
      <c r="IM181" s="115"/>
      <c r="IN181" s="115"/>
      <c r="IO181" s="115"/>
      <c r="IP181" s="115"/>
      <c r="IQ181" s="115"/>
      <c r="IR181" s="115"/>
      <c r="IS181" s="115"/>
      <c r="IT181" s="115"/>
      <c r="IU181" s="115"/>
      <c r="IV181" s="115"/>
    </row>
  </sheetData>
  <mergeCells count="13">
    <mergeCell ref="H159:L159"/>
    <mergeCell ref="A160:D160"/>
    <mergeCell ref="H160:L160"/>
    <mergeCell ref="A161:D161"/>
    <mergeCell ref="H161:L161"/>
    <mergeCell ref="A1:L1"/>
    <mergeCell ref="B164:C164"/>
    <mergeCell ref="B165:C165"/>
    <mergeCell ref="B166:C166"/>
    <mergeCell ref="A154:B154"/>
    <mergeCell ref="A156:L156"/>
    <mergeCell ref="A157:L157"/>
    <mergeCell ref="A159:D159"/>
  </mergeCells>
  <pageMargins left="0.70866141732283472" right="0.70866141732283472"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910C-84F3-4782-9ACA-E7075AB50139}">
  <dimension ref="A1:IS269"/>
  <sheetViews>
    <sheetView tabSelected="1" topLeftCell="A265" zoomScale="140" zoomScaleNormal="140" workbookViewId="0">
      <selection activeCell="P14" sqref="P14"/>
    </sheetView>
  </sheetViews>
  <sheetFormatPr defaultRowHeight="12" x14ac:dyDescent="0.25"/>
  <cols>
    <col min="1" max="1" width="7.85546875" style="90" customWidth="1"/>
    <col min="2" max="2" width="59" style="53" customWidth="1"/>
    <col min="3" max="3" width="9.7109375" style="53" customWidth="1"/>
    <col min="4" max="4" width="9.28515625" style="53" customWidth="1"/>
    <col min="5" max="5" width="10.28515625" style="53" customWidth="1"/>
    <col min="6" max="6" width="9.140625" style="89" hidden="1" customWidth="1"/>
    <col min="7" max="7" width="9.140625" style="53" hidden="1" customWidth="1"/>
    <col min="8" max="9" width="8" style="53" hidden="1" customWidth="1"/>
    <col min="10" max="10" width="9" style="53" hidden="1" customWidth="1"/>
    <col min="11" max="11" width="9.140625" style="53" hidden="1" customWidth="1"/>
    <col min="12" max="12" width="10.28515625" style="53" hidden="1" customWidth="1"/>
    <col min="13" max="16" width="10.28515625" style="53" customWidth="1"/>
    <col min="17" max="16384" width="9.140625" style="53"/>
  </cols>
  <sheetData>
    <row r="1" spans="1:16" x14ac:dyDescent="0.25">
      <c r="A1" s="227" t="s">
        <v>404</v>
      </c>
      <c r="B1" s="227"/>
      <c r="C1" s="227"/>
      <c r="D1" s="227"/>
      <c r="E1" s="227"/>
      <c r="F1" s="227"/>
      <c r="G1" s="227"/>
      <c r="H1" s="227"/>
      <c r="I1" s="227"/>
      <c r="J1" s="227"/>
      <c r="K1" s="227"/>
      <c r="L1" s="227"/>
      <c r="M1" s="52"/>
      <c r="N1" s="52"/>
      <c r="O1" s="52"/>
      <c r="P1" s="52"/>
    </row>
    <row r="2" spans="1:16" x14ac:dyDescent="0.25">
      <c r="A2" s="52"/>
      <c r="B2" s="52"/>
      <c r="C2" s="52"/>
      <c r="D2" s="52"/>
      <c r="E2" s="52"/>
      <c r="F2" s="52"/>
      <c r="G2" s="52"/>
      <c r="H2" s="52"/>
      <c r="I2" s="52"/>
      <c r="J2" s="52"/>
      <c r="K2" s="52"/>
      <c r="L2" s="52"/>
      <c r="M2" s="52"/>
      <c r="N2" s="52"/>
      <c r="O2" s="52"/>
      <c r="P2" s="52"/>
    </row>
    <row r="3" spans="1:16" ht="60.75" customHeight="1" x14ac:dyDescent="0.25">
      <c r="A3" s="54" t="s">
        <v>0</v>
      </c>
      <c r="B3" s="55" t="s">
        <v>245</v>
      </c>
      <c r="C3" s="55" t="s">
        <v>487</v>
      </c>
      <c r="D3" s="55" t="s">
        <v>298</v>
      </c>
      <c r="E3" s="55" t="s">
        <v>299</v>
      </c>
      <c r="F3" s="56"/>
      <c r="G3" s="57"/>
      <c r="H3" s="58" t="s">
        <v>246</v>
      </c>
      <c r="I3" s="55" t="s">
        <v>247</v>
      </c>
      <c r="J3" s="212" t="s">
        <v>508</v>
      </c>
      <c r="K3" s="212" t="s">
        <v>509</v>
      </c>
      <c r="L3" s="212" t="s">
        <v>510</v>
      </c>
      <c r="M3" s="55" t="s">
        <v>578</v>
      </c>
      <c r="N3" s="55" t="s">
        <v>579</v>
      </c>
      <c r="O3" s="55" t="s">
        <v>580</v>
      </c>
      <c r="P3" s="204"/>
    </row>
    <row r="4" spans="1:16" x14ac:dyDescent="0.25">
      <c r="A4" s="59" t="s">
        <v>2</v>
      </c>
      <c r="B4" s="60" t="s">
        <v>248</v>
      </c>
      <c r="C4" s="58">
        <f t="shared" ref="C4:L4" si="0">C5+C8+C12</f>
        <v>185350</v>
      </c>
      <c r="D4" s="61">
        <f t="shared" si="0"/>
        <v>185350</v>
      </c>
      <c r="E4" s="61">
        <f t="shared" si="0"/>
        <v>0</v>
      </c>
      <c r="F4" s="61">
        <f t="shared" si="0"/>
        <v>0</v>
      </c>
      <c r="G4" s="61">
        <f t="shared" si="0"/>
        <v>0</v>
      </c>
      <c r="H4" s="61">
        <f t="shared" si="0"/>
        <v>0</v>
      </c>
      <c r="I4" s="61">
        <f t="shared" si="0"/>
        <v>0</v>
      </c>
      <c r="J4" s="61">
        <f t="shared" si="0"/>
        <v>185350</v>
      </c>
      <c r="K4" s="61">
        <f t="shared" si="0"/>
        <v>185350</v>
      </c>
      <c r="L4" s="61">
        <f t="shared" si="0"/>
        <v>0</v>
      </c>
      <c r="M4" s="61">
        <v>0</v>
      </c>
      <c r="N4" s="61">
        <v>0</v>
      </c>
      <c r="O4" s="61">
        <v>0</v>
      </c>
      <c r="P4" s="205"/>
    </row>
    <row r="5" spans="1:16" x14ac:dyDescent="0.25">
      <c r="A5" s="59" t="s">
        <v>11</v>
      </c>
      <c r="B5" s="60" t="s">
        <v>231</v>
      </c>
      <c r="C5" s="58">
        <f t="shared" ref="C5:L5" si="1">SUM(C6:C7)</f>
        <v>0</v>
      </c>
      <c r="D5" s="61">
        <f t="shared" si="1"/>
        <v>0</v>
      </c>
      <c r="E5" s="61">
        <f t="shared" si="1"/>
        <v>0</v>
      </c>
      <c r="F5" s="61">
        <f t="shared" si="1"/>
        <v>0</v>
      </c>
      <c r="G5" s="61">
        <f t="shared" si="1"/>
        <v>0</v>
      </c>
      <c r="H5" s="61">
        <f t="shared" si="1"/>
        <v>0</v>
      </c>
      <c r="I5" s="61">
        <f t="shared" si="1"/>
        <v>0</v>
      </c>
      <c r="J5" s="61">
        <f t="shared" si="1"/>
        <v>0</v>
      </c>
      <c r="K5" s="61">
        <f t="shared" si="1"/>
        <v>0</v>
      </c>
      <c r="L5" s="61">
        <f t="shared" si="1"/>
        <v>0</v>
      </c>
      <c r="M5" s="61">
        <v>0</v>
      </c>
      <c r="N5" s="61">
        <v>0</v>
      </c>
      <c r="O5" s="61">
        <v>0</v>
      </c>
      <c r="P5" s="205"/>
    </row>
    <row r="6" spans="1:16" ht="12" hidden="1" customHeight="1" x14ac:dyDescent="0.25">
      <c r="A6" s="59"/>
      <c r="B6" s="62"/>
      <c r="C6" s="63"/>
      <c r="D6" s="64"/>
      <c r="E6" s="64"/>
      <c r="F6" s="65"/>
      <c r="G6" s="66"/>
      <c r="H6" s="67"/>
      <c r="I6" s="67"/>
      <c r="J6" s="67"/>
      <c r="K6" s="67"/>
      <c r="L6" s="67"/>
      <c r="M6" s="61">
        <v>0</v>
      </c>
      <c r="N6" s="61">
        <v>0</v>
      </c>
      <c r="O6" s="61">
        <v>0</v>
      </c>
      <c r="P6" s="205"/>
    </row>
    <row r="7" spans="1:16" ht="12" hidden="1" customHeight="1" x14ac:dyDescent="0.25">
      <c r="A7" s="59"/>
      <c r="B7" s="62"/>
      <c r="C7" s="68"/>
      <c r="D7" s="67"/>
      <c r="E7" s="67"/>
      <c r="F7" s="65"/>
      <c r="G7" s="66"/>
      <c r="H7" s="67"/>
      <c r="I7" s="67"/>
      <c r="J7" s="67"/>
      <c r="K7" s="67"/>
      <c r="L7" s="67"/>
      <c r="M7" s="61">
        <v>0</v>
      </c>
      <c r="N7" s="61">
        <v>0</v>
      </c>
      <c r="O7" s="61">
        <v>0</v>
      </c>
      <c r="P7" s="205"/>
    </row>
    <row r="8" spans="1:16" x14ac:dyDescent="0.25">
      <c r="A8" s="59" t="s">
        <v>3</v>
      </c>
      <c r="B8" s="60" t="s">
        <v>234</v>
      </c>
      <c r="C8" s="56">
        <f>SUM(C9:C9)</f>
        <v>0</v>
      </c>
      <c r="D8" s="65">
        <f t="shared" ref="D8:L8" si="2">SUM(D9:D9)</f>
        <v>0</v>
      </c>
      <c r="E8" s="65">
        <f t="shared" si="2"/>
        <v>0</v>
      </c>
      <c r="F8" s="65">
        <f t="shared" si="2"/>
        <v>0</v>
      </c>
      <c r="G8" s="65">
        <f t="shared" si="2"/>
        <v>0</v>
      </c>
      <c r="H8" s="65">
        <f t="shared" si="2"/>
        <v>0</v>
      </c>
      <c r="I8" s="65">
        <f t="shared" si="2"/>
        <v>0</v>
      </c>
      <c r="J8" s="65">
        <f t="shared" si="2"/>
        <v>0</v>
      </c>
      <c r="K8" s="65">
        <f t="shared" si="2"/>
        <v>0</v>
      </c>
      <c r="L8" s="65">
        <f t="shared" si="2"/>
        <v>0</v>
      </c>
      <c r="M8" s="61">
        <v>0</v>
      </c>
      <c r="N8" s="61">
        <v>0</v>
      </c>
      <c r="O8" s="61">
        <v>0</v>
      </c>
      <c r="P8" s="205"/>
    </row>
    <row r="9" spans="1:16" hidden="1" x14ac:dyDescent="0.25">
      <c r="A9" s="59"/>
      <c r="B9" s="69"/>
      <c r="C9" s="68">
        <f>D9+E9</f>
        <v>0</v>
      </c>
      <c r="D9" s="67"/>
      <c r="E9" s="67">
        <v>0</v>
      </c>
      <c r="F9" s="67"/>
      <c r="G9" s="67"/>
      <c r="H9" s="67">
        <v>0</v>
      </c>
      <c r="I9" s="67">
        <v>0</v>
      </c>
      <c r="J9" s="67">
        <f>K9+L9</f>
        <v>0</v>
      </c>
      <c r="K9" s="67">
        <f>D9+H9</f>
        <v>0</v>
      </c>
      <c r="L9" s="67">
        <f>E9+I9</f>
        <v>0</v>
      </c>
      <c r="M9" s="61">
        <v>0</v>
      </c>
      <c r="N9" s="61">
        <v>0</v>
      </c>
      <c r="O9" s="61">
        <v>0</v>
      </c>
      <c r="P9" s="205"/>
    </row>
    <row r="10" spans="1:16" hidden="1" x14ac:dyDescent="0.25">
      <c r="A10" s="59"/>
      <c r="B10" s="69"/>
      <c r="C10" s="68"/>
      <c r="D10" s="67"/>
      <c r="E10" s="67"/>
      <c r="F10" s="67"/>
      <c r="G10" s="67"/>
      <c r="H10" s="67"/>
      <c r="I10" s="67"/>
      <c r="J10" s="67"/>
      <c r="K10" s="67"/>
      <c r="L10" s="67"/>
      <c r="M10" s="61">
        <v>0</v>
      </c>
      <c r="N10" s="61">
        <v>0</v>
      </c>
      <c r="O10" s="61">
        <v>0</v>
      </c>
      <c r="P10" s="205"/>
    </row>
    <row r="11" spans="1:16" s="73" customFormat="1" hidden="1" x14ac:dyDescent="0.25">
      <c r="A11" s="71"/>
      <c r="B11" s="72"/>
      <c r="C11" s="67"/>
      <c r="D11" s="67"/>
      <c r="E11" s="67"/>
      <c r="F11" s="67"/>
      <c r="G11" s="67"/>
      <c r="H11" s="67"/>
      <c r="I11" s="67"/>
      <c r="J11" s="67"/>
      <c r="K11" s="67"/>
      <c r="L11" s="67"/>
      <c r="M11" s="61">
        <v>0</v>
      </c>
      <c r="N11" s="61">
        <v>0</v>
      </c>
      <c r="O11" s="61">
        <v>0</v>
      </c>
      <c r="P11" s="205"/>
    </row>
    <row r="12" spans="1:16" x14ac:dyDescent="0.25">
      <c r="A12" s="59" t="s">
        <v>6</v>
      </c>
      <c r="B12" s="74" t="s">
        <v>226</v>
      </c>
      <c r="C12" s="58">
        <f t="shared" ref="C12:L12" si="3">C13+C14+C17</f>
        <v>185350</v>
      </c>
      <c r="D12" s="61">
        <f t="shared" si="3"/>
        <v>185350</v>
      </c>
      <c r="E12" s="61">
        <f t="shared" si="3"/>
        <v>0</v>
      </c>
      <c r="F12" s="61">
        <f t="shared" si="3"/>
        <v>0</v>
      </c>
      <c r="G12" s="61">
        <f t="shared" si="3"/>
        <v>0</v>
      </c>
      <c r="H12" s="61">
        <f t="shared" si="3"/>
        <v>0</v>
      </c>
      <c r="I12" s="61">
        <f t="shared" si="3"/>
        <v>0</v>
      </c>
      <c r="J12" s="61">
        <f t="shared" si="3"/>
        <v>185350</v>
      </c>
      <c r="K12" s="61">
        <f t="shared" si="3"/>
        <v>185350</v>
      </c>
      <c r="L12" s="61">
        <f t="shared" si="3"/>
        <v>0</v>
      </c>
      <c r="M12" s="61">
        <v>0</v>
      </c>
      <c r="N12" s="61">
        <v>0</v>
      </c>
      <c r="O12" s="61">
        <v>0</v>
      </c>
      <c r="P12" s="205"/>
    </row>
    <row r="13" spans="1:16" x14ac:dyDescent="0.25">
      <c r="A13" s="59"/>
      <c r="B13" s="74" t="s">
        <v>9</v>
      </c>
      <c r="C13" s="58">
        <v>0</v>
      </c>
      <c r="D13" s="61">
        <v>0</v>
      </c>
      <c r="E13" s="61">
        <v>0</v>
      </c>
      <c r="F13" s="61">
        <v>0</v>
      </c>
      <c r="G13" s="61">
        <v>0</v>
      </c>
      <c r="H13" s="61">
        <v>0</v>
      </c>
      <c r="I13" s="61">
        <v>0</v>
      </c>
      <c r="J13" s="61">
        <v>0</v>
      </c>
      <c r="K13" s="61">
        <v>0</v>
      </c>
      <c r="L13" s="61">
        <v>0</v>
      </c>
      <c r="M13" s="61">
        <v>0</v>
      </c>
      <c r="N13" s="61">
        <v>0</v>
      </c>
      <c r="O13" s="61">
        <v>0</v>
      </c>
      <c r="P13" s="205"/>
    </row>
    <row r="14" spans="1:16" x14ac:dyDescent="0.25">
      <c r="A14" s="75"/>
      <c r="B14" s="74" t="s">
        <v>7</v>
      </c>
      <c r="C14" s="58">
        <f t="shared" ref="C14:L14" si="4">SUM(C15:C16)</f>
        <v>0</v>
      </c>
      <c r="D14" s="61">
        <f t="shared" si="4"/>
        <v>0</v>
      </c>
      <c r="E14" s="61">
        <f t="shared" si="4"/>
        <v>0</v>
      </c>
      <c r="F14" s="61">
        <f t="shared" si="4"/>
        <v>0</v>
      </c>
      <c r="G14" s="61">
        <f t="shared" si="4"/>
        <v>0</v>
      </c>
      <c r="H14" s="61">
        <f t="shared" si="4"/>
        <v>0</v>
      </c>
      <c r="I14" s="61">
        <f t="shared" si="4"/>
        <v>0</v>
      </c>
      <c r="J14" s="61">
        <f t="shared" si="4"/>
        <v>0</v>
      </c>
      <c r="K14" s="61">
        <f t="shared" si="4"/>
        <v>0</v>
      </c>
      <c r="L14" s="61">
        <f t="shared" si="4"/>
        <v>0</v>
      </c>
      <c r="M14" s="61">
        <v>0</v>
      </c>
      <c r="N14" s="61">
        <v>0</v>
      </c>
      <c r="O14" s="61">
        <v>0</v>
      </c>
      <c r="P14" s="205"/>
    </row>
    <row r="15" spans="1:16" ht="12" hidden="1" customHeight="1" x14ac:dyDescent="0.25">
      <c r="A15" s="75"/>
      <c r="B15" s="62"/>
      <c r="C15" s="63"/>
      <c r="D15" s="64"/>
      <c r="E15" s="64"/>
      <c r="F15" s="65"/>
      <c r="G15" s="66"/>
      <c r="H15" s="67"/>
      <c r="I15" s="67"/>
      <c r="J15" s="67"/>
      <c r="K15" s="67"/>
      <c r="L15" s="67"/>
      <c r="M15" s="61">
        <v>0</v>
      </c>
      <c r="N15" s="61">
        <v>0</v>
      </c>
      <c r="O15" s="61">
        <v>0</v>
      </c>
      <c r="P15" s="205"/>
    </row>
    <row r="16" spans="1:16" ht="12" hidden="1" customHeight="1" x14ac:dyDescent="0.25">
      <c r="A16" s="75"/>
      <c r="B16" s="62"/>
      <c r="C16" s="63"/>
      <c r="D16" s="64"/>
      <c r="E16" s="64"/>
      <c r="F16" s="65"/>
      <c r="G16" s="66"/>
      <c r="H16" s="67"/>
      <c r="I16" s="67"/>
      <c r="J16" s="67"/>
      <c r="K16" s="67"/>
      <c r="L16" s="67"/>
      <c r="M16" s="61">
        <v>0</v>
      </c>
      <c r="N16" s="61">
        <v>0</v>
      </c>
      <c r="O16" s="61">
        <v>0</v>
      </c>
      <c r="P16" s="205"/>
    </row>
    <row r="17" spans="1:19" x14ac:dyDescent="0.25">
      <c r="A17" s="59"/>
      <c r="B17" s="74" t="s">
        <v>229</v>
      </c>
      <c r="C17" s="58">
        <f t="shared" ref="C17:L17" si="5">SUM(C18:C22)</f>
        <v>185350</v>
      </c>
      <c r="D17" s="61">
        <f t="shared" si="5"/>
        <v>185350</v>
      </c>
      <c r="E17" s="61">
        <f t="shared" si="5"/>
        <v>0</v>
      </c>
      <c r="F17" s="61">
        <f t="shared" si="5"/>
        <v>0</v>
      </c>
      <c r="G17" s="61">
        <f t="shared" si="5"/>
        <v>0</v>
      </c>
      <c r="H17" s="61">
        <f t="shared" si="5"/>
        <v>0</v>
      </c>
      <c r="I17" s="61">
        <f t="shared" si="5"/>
        <v>0</v>
      </c>
      <c r="J17" s="61">
        <f t="shared" si="5"/>
        <v>185350</v>
      </c>
      <c r="K17" s="61">
        <f t="shared" si="5"/>
        <v>185350</v>
      </c>
      <c r="L17" s="61">
        <f t="shared" si="5"/>
        <v>0</v>
      </c>
      <c r="M17" s="61">
        <v>0</v>
      </c>
      <c r="N17" s="61">
        <v>0</v>
      </c>
      <c r="O17" s="61">
        <v>0</v>
      </c>
      <c r="P17" s="205"/>
    </row>
    <row r="18" spans="1:19" s="73" customFormat="1" x14ac:dyDescent="0.25">
      <c r="A18" s="71"/>
      <c r="B18" s="76" t="s">
        <v>314</v>
      </c>
      <c r="C18" s="64">
        <f>D18+E18</f>
        <v>6050</v>
      </c>
      <c r="D18" s="64">
        <v>6050</v>
      </c>
      <c r="E18" s="64">
        <v>0</v>
      </c>
      <c r="F18" s="67"/>
      <c r="G18" s="66"/>
      <c r="H18" s="67">
        <v>0</v>
      </c>
      <c r="I18" s="67">
        <v>0</v>
      </c>
      <c r="J18" s="67">
        <f>K18+L18</f>
        <v>6050</v>
      </c>
      <c r="K18" s="67">
        <f t="shared" ref="K18:L22" si="6">D18+H18</f>
        <v>6050</v>
      </c>
      <c r="L18" s="67">
        <f t="shared" si="6"/>
        <v>0</v>
      </c>
      <c r="M18" s="67">
        <v>0</v>
      </c>
      <c r="N18" s="67">
        <v>0</v>
      </c>
      <c r="O18" s="67">
        <v>0</v>
      </c>
      <c r="P18" s="206"/>
    </row>
    <row r="19" spans="1:19" s="73" customFormat="1" x14ac:dyDescent="0.25">
      <c r="A19" s="71"/>
      <c r="B19" s="76" t="s">
        <v>349</v>
      </c>
      <c r="C19" s="64">
        <f>D19+E19</f>
        <v>10000</v>
      </c>
      <c r="D19" s="64">
        <v>10000</v>
      </c>
      <c r="E19" s="64">
        <v>0</v>
      </c>
      <c r="F19" s="67"/>
      <c r="G19" s="66"/>
      <c r="H19" s="67">
        <v>0</v>
      </c>
      <c r="I19" s="67">
        <v>0</v>
      </c>
      <c r="J19" s="67">
        <f>K19+L19</f>
        <v>10000</v>
      </c>
      <c r="K19" s="67">
        <f t="shared" si="6"/>
        <v>10000</v>
      </c>
      <c r="L19" s="67">
        <f t="shared" si="6"/>
        <v>0</v>
      </c>
      <c r="M19" s="67">
        <v>0</v>
      </c>
      <c r="N19" s="67">
        <v>0</v>
      </c>
      <c r="O19" s="67">
        <v>0</v>
      </c>
      <c r="P19" s="206"/>
    </row>
    <row r="20" spans="1:19" s="73" customFormat="1" x14ac:dyDescent="0.25">
      <c r="A20" s="71"/>
      <c r="B20" s="93" t="s">
        <v>418</v>
      </c>
      <c r="C20" s="64">
        <f>D20+E20</f>
        <v>12300</v>
      </c>
      <c r="D20" s="64">
        <v>12300</v>
      </c>
      <c r="E20" s="64">
        <v>0</v>
      </c>
      <c r="F20" s="67"/>
      <c r="G20" s="66"/>
      <c r="H20" s="67">
        <v>0</v>
      </c>
      <c r="I20" s="67">
        <v>0</v>
      </c>
      <c r="J20" s="67">
        <f>K20+L20</f>
        <v>12300</v>
      </c>
      <c r="K20" s="67">
        <f t="shared" si="6"/>
        <v>12300</v>
      </c>
      <c r="L20" s="67">
        <f t="shared" si="6"/>
        <v>0</v>
      </c>
      <c r="M20" s="67">
        <v>0</v>
      </c>
      <c r="N20" s="67">
        <v>0</v>
      </c>
      <c r="O20" s="67">
        <v>0</v>
      </c>
      <c r="P20" s="206"/>
    </row>
    <row r="21" spans="1:19" s="73" customFormat="1" x14ac:dyDescent="0.25">
      <c r="A21" s="71"/>
      <c r="B21" s="93" t="s">
        <v>560</v>
      </c>
      <c r="C21" s="64">
        <f>D21+E21</f>
        <v>112000</v>
      </c>
      <c r="D21" s="64">
        <v>112000</v>
      </c>
      <c r="E21" s="64">
        <v>0</v>
      </c>
      <c r="F21" s="67"/>
      <c r="G21" s="66"/>
      <c r="H21" s="67">
        <v>0</v>
      </c>
      <c r="I21" s="67">
        <v>0</v>
      </c>
      <c r="J21" s="67">
        <f>K21+L21</f>
        <v>112000</v>
      </c>
      <c r="K21" s="67">
        <f t="shared" si="6"/>
        <v>112000</v>
      </c>
      <c r="L21" s="67">
        <f t="shared" si="6"/>
        <v>0</v>
      </c>
      <c r="M21" s="67">
        <v>0</v>
      </c>
      <c r="N21" s="67">
        <v>0</v>
      </c>
      <c r="O21" s="67">
        <v>0</v>
      </c>
      <c r="P21" s="206"/>
    </row>
    <row r="22" spans="1:19" ht="12" customHeight="1" x14ac:dyDescent="0.25">
      <c r="A22" s="59"/>
      <c r="B22" s="76" t="s">
        <v>559</v>
      </c>
      <c r="C22" s="64">
        <f>D22+E22</f>
        <v>45000</v>
      </c>
      <c r="D22" s="67">
        <v>45000</v>
      </c>
      <c r="E22" s="67">
        <v>0</v>
      </c>
      <c r="F22" s="65"/>
      <c r="G22" s="78"/>
      <c r="H22" s="67">
        <v>0</v>
      </c>
      <c r="I22" s="67">
        <v>0</v>
      </c>
      <c r="J22" s="67">
        <f>K22+L22</f>
        <v>45000</v>
      </c>
      <c r="K22" s="67">
        <f t="shared" si="6"/>
        <v>45000</v>
      </c>
      <c r="L22" s="67">
        <f t="shared" si="6"/>
        <v>0</v>
      </c>
      <c r="M22" s="67">
        <v>0</v>
      </c>
      <c r="N22" s="67">
        <v>0</v>
      </c>
      <c r="O22" s="67">
        <v>0</v>
      </c>
      <c r="P22" s="206"/>
    </row>
    <row r="23" spans="1:19" x14ac:dyDescent="0.25">
      <c r="A23" s="59" t="s">
        <v>30</v>
      </c>
      <c r="B23" s="79" t="s">
        <v>29</v>
      </c>
      <c r="C23" s="65">
        <f>C24+C25+C26</f>
        <v>0</v>
      </c>
      <c r="D23" s="65">
        <f>D24+D25+D26</f>
        <v>0</v>
      </c>
      <c r="E23" s="65">
        <f t="shared" ref="E23:L23" si="7">E24+E25+E26</f>
        <v>0</v>
      </c>
      <c r="F23" s="65">
        <f t="shared" si="7"/>
        <v>0</v>
      </c>
      <c r="G23" s="65">
        <f t="shared" si="7"/>
        <v>0</v>
      </c>
      <c r="H23" s="65">
        <f t="shared" si="7"/>
        <v>0</v>
      </c>
      <c r="I23" s="65">
        <f t="shared" si="7"/>
        <v>0</v>
      </c>
      <c r="J23" s="65">
        <f t="shared" si="7"/>
        <v>0</v>
      </c>
      <c r="K23" s="65">
        <f t="shared" si="7"/>
        <v>0</v>
      </c>
      <c r="L23" s="65">
        <f t="shared" si="7"/>
        <v>0</v>
      </c>
      <c r="M23" s="65">
        <v>0</v>
      </c>
      <c r="N23" s="65">
        <v>0</v>
      </c>
      <c r="O23" s="65">
        <v>0</v>
      </c>
      <c r="P23" s="207"/>
    </row>
    <row r="24" spans="1:19" x14ac:dyDescent="0.25">
      <c r="A24" s="59" t="s">
        <v>11</v>
      </c>
      <c r="B24" s="79" t="s">
        <v>231</v>
      </c>
      <c r="C24" s="61">
        <v>0</v>
      </c>
      <c r="D24" s="61">
        <v>0</v>
      </c>
      <c r="E24" s="61">
        <v>0</v>
      </c>
      <c r="F24" s="61">
        <v>0</v>
      </c>
      <c r="G24" s="61">
        <v>0</v>
      </c>
      <c r="H24" s="61">
        <v>0</v>
      </c>
      <c r="I24" s="61">
        <v>0</v>
      </c>
      <c r="J24" s="61">
        <v>0</v>
      </c>
      <c r="K24" s="61">
        <v>0</v>
      </c>
      <c r="L24" s="61">
        <v>0</v>
      </c>
      <c r="M24" s="65">
        <v>0</v>
      </c>
      <c r="N24" s="65">
        <v>0</v>
      </c>
      <c r="O24" s="65">
        <v>0</v>
      </c>
      <c r="P24" s="207"/>
    </row>
    <row r="25" spans="1:19" x14ac:dyDescent="0.25">
      <c r="A25" s="59" t="s">
        <v>3</v>
      </c>
      <c r="B25" s="79" t="s">
        <v>234</v>
      </c>
      <c r="C25" s="65">
        <v>0</v>
      </c>
      <c r="D25" s="65">
        <v>0</v>
      </c>
      <c r="E25" s="65">
        <v>0</v>
      </c>
      <c r="F25" s="65">
        <v>0</v>
      </c>
      <c r="G25" s="65">
        <v>0</v>
      </c>
      <c r="H25" s="65">
        <v>0</v>
      </c>
      <c r="I25" s="65">
        <v>0</v>
      </c>
      <c r="J25" s="65">
        <v>0</v>
      </c>
      <c r="K25" s="65">
        <v>0</v>
      </c>
      <c r="L25" s="65">
        <v>0</v>
      </c>
      <c r="M25" s="65">
        <v>0</v>
      </c>
      <c r="N25" s="65">
        <v>0</v>
      </c>
      <c r="O25" s="65">
        <v>0</v>
      </c>
      <c r="P25" s="207"/>
    </row>
    <row r="26" spans="1:19" x14ac:dyDescent="0.25">
      <c r="A26" s="59" t="s">
        <v>6</v>
      </c>
      <c r="B26" s="79" t="s">
        <v>226</v>
      </c>
      <c r="C26" s="61">
        <f>C27+C28+C29</f>
        <v>0</v>
      </c>
      <c r="D26" s="61">
        <f>D27+D28+D29</f>
        <v>0</v>
      </c>
      <c r="E26" s="61">
        <f>E27+E28+E29</f>
        <v>0</v>
      </c>
      <c r="F26" s="65"/>
      <c r="G26" s="66"/>
      <c r="H26" s="65">
        <f>H27+H28+H29</f>
        <v>0</v>
      </c>
      <c r="I26" s="65">
        <f>I27+I28+I29</f>
        <v>0</v>
      </c>
      <c r="J26" s="65">
        <f>J27+J28+J29</f>
        <v>0</v>
      </c>
      <c r="K26" s="65">
        <f>K27+K28+K29</f>
        <v>0</v>
      </c>
      <c r="L26" s="65">
        <f>L27+L28+L29</f>
        <v>0</v>
      </c>
      <c r="M26" s="65">
        <v>0</v>
      </c>
      <c r="N26" s="65">
        <v>0</v>
      </c>
      <c r="O26" s="65">
        <v>0</v>
      </c>
      <c r="P26" s="207"/>
    </row>
    <row r="27" spans="1:19" x14ac:dyDescent="0.25">
      <c r="A27" s="59"/>
      <c r="B27" s="79" t="s">
        <v>9</v>
      </c>
      <c r="C27" s="65">
        <v>0</v>
      </c>
      <c r="D27" s="65">
        <v>0</v>
      </c>
      <c r="E27" s="65">
        <v>0</v>
      </c>
      <c r="F27" s="65"/>
      <c r="G27" s="66"/>
      <c r="H27" s="61">
        <v>0</v>
      </c>
      <c r="I27" s="61">
        <v>0</v>
      </c>
      <c r="J27" s="61">
        <v>0</v>
      </c>
      <c r="K27" s="61">
        <v>0</v>
      </c>
      <c r="L27" s="61">
        <v>0</v>
      </c>
      <c r="M27" s="65">
        <v>0</v>
      </c>
      <c r="N27" s="65">
        <v>0</v>
      </c>
      <c r="O27" s="65">
        <v>0</v>
      </c>
      <c r="P27" s="207"/>
      <c r="S27" s="80"/>
    </row>
    <row r="28" spans="1:19" x14ac:dyDescent="0.25">
      <c r="A28" s="75"/>
      <c r="B28" s="79" t="s">
        <v>7</v>
      </c>
      <c r="C28" s="65">
        <v>0</v>
      </c>
      <c r="D28" s="65">
        <v>0</v>
      </c>
      <c r="E28" s="65">
        <v>0</v>
      </c>
      <c r="F28" s="65"/>
      <c r="G28" s="66"/>
      <c r="H28" s="65">
        <v>0</v>
      </c>
      <c r="I28" s="65">
        <v>0</v>
      </c>
      <c r="J28" s="65">
        <v>0</v>
      </c>
      <c r="K28" s="65">
        <v>0</v>
      </c>
      <c r="L28" s="65">
        <v>0</v>
      </c>
      <c r="M28" s="65">
        <v>0</v>
      </c>
      <c r="N28" s="65">
        <v>0</v>
      </c>
      <c r="O28" s="65">
        <v>0</v>
      </c>
      <c r="P28" s="207"/>
    </row>
    <row r="29" spans="1:19" x14ac:dyDescent="0.25">
      <c r="A29" s="75"/>
      <c r="B29" s="79" t="s">
        <v>229</v>
      </c>
      <c r="C29" s="61">
        <f>C30+C31</f>
        <v>0</v>
      </c>
      <c r="D29" s="61">
        <f>D30+D31</f>
        <v>0</v>
      </c>
      <c r="E29" s="61">
        <f>E30+E31</f>
        <v>0</v>
      </c>
      <c r="F29" s="61">
        <v>0</v>
      </c>
      <c r="G29" s="61">
        <v>0</v>
      </c>
      <c r="H29" s="61">
        <f>H30+H31</f>
        <v>0</v>
      </c>
      <c r="I29" s="61">
        <f>I30+I31</f>
        <v>0</v>
      </c>
      <c r="J29" s="61">
        <f>J30+J31</f>
        <v>0</v>
      </c>
      <c r="K29" s="61">
        <f>K30+K31</f>
        <v>0</v>
      </c>
      <c r="L29" s="61">
        <v>0</v>
      </c>
      <c r="M29" s="65">
        <v>0</v>
      </c>
      <c r="N29" s="65">
        <v>0</v>
      </c>
      <c r="O29" s="65">
        <v>0</v>
      </c>
      <c r="P29" s="207"/>
    </row>
    <row r="30" spans="1:19" s="73" customFormat="1" hidden="1" x14ac:dyDescent="0.25">
      <c r="A30" s="71"/>
      <c r="B30" s="76"/>
      <c r="C30" s="64"/>
      <c r="D30" s="64"/>
      <c r="E30" s="64"/>
      <c r="F30" s="64"/>
      <c r="G30" s="64"/>
      <c r="H30" s="64"/>
      <c r="I30" s="64"/>
      <c r="J30" s="64"/>
      <c r="K30" s="64"/>
      <c r="L30" s="64"/>
      <c r="M30" s="65">
        <v>0</v>
      </c>
      <c r="N30" s="65">
        <v>0</v>
      </c>
      <c r="O30" s="65">
        <v>0</v>
      </c>
      <c r="P30" s="207"/>
    </row>
    <row r="31" spans="1:19" s="73" customFormat="1" hidden="1" x14ac:dyDescent="0.25">
      <c r="A31" s="71"/>
      <c r="B31" s="76"/>
      <c r="C31" s="64"/>
      <c r="D31" s="64"/>
      <c r="E31" s="64"/>
      <c r="F31" s="64"/>
      <c r="G31" s="64"/>
      <c r="H31" s="64"/>
      <c r="I31" s="64"/>
      <c r="J31" s="64"/>
      <c r="K31" s="64"/>
      <c r="L31" s="64"/>
      <c r="M31" s="65">
        <v>0</v>
      </c>
      <c r="N31" s="65">
        <v>0</v>
      </c>
      <c r="O31" s="65">
        <v>0</v>
      </c>
      <c r="P31" s="207"/>
    </row>
    <row r="32" spans="1:19" x14ac:dyDescent="0.25">
      <c r="A32" s="59" t="s">
        <v>224</v>
      </c>
      <c r="B32" s="79" t="s">
        <v>239</v>
      </c>
      <c r="C32" s="61">
        <f t="shared" ref="C32:L32" si="8">C33+C35+C41</f>
        <v>758140</v>
      </c>
      <c r="D32" s="61">
        <f t="shared" si="8"/>
        <v>758140</v>
      </c>
      <c r="E32" s="61">
        <f t="shared" si="8"/>
        <v>0</v>
      </c>
      <c r="F32" s="61">
        <f t="shared" si="8"/>
        <v>0</v>
      </c>
      <c r="G32" s="61">
        <f t="shared" si="8"/>
        <v>0</v>
      </c>
      <c r="H32" s="61">
        <f t="shared" si="8"/>
        <v>0</v>
      </c>
      <c r="I32" s="61">
        <f t="shared" si="8"/>
        <v>0</v>
      </c>
      <c r="J32" s="61">
        <f t="shared" si="8"/>
        <v>758140</v>
      </c>
      <c r="K32" s="61">
        <f t="shared" si="8"/>
        <v>758140</v>
      </c>
      <c r="L32" s="61">
        <f t="shared" si="8"/>
        <v>0</v>
      </c>
      <c r="M32" s="65">
        <v>0</v>
      </c>
      <c r="N32" s="65">
        <v>0</v>
      </c>
      <c r="O32" s="65">
        <v>0</v>
      </c>
      <c r="P32" s="207"/>
    </row>
    <row r="33" spans="1:16" x14ac:dyDescent="0.25">
      <c r="A33" s="59" t="s">
        <v>11</v>
      </c>
      <c r="B33" s="79" t="s">
        <v>231</v>
      </c>
      <c r="C33" s="65">
        <f>SUM(C34:C34)</f>
        <v>94140</v>
      </c>
      <c r="D33" s="65">
        <f>SUM(D34:D34)</f>
        <v>94140</v>
      </c>
      <c r="E33" s="65">
        <v>0</v>
      </c>
      <c r="F33" s="65">
        <v>0</v>
      </c>
      <c r="G33" s="65">
        <v>0</v>
      </c>
      <c r="H33" s="65">
        <v>0</v>
      </c>
      <c r="I33" s="65">
        <v>0</v>
      </c>
      <c r="J33" s="65">
        <f>SUM(J34:J34)</f>
        <v>94140</v>
      </c>
      <c r="K33" s="65">
        <f>SUM(K34:K34)</f>
        <v>94140</v>
      </c>
      <c r="L33" s="65">
        <v>0</v>
      </c>
      <c r="M33" s="65">
        <v>0</v>
      </c>
      <c r="N33" s="65">
        <v>0</v>
      </c>
      <c r="O33" s="65">
        <v>0</v>
      </c>
      <c r="P33" s="207"/>
    </row>
    <row r="34" spans="1:16" x14ac:dyDescent="0.25">
      <c r="A34" s="59"/>
      <c r="B34" s="93" t="s">
        <v>241</v>
      </c>
      <c r="C34" s="67">
        <f>D34+E34</f>
        <v>94140</v>
      </c>
      <c r="D34" s="67">
        <v>94140</v>
      </c>
      <c r="E34" s="67">
        <v>0</v>
      </c>
      <c r="F34" s="67"/>
      <c r="G34" s="67"/>
      <c r="H34" s="67">
        <v>0</v>
      </c>
      <c r="I34" s="67">
        <v>0</v>
      </c>
      <c r="J34" s="67">
        <f>K34+L34</f>
        <v>94140</v>
      </c>
      <c r="K34" s="67">
        <f>D34+H34</f>
        <v>94140</v>
      </c>
      <c r="L34" s="67">
        <f>E34+I34</f>
        <v>0</v>
      </c>
      <c r="M34" s="67">
        <v>0</v>
      </c>
      <c r="N34" s="67">
        <v>0</v>
      </c>
      <c r="O34" s="67">
        <v>0</v>
      </c>
      <c r="P34" s="206"/>
    </row>
    <row r="35" spans="1:16" x14ac:dyDescent="0.25">
      <c r="A35" s="59" t="s">
        <v>3</v>
      </c>
      <c r="B35" s="74" t="s">
        <v>234</v>
      </c>
      <c r="C35" s="56">
        <f>SUM(C36:C40)</f>
        <v>490000</v>
      </c>
      <c r="D35" s="65">
        <f>SUM(D36:D40)</f>
        <v>490000</v>
      </c>
      <c r="E35" s="65">
        <f>SUM(E40:E40)</f>
        <v>0</v>
      </c>
      <c r="F35" s="65">
        <f>SUM(F40:F40)</f>
        <v>0</v>
      </c>
      <c r="G35" s="65">
        <f>SUM(G40:G40)</f>
        <v>0</v>
      </c>
      <c r="H35" s="65">
        <f>SUM(H40:H40)</f>
        <v>0</v>
      </c>
      <c r="I35" s="65">
        <f>SUM(I40:I40)</f>
        <v>0</v>
      </c>
      <c r="J35" s="65">
        <f>SUM(J36:J40)</f>
        <v>490000</v>
      </c>
      <c r="K35" s="65">
        <f>SUM(K36:K40)</f>
        <v>490000</v>
      </c>
      <c r="L35" s="65">
        <f>SUM(L36:L40)</f>
        <v>0</v>
      </c>
      <c r="M35" s="65">
        <v>0</v>
      </c>
      <c r="N35" s="65">
        <v>0</v>
      </c>
      <c r="O35" s="65">
        <v>0</v>
      </c>
      <c r="P35" s="207"/>
    </row>
    <row r="36" spans="1:16" ht="24" x14ac:dyDescent="0.25">
      <c r="A36" s="59"/>
      <c r="B36" s="76" t="s">
        <v>338</v>
      </c>
      <c r="C36" s="67">
        <f>D36+E36</f>
        <v>40000</v>
      </c>
      <c r="D36" s="67">
        <v>40000</v>
      </c>
      <c r="E36" s="67">
        <v>0</v>
      </c>
      <c r="F36" s="67"/>
      <c r="G36" s="67"/>
      <c r="H36" s="67">
        <v>0</v>
      </c>
      <c r="I36" s="67">
        <v>0</v>
      </c>
      <c r="J36" s="67">
        <f>K36+L36</f>
        <v>40000</v>
      </c>
      <c r="K36" s="67">
        <f t="shared" ref="K36:L39" si="9">D36+H36</f>
        <v>40000</v>
      </c>
      <c r="L36" s="67">
        <f t="shared" si="9"/>
        <v>0</v>
      </c>
      <c r="M36" s="67">
        <v>0</v>
      </c>
      <c r="N36" s="67">
        <v>0</v>
      </c>
      <c r="O36" s="67">
        <v>0</v>
      </c>
      <c r="P36" s="206"/>
    </row>
    <row r="37" spans="1:16" ht="24" x14ac:dyDescent="0.25">
      <c r="A37" s="59"/>
      <c r="B37" s="76" t="s">
        <v>339</v>
      </c>
      <c r="C37" s="67">
        <f>D37+E37</f>
        <v>200000</v>
      </c>
      <c r="D37" s="67">
        <v>200000</v>
      </c>
      <c r="E37" s="67">
        <v>0</v>
      </c>
      <c r="F37" s="67"/>
      <c r="G37" s="67"/>
      <c r="H37" s="67">
        <v>0</v>
      </c>
      <c r="I37" s="67">
        <v>0</v>
      </c>
      <c r="J37" s="67">
        <f>K37+L37</f>
        <v>200000</v>
      </c>
      <c r="K37" s="67">
        <f t="shared" si="9"/>
        <v>200000</v>
      </c>
      <c r="L37" s="67">
        <f t="shared" si="9"/>
        <v>0</v>
      </c>
      <c r="M37" s="67">
        <v>0</v>
      </c>
      <c r="N37" s="67">
        <v>0</v>
      </c>
      <c r="O37" s="67">
        <v>0</v>
      </c>
      <c r="P37" s="206"/>
    </row>
    <row r="38" spans="1:16" ht="24" customHeight="1" x14ac:dyDescent="0.25">
      <c r="A38" s="59"/>
      <c r="B38" s="76" t="s">
        <v>340</v>
      </c>
      <c r="C38" s="67">
        <f>D38+E38</f>
        <v>50000</v>
      </c>
      <c r="D38" s="67">
        <v>50000</v>
      </c>
      <c r="E38" s="67">
        <v>0</v>
      </c>
      <c r="F38" s="67"/>
      <c r="G38" s="67"/>
      <c r="H38" s="67">
        <v>0</v>
      </c>
      <c r="I38" s="67">
        <v>0</v>
      </c>
      <c r="J38" s="67">
        <f>K38+L38</f>
        <v>50000</v>
      </c>
      <c r="K38" s="67">
        <f t="shared" si="9"/>
        <v>50000</v>
      </c>
      <c r="L38" s="67">
        <f t="shared" si="9"/>
        <v>0</v>
      </c>
      <c r="M38" s="67">
        <v>0</v>
      </c>
      <c r="N38" s="67">
        <v>0</v>
      </c>
      <c r="O38" s="67">
        <v>0</v>
      </c>
      <c r="P38" s="206"/>
    </row>
    <row r="39" spans="1:16" s="73" customFormat="1" ht="24" x14ac:dyDescent="0.2">
      <c r="A39" s="71"/>
      <c r="B39" s="171" t="s">
        <v>531</v>
      </c>
      <c r="C39" s="67">
        <f>D39+E39</f>
        <v>200000</v>
      </c>
      <c r="D39" s="67">
        <v>200000</v>
      </c>
      <c r="E39" s="67">
        <v>0</v>
      </c>
      <c r="F39" s="67"/>
      <c r="G39" s="67"/>
      <c r="H39" s="67">
        <v>0</v>
      </c>
      <c r="I39" s="67">
        <v>0</v>
      </c>
      <c r="J39" s="67">
        <f>K39+L39</f>
        <v>200000</v>
      </c>
      <c r="K39" s="67">
        <f t="shared" si="9"/>
        <v>200000</v>
      </c>
      <c r="L39" s="67">
        <f t="shared" si="9"/>
        <v>0</v>
      </c>
      <c r="M39" s="67">
        <v>0</v>
      </c>
      <c r="N39" s="67">
        <v>0</v>
      </c>
      <c r="O39" s="67">
        <v>0</v>
      </c>
      <c r="P39" s="206"/>
    </row>
    <row r="40" spans="1:16" s="73" customFormat="1" hidden="1" x14ac:dyDescent="0.25">
      <c r="A40" s="71"/>
      <c r="B40" s="91"/>
      <c r="C40" s="67"/>
      <c r="D40" s="67"/>
      <c r="E40" s="67"/>
      <c r="F40" s="67"/>
      <c r="G40" s="66"/>
      <c r="H40" s="67"/>
      <c r="I40" s="67"/>
      <c r="J40" s="67"/>
      <c r="K40" s="67"/>
      <c r="L40" s="67"/>
      <c r="M40" s="67"/>
      <c r="N40" s="67"/>
      <c r="O40" s="67"/>
      <c r="P40" s="206"/>
    </row>
    <row r="41" spans="1:16" x14ac:dyDescent="0.25">
      <c r="A41" s="59" t="s">
        <v>6</v>
      </c>
      <c r="B41" s="74" t="s">
        <v>226</v>
      </c>
      <c r="C41" s="56">
        <f>D41+E41</f>
        <v>174000</v>
      </c>
      <c r="D41" s="65">
        <f>D42+D44+D46</f>
        <v>174000</v>
      </c>
      <c r="E41" s="65">
        <f>E42+E44+E46</f>
        <v>0</v>
      </c>
      <c r="F41" s="65">
        <f t="shared" ref="F41:L41" si="10">F42+F44+F46</f>
        <v>0</v>
      </c>
      <c r="G41" s="65">
        <f t="shared" si="10"/>
        <v>0</v>
      </c>
      <c r="H41" s="65">
        <f t="shared" si="10"/>
        <v>0</v>
      </c>
      <c r="I41" s="65">
        <f t="shared" si="10"/>
        <v>0</v>
      </c>
      <c r="J41" s="65">
        <f>J42+J44+J46</f>
        <v>174000</v>
      </c>
      <c r="K41" s="65">
        <f t="shared" si="10"/>
        <v>174000</v>
      </c>
      <c r="L41" s="65">
        <f t="shared" si="10"/>
        <v>0</v>
      </c>
      <c r="M41" s="65">
        <v>0</v>
      </c>
      <c r="N41" s="65">
        <v>0</v>
      </c>
      <c r="O41" s="65">
        <v>0</v>
      </c>
      <c r="P41" s="207"/>
    </row>
    <row r="42" spans="1:16" x14ac:dyDescent="0.25">
      <c r="A42" s="59"/>
      <c r="B42" s="74" t="s">
        <v>9</v>
      </c>
      <c r="C42" s="58">
        <f>D42+E42</f>
        <v>50000</v>
      </c>
      <c r="D42" s="61">
        <f>SUM(D43:D43)</f>
        <v>50000</v>
      </c>
      <c r="E42" s="61">
        <v>0</v>
      </c>
      <c r="F42" s="61">
        <v>0</v>
      </c>
      <c r="G42" s="61">
        <v>0</v>
      </c>
      <c r="H42" s="61">
        <v>0</v>
      </c>
      <c r="I42" s="61">
        <v>0</v>
      </c>
      <c r="J42" s="61">
        <f>K42+L42</f>
        <v>50000</v>
      </c>
      <c r="K42" s="61">
        <f>SUM(K43:K43)</f>
        <v>50000</v>
      </c>
      <c r="L42" s="61">
        <v>0</v>
      </c>
      <c r="M42" s="65">
        <v>0</v>
      </c>
      <c r="N42" s="65">
        <v>0</v>
      </c>
      <c r="O42" s="65">
        <v>0</v>
      </c>
      <c r="P42" s="207"/>
    </row>
    <row r="43" spans="1:16" s="73" customFormat="1" ht="36" x14ac:dyDescent="0.25">
      <c r="A43" s="71"/>
      <c r="B43" s="76" t="s">
        <v>318</v>
      </c>
      <c r="C43" s="64">
        <f>D43+E43</f>
        <v>50000</v>
      </c>
      <c r="D43" s="64">
        <v>50000</v>
      </c>
      <c r="E43" s="64">
        <v>0</v>
      </c>
      <c r="F43" s="64"/>
      <c r="G43" s="64"/>
      <c r="H43" s="64">
        <v>0</v>
      </c>
      <c r="I43" s="64">
        <v>0</v>
      </c>
      <c r="J43" s="64">
        <f>K43+L43</f>
        <v>50000</v>
      </c>
      <c r="K43" s="64">
        <f>D43+H43</f>
        <v>50000</v>
      </c>
      <c r="L43" s="64">
        <f>E43+I43</f>
        <v>0</v>
      </c>
      <c r="M43" s="67">
        <v>0</v>
      </c>
      <c r="N43" s="67">
        <v>0</v>
      </c>
      <c r="O43" s="67">
        <v>0</v>
      </c>
      <c r="P43" s="206"/>
    </row>
    <row r="44" spans="1:16" x14ac:dyDescent="0.25">
      <c r="A44" s="75"/>
      <c r="B44" s="74" t="s">
        <v>7</v>
      </c>
      <c r="C44" s="58">
        <v>0</v>
      </c>
      <c r="D44" s="61">
        <v>0</v>
      </c>
      <c r="E44" s="61">
        <v>0</v>
      </c>
      <c r="F44" s="61">
        <v>0</v>
      </c>
      <c r="G44" s="61">
        <v>0</v>
      </c>
      <c r="H44" s="61">
        <v>0</v>
      </c>
      <c r="I44" s="61">
        <v>0</v>
      </c>
      <c r="J44" s="61">
        <v>0</v>
      </c>
      <c r="K44" s="61">
        <v>0</v>
      </c>
      <c r="L44" s="61">
        <v>0</v>
      </c>
      <c r="M44" s="65">
        <v>0</v>
      </c>
      <c r="N44" s="65">
        <v>0</v>
      </c>
      <c r="O44" s="65">
        <v>0</v>
      </c>
      <c r="P44" s="207"/>
    </row>
    <row r="45" spans="1:16" ht="12" hidden="1" customHeight="1" x14ac:dyDescent="0.25">
      <c r="A45" s="75"/>
      <c r="B45" s="74"/>
      <c r="C45" s="58"/>
      <c r="D45" s="61"/>
      <c r="E45" s="61"/>
      <c r="F45" s="61"/>
      <c r="G45" s="61"/>
      <c r="H45" s="61"/>
      <c r="I45" s="61"/>
      <c r="J45" s="61"/>
      <c r="K45" s="61"/>
      <c r="L45" s="61"/>
      <c r="M45" s="65">
        <v>0</v>
      </c>
      <c r="N45" s="65">
        <v>0</v>
      </c>
      <c r="O45" s="65">
        <v>0</v>
      </c>
      <c r="P45" s="207"/>
    </row>
    <row r="46" spans="1:16" x14ac:dyDescent="0.25">
      <c r="A46" s="75"/>
      <c r="B46" s="74" t="s">
        <v>229</v>
      </c>
      <c r="C46" s="58">
        <f>D46+E46</f>
        <v>124000</v>
      </c>
      <c r="D46" s="61">
        <f>D47+D48</f>
        <v>124000</v>
      </c>
      <c r="E46" s="61">
        <v>0</v>
      </c>
      <c r="F46" s="61">
        <v>0</v>
      </c>
      <c r="G46" s="61">
        <v>0</v>
      </c>
      <c r="H46" s="61">
        <v>0</v>
      </c>
      <c r="I46" s="61">
        <v>0</v>
      </c>
      <c r="J46" s="61">
        <f>J47+J48</f>
        <v>124000</v>
      </c>
      <c r="K46" s="61">
        <f>K47+K48</f>
        <v>124000</v>
      </c>
      <c r="L46" s="61">
        <v>0</v>
      </c>
      <c r="M46" s="65">
        <v>0</v>
      </c>
      <c r="N46" s="65">
        <v>0</v>
      </c>
      <c r="O46" s="65">
        <v>0</v>
      </c>
      <c r="P46" s="207"/>
    </row>
    <row r="47" spans="1:16" s="73" customFormat="1" ht="24" x14ac:dyDescent="0.2">
      <c r="A47" s="71"/>
      <c r="B47" s="213" t="s">
        <v>532</v>
      </c>
      <c r="C47" s="64">
        <f>D47+E47</f>
        <v>100000</v>
      </c>
      <c r="D47" s="64">
        <v>100000</v>
      </c>
      <c r="E47" s="64">
        <v>0</v>
      </c>
      <c r="F47" s="64"/>
      <c r="G47" s="64"/>
      <c r="H47" s="64">
        <v>0</v>
      </c>
      <c r="I47" s="64">
        <v>0</v>
      </c>
      <c r="J47" s="64">
        <f>K47+L47</f>
        <v>100000</v>
      </c>
      <c r="K47" s="64">
        <f>D47+H47</f>
        <v>100000</v>
      </c>
      <c r="L47" s="64">
        <f>E47+I47</f>
        <v>0</v>
      </c>
      <c r="M47" s="67">
        <v>0</v>
      </c>
      <c r="N47" s="67">
        <v>0</v>
      </c>
      <c r="O47" s="67">
        <v>0</v>
      </c>
      <c r="P47" s="206"/>
    </row>
    <row r="48" spans="1:16" s="73" customFormat="1" x14ac:dyDescent="0.2">
      <c r="A48" s="71"/>
      <c r="B48" s="171" t="s">
        <v>396</v>
      </c>
      <c r="C48" s="64">
        <f>D48+E48</f>
        <v>24000</v>
      </c>
      <c r="D48" s="64">
        <v>24000</v>
      </c>
      <c r="E48" s="64">
        <v>0</v>
      </c>
      <c r="F48" s="64"/>
      <c r="G48" s="64"/>
      <c r="H48" s="64">
        <v>0</v>
      </c>
      <c r="I48" s="64">
        <v>0</v>
      </c>
      <c r="J48" s="64">
        <f>K48+L48</f>
        <v>24000</v>
      </c>
      <c r="K48" s="64">
        <f>D48+H48</f>
        <v>24000</v>
      </c>
      <c r="L48" s="64">
        <f>E48+I48</f>
        <v>0</v>
      </c>
      <c r="M48" s="67">
        <v>0</v>
      </c>
      <c r="N48" s="67">
        <v>0</v>
      </c>
      <c r="O48" s="67">
        <v>0</v>
      </c>
      <c r="P48" s="206"/>
    </row>
    <row r="49" spans="1:18" x14ac:dyDescent="0.25">
      <c r="A49" s="59" t="s">
        <v>10</v>
      </c>
      <c r="B49" s="74" t="s">
        <v>240</v>
      </c>
      <c r="C49" s="56">
        <f>C50+C53+C60</f>
        <v>6401220</v>
      </c>
      <c r="D49" s="65">
        <f>D50+D53+D60</f>
        <v>6401220</v>
      </c>
      <c r="E49" s="65">
        <f t="shared" ref="E49:L49" si="11">E50+E53+E60</f>
        <v>0</v>
      </c>
      <c r="F49" s="65">
        <f t="shared" si="11"/>
        <v>0</v>
      </c>
      <c r="G49" s="65">
        <f t="shared" si="11"/>
        <v>0</v>
      </c>
      <c r="H49" s="65">
        <f t="shared" si="11"/>
        <v>0</v>
      </c>
      <c r="I49" s="65">
        <f t="shared" si="11"/>
        <v>0</v>
      </c>
      <c r="J49" s="65">
        <f t="shared" si="11"/>
        <v>6401220</v>
      </c>
      <c r="K49" s="65">
        <f t="shared" si="11"/>
        <v>6401220</v>
      </c>
      <c r="L49" s="65">
        <f t="shared" si="11"/>
        <v>0</v>
      </c>
      <c r="M49" s="65">
        <f>M50+M53+M60</f>
        <v>3248000</v>
      </c>
      <c r="N49" s="65">
        <v>0</v>
      </c>
      <c r="O49" s="65">
        <v>0</v>
      </c>
      <c r="P49" s="207"/>
    </row>
    <row r="50" spans="1:18" x14ac:dyDescent="0.25">
      <c r="A50" s="59" t="s">
        <v>11</v>
      </c>
      <c r="B50" s="74" t="s">
        <v>231</v>
      </c>
      <c r="C50" s="58">
        <f>SUM(C51:C52)</f>
        <v>1790000</v>
      </c>
      <c r="D50" s="61">
        <f>SUM(D51:D52)</f>
        <v>1790000</v>
      </c>
      <c r="E50" s="61">
        <f t="shared" ref="E50:L50" si="12">SUM(E51:E52)</f>
        <v>0</v>
      </c>
      <c r="F50" s="61">
        <f t="shared" si="12"/>
        <v>0</v>
      </c>
      <c r="G50" s="61">
        <f t="shared" si="12"/>
        <v>0</v>
      </c>
      <c r="H50" s="61">
        <f t="shared" si="12"/>
        <v>0</v>
      </c>
      <c r="I50" s="61">
        <f t="shared" si="12"/>
        <v>0</v>
      </c>
      <c r="J50" s="61">
        <f t="shared" si="12"/>
        <v>1790000</v>
      </c>
      <c r="K50" s="61">
        <f t="shared" si="12"/>
        <v>1790000</v>
      </c>
      <c r="L50" s="61">
        <f t="shared" si="12"/>
        <v>0</v>
      </c>
      <c r="M50" s="65">
        <f>M51+M52</f>
        <v>0</v>
      </c>
      <c r="N50" s="65">
        <v>0</v>
      </c>
      <c r="O50" s="65">
        <v>0</v>
      </c>
      <c r="P50" s="207"/>
    </row>
    <row r="51" spans="1:18" x14ac:dyDescent="0.25">
      <c r="A51" s="59"/>
      <c r="B51" s="93" t="s">
        <v>551</v>
      </c>
      <c r="C51" s="68">
        <f>D51+E51</f>
        <v>1590000</v>
      </c>
      <c r="D51" s="67">
        <v>1590000</v>
      </c>
      <c r="E51" s="67">
        <v>0</v>
      </c>
      <c r="F51" s="65"/>
      <c r="G51" s="66"/>
      <c r="H51" s="67">
        <v>0</v>
      </c>
      <c r="I51" s="67">
        <v>0</v>
      </c>
      <c r="J51" s="67">
        <f>K51+L51</f>
        <v>1590000</v>
      </c>
      <c r="K51" s="67">
        <f>D51+H51</f>
        <v>1590000</v>
      </c>
      <c r="L51" s="67">
        <f>E51+I51</f>
        <v>0</v>
      </c>
      <c r="M51" s="67">
        <v>0</v>
      </c>
      <c r="N51" s="67">
        <v>0</v>
      </c>
      <c r="O51" s="67">
        <v>0</v>
      </c>
      <c r="P51" s="206"/>
    </row>
    <row r="52" spans="1:18" x14ac:dyDescent="0.25">
      <c r="A52" s="59"/>
      <c r="B52" s="92" t="s">
        <v>552</v>
      </c>
      <c r="C52" s="68">
        <f>D52+E52</f>
        <v>200000</v>
      </c>
      <c r="D52" s="67">
        <v>200000</v>
      </c>
      <c r="E52" s="67">
        <v>0</v>
      </c>
      <c r="F52" s="65"/>
      <c r="G52" s="66"/>
      <c r="H52" s="67">
        <v>0</v>
      </c>
      <c r="I52" s="67">
        <v>0</v>
      </c>
      <c r="J52" s="67">
        <f>K52+L52</f>
        <v>200000</v>
      </c>
      <c r="K52" s="67">
        <f>D52+H52</f>
        <v>200000</v>
      </c>
      <c r="L52" s="67">
        <f>E52+I52</f>
        <v>0</v>
      </c>
      <c r="M52" s="67">
        <v>0</v>
      </c>
      <c r="N52" s="67">
        <v>0</v>
      </c>
      <c r="O52" s="67">
        <v>0</v>
      </c>
      <c r="P52" s="206"/>
    </row>
    <row r="53" spans="1:18" ht="12.75" customHeight="1" x14ac:dyDescent="0.25">
      <c r="A53" s="59" t="s">
        <v>3</v>
      </c>
      <c r="B53" s="74" t="s">
        <v>234</v>
      </c>
      <c r="C53" s="56">
        <f>SUM(C54:C59)</f>
        <v>3998000</v>
      </c>
      <c r="D53" s="65">
        <f>SUM(D54:D59)</f>
        <v>3998000</v>
      </c>
      <c r="E53" s="65">
        <f t="shared" ref="E53:L53" si="13">SUM(E54:E59)</f>
        <v>0</v>
      </c>
      <c r="F53" s="65">
        <f t="shared" si="13"/>
        <v>0</v>
      </c>
      <c r="G53" s="65">
        <f t="shared" si="13"/>
        <v>0</v>
      </c>
      <c r="H53" s="65">
        <f t="shared" si="13"/>
        <v>0</v>
      </c>
      <c r="I53" s="65">
        <f t="shared" si="13"/>
        <v>0</v>
      </c>
      <c r="J53" s="65">
        <f t="shared" si="13"/>
        <v>3998000</v>
      </c>
      <c r="K53" s="65">
        <f t="shared" si="13"/>
        <v>3998000</v>
      </c>
      <c r="L53" s="65">
        <f t="shared" si="13"/>
        <v>0</v>
      </c>
      <c r="M53" s="65">
        <f>SUM(M54:M59)</f>
        <v>3248000</v>
      </c>
      <c r="N53" s="65">
        <f>SUM(N54:N59)</f>
        <v>0</v>
      </c>
      <c r="O53" s="65">
        <v>0</v>
      </c>
      <c r="P53" s="207"/>
    </row>
    <row r="54" spans="1:18" x14ac:dyDescent="0.25">
      <c r="A54" s="59"/>
      <c r="B54" s="62" t="s">
        <v>550</v>
      </c>
      <c r="C54" s="67">
        <f>D54+E54</f>
        <v>427000</v>
      </c>
      <c r="D54" s="67">
        <v>427000</v>
      </c>
      <c r="E54" s="67">
        <v>0</v>
      </c>
      <c r="F54" s="65"/>
      <c r="G54" s="66"/>
      <c r="H54" s="67">
        <v>0</v>
      </c>
      <c r="I54" s="67">
        <v>0</v>
      </c>
      <c r="J54" s="67">
        <f>K54+L54</f>
        <v>427000</v>
      </c>
      <c r="K54" s="67">
        <f>D54+H54</f>
        <v>427000</v>
      </c>
      <c r="L54" s="67">
        <f>E54+I54</f>
        <v>0</v>
      </c>
      <c r="M54" s="67">
        <v>427000</v>
      </c>
      <c r="N54" s="67">
        <v>0</v>
      </c>
      <c r="O54" s="67">
        <v>0</v>
      </c>
      <c r="P54" s="206"/>
    </row>
    <row r="55" spans="1:18" ht="24" x14ac:dyDescent="0.25">
      <c r="A55" s="59"/>
      <c r="B55" s="76" t="s">
        <v>549</v>
      </c>
      <c r="C55" s="67">
        <f>D55+E55</f>
        <v>750000</v>
      </c>
      <c r="D55" s="67">
        <v>750000</v>
      </c>
      <c r="E55" s="67">
        <v>0</v>
      </c>
      <c r="F55" s="65"/>
      <c r="G55" s="66"/>
      <c r="H55" s="67">
        <v>0</v>
      </c>
      <c r="I55" s="67">
        <v>0</v>
      </c>
      <c r="J55" s="67">
        <f>K55+L55</f>
        <v>750000</v>
      </c>
      <c r="K55" s="67">
        <f>D55+H55</f>
        <v>750000</v>
      </c>
      <c r="L55" s="67">
        <f>E55+I55</f>
        <v>0</v>
      </c>
      <c r="M55" s="67">
        <v>0</v>
      </c>
      <c r="N55" s="67">
        <v>0</v>
      </c>
      <c r="O55" s="67">
        <v>0</v>
      </c>
      <c r="P55" s="206"/>
      <c r="R55" s="80"/>
    </row>
    <row r="56" spans="1:18" ht="24" hidden="1" x14ac:dyDescent="0.25">
      <c r="A56" s="59"/>
      <c r="B56" s="91" t="s">
        <v>289</v>
      </c>
      <c r="C56" s="67"/>
      <c r="D56" s="67"/>
      <c r="E56" s="67"/>
      <c r="F56" s="65"/>
      <c r="G56" s="66"/>
      <c r="H56" s="67"/>
      <c r="I56" s="67"/>
      <c r="J56" s="67"/>
      <c r="K56" s="67"/>
      <c r="L56" s="67"/>
      <c r="M56" s="67">
        <v>0</v>
      </c>
      <c r="N56" s="67">
        <v>0</v>
      </c>
      <c r="O56" s="67">
        <v>0</v>
      </c>
      <c r="P56" s="206"/>
    </row>
    <row r="57" spans="1:18" x14ac:dyDescent="0.25">
      <c r="A57" s="59"/>
      <c r="B57" s="76" t="s">
        <v>296</v>
      </c>
      <c r="C57" s="67">
        <f>D57+E57</f>
        <v>1225000</v>
      </c>
      <c r="D57" s="67">
        <v>1225000</v>
      </c>
      <c r="E57" s="67">
        <v>0</v>
      </c>
      <c r="F57" s="65"/>
      <c r="G57" s="66"/>
      <c r="H57" s="67">
        <v>0</v>
      </c>
      <c r="I57" s="67">
        <v>0</v>
      </c>
      <c r="J57" s="67">
        <f>K57+L57</f>
        <v>1225000</v>
      </c>
      <c r="K57" s="67">
        <f>D57+H57</f>
        <v>1225000</v>
      </c>
      <c r="L57" s="67">
        <f>E57+I57</f>
        <v>0</v>
      </c>
      <c r="M57" s="67">
        <v>1225000</v>
      </c>
      <c r="N57" s="67">
        <v>0</v>
      </c>
      <c r="O57" s="67">
        <v>0</v>
      </c>
      <c r="P57" s="206"/>
      <c r="Q57" s="80"/>
    </row>
    <row r="58" spans="1:18" x14ac:dyDescent="0.25">
      <c r="A58" s="59"/>
      <c r="B58" s="76" t="s">
        <v>297</v>
      </c>
      <c r="C58" s="67">
        <f>D58+E58</f>
        <v>1596000</v>
      </c>
      <c r="D58" s="67">
        <v>1596000</v>
      </c>
      <c r="E58" s="67">
        <v>0</v>
      </c>
      <c r="F58" s="65"/>
      <c r="G58" s="66"/>
      <c r="H58" s="67">
        <v>0</v>
      </c>
      <c r="I58" s="67">
        <v>0</v>
      </c>
      <c r="J58" s="67">
        <f>K58+L58</f>
        <v>1596000</v>
      </c>
      <c r="K58" s="67">
        <f>D58+H58</f>
        <v>1596000</v>
      </c>
      <c r="L58" s="67">
        <f>E58+I58</f>
        <v>0</v>
      </c>
      <c r="M58" s="67">
        <v>1596000</v>
      </c>
      <c r="N58" s="67">
        <v>0</v>
      </c>
      <c r="O58" s="67">
        <v>0</v>
      </c>
      <c r="P58" s="206"/>
    </row>
    <row r="59" spans="1:18" hidden="1" x14ac:dyDescent="0.25">
      <c r="A59" s="59"/>
      <c r="B59" s="62"/>
      <c r="C59" s="67"/>
      <c r="D59" s="67"/>
      <c r="E59" s="67"/>
      <c r="F59" s="65"/>
      <c r="G59" s="66"/>
      <c r="H59" s="67"/>
      <c r="I59" s="67"/>
      <c r="J59" s="67"/>
      <c r="K59" s="67"/>
      <c r="L59" s="67"/>
      <c r="M59" s="67"/>
      <c r="N59" s="67"/>
      <c r="O59" s="67"/>
      <c r="P59" s="206"/>
    </row>
    <row r="60" spans="1:18" x14ac:dyDescent="0.25">
      <c r="A60" s="59" t="s">
        <v>6</v>
      </c>
      <c r="B60" s="74" t="s">
        <v>226</v>
      </c>
      <c r="C60" s="58">
        <f>C61+C69+C76</f>
        <v>613220</v>
      </c>
      <c r="D60" s="61">
        <f>D61+D69+D76</f>
        <v>613220</v>
      </c>
      <c r="E60" s="61">
        <f t="shared" ref="E60:L60" si="14">E61+E69+E76</f>
        <v>0</v>
      </c>
      <c r="F60" s="61">
        <f t="shared" si="14"/>
        <v>0</v>
      </c>
      <c r="G60" s="61">
        <f t="shared" si="14"/>
        <v>0</v>
      </c>
      <c r="H60" s="61">
        <f t="shared" si="14"/>
        <v>0</v>
      </c>
      <c r="I60" s="61">
        <f t="shared" si="14"/>
        <v>0</v>
      </c>
      <c r="J60" s="61">
        <f t="shared" si="14"/>
        <v>613220</v>
      </c>
      <c r="K60" s="61">
        <f t="shared" si="14"/>
        <v>613220</v>
      </c>
      <c r="L60" s="61">
        <f t="shared" si="14"/>
        <v>0</v>
      </c>
      <c r="M60" s="65">
        <f>M61+M69+M76</f>
        <v>0</v>
      </c>
      <c r="N60" s="65">
        <v>0</v>
      </c>
      <c r="O60" s="65">
        <v>0</v>
      </c>
      <c r="P60" s="207"/>
    </row>
    <row r="61" spans="1:18" x14ac:dyDescent="0.25">
      <c r="A61" s="81"/>
      <c r="B61" s="74" t="s">
        <v>9</v>
      </c>
      <c r="C61" s="58">
        <f>SUM(C62:C68)</f>
        <v>475410</v>
      </c>
      <c r="D61" s="61">
        <f>SUM(D62:D68)</f>
        <v>475410</v>
      </c>
      <c r="E61" s="61">
        <f t="shared" ref="E61:L61" si="15">SUM(E62:E68)</f>
        <v>0</v>
      </c>
      <c r="F61" s="61">
        <f t="shared" si="15"/>
        <v>0</v>
      </c>
      <c r="G61" s="61">
        <f t="shared" si="15"/>
        <v>0</v>
      </c>
      <c r="H61" s="61">
        <f t="shared" si="15"/>
        <v>0</v>
      </c>
      <c r="I61" s="61">
        <f t="shared" si="15"/>
        <v>0</v>
      </c>
      <c r="J61" s="61">
        <f t="shared" si="15"/>
        <v>475410</v>
      </c>
      <c r="K61" s="61">
        <f t="shared" si="15"/>
        <v>475410</v>
      </c>
      <c r="L61" s="61">
        <f t="shared" si="15"/>
        <v>0</v>
      </c>
      <c r="M61" s="65">
        <f>M62+M63+M64+M65+M66</f>
        <v>0</v>
      </c>
      <c r="N61" s="65">
        <v>0</v>
      </c>
      <c r="O61" s="65">
        <v>0</v>
      </c>
      <c r="P61" s="207"/>
    </row>
    <row r="62" spans="1:18" x14ac:dyDescent="0.25">
      <c r="A62" s="81"/>
      <c r="B62" s="76" t="s">
        <v>565</v>
      </c>
      <c r="C62" s="67">
        <f>D62+E62</f>
        <v>125000</v>
      </c>
      <c r="D62" s="67">
        <v>125000</v>
      </c>
      <c r="E62" s="67">
        <v>0</v>
      </c>
      <c r="F62" s="65"/>
      <c r="G62" s="66"/>
      <c r="H62" s="67">
        <v>0</v>
      </c>
      <c r="I62" s="67">
        <v>0</v>
      </c>
      <c r="J62" s="67">
        <f t="shared" ref="J62:J76" si="16">K62+L62</f>
        <v>125000</v>
      </c>
      <c r="K62" s="67">
        <f t="shared" ref="K62:L68" si="17">D62+H62</f>
        <v>125000</v>
      </c>
      <c r="L62" s="67">
        <f t="shared" si="17"/>
        <v>0</v>
      </c>
      <c r="M62" s="67">
        <v>0</v>
      </c>
      <c r="N62" s="67">
        <v>0</v>
      </c>
      <c r="O62" s="67">
        <v>0</v>
      </c>
      <c r="P62" s="206"/>
    </row>
    <row r="63" spans="1:18" x14ac:dyDescent="0.25">
      <c r="A63" s="81"/>
      <c r="B63" s="93" t="s">
        <v>435</v>
      </c>
      <c r="C63" s="67">
        <f>D63+E63</f>
        <v>25410</v>
      </c>
      <c r="D63" s="67">
        <v>25410</v>
      </c>
      <c r="E63" s="67">
        <v>0</v>
      </c>
      <c r="F63" s="65"/>
      <c r="G63" s="66"/>
      <c r="H63" s="67">
        <v>0</v>
      </c>
      <c r="I63" s="67">
        <v>0</v>
      </c>
      <c r="J63" s="67">
        <f t="shared" si="16"/>
        <v>25410</v>
      </c>
      <c r="K63" s="67">
        <f t="shared" si="17"/>
        <v>25410</v>
      </c>
      <c r="L63" s="67">
        <f t="shared" si="17"/>
        <v>0</v>
      </c>
      <c r="M63" s="67">
        <v>0</v>
      </c>
      <c r="N63" s="67">
        <v>0</v>
      </c>
      <c r="O63" s="67">
        <v>0</v>
      </c>
      <c r="P63" s="206"/>
    </row>
    <row r="64" spans="1:18" x14ac:dyDescent="0.25">
      <c r="A64" s="81"/>
      <c r="B64" s="76" t="s">
        <v>344</v>
      </c>
      <c r="C64" s="67">
        <f>D64+E64</f>
        <v>25000</v>
      </c>
      <c r="D64" s="67">
        <v>25000</v>
      </c>
      <c r="E64" s="67">
        <v>0</v>
      </c>
      <c r="F64" s="65"/>
      <c r="G64" s="66"/>
      <c r="H64" s="67">
        <v>0</v>
      </c>
      <c r="I64" s="67">
        <v>0</v>
      </c>
      <c r="J64" s="67">
        <f t="shared" si="16"/>
        <v>25000</v>
      </c>
      <c r="K64" s="67">
        <f t="shared" si="17"/>
        <v>25000</v>
      </c>
      <c r="L64" s="67">
        <f t="shared" si="17"/>
        <v>0</v>
      </c>
      <c r="M64" s="67">
        <v>0</v>
      </c>
      <c r="N64" s="67">
        <v>0</v>
      </c>
      <c r="O64" s="67">
        <v>0</v>
      </c>
      <c r="P64" s="206"/>
    </row>
    <row r="65" spans="1:16" x14ac:dyDescent="0.25">
      <c r="A65" s="81"/>
      <c r="B65" s="76" t="s">
        <v>342</v>
      </c>
      <c r="C65" s="67">
        <f>D65+E65</f>
        <v>150000</v>
      </c>
      <c r="D65" s="67">
        <v>150000</v>
      </c>
      <c r="E65" s="67">
        <v>0</v>
      </c>
      <c r="F65" s="65"/>
      <c r="G65" s="66"/>
      <c r="H65" s="67">
        <v>0</v>
      </c>
      <c r="I65" s="67">
        <v>0</v>
      </c>
      <c r="J65" s="67">
        <f t="shared" si="16"/>
        <v>150000</v>
      </c>
      <c r="K65" s="67">
        <f t="shared" si="17"/>
        <v>150000</v>
      </c>
      <c r="L65" s="67">
        <f t="shared" si="17"/>
        <v>0</v>
      </c>
      <c r="M65" s="67">
        <v>0</v>
      </c>
      <c r="N65" s="67">
        <v>0</v>
      </c>
      <c r="O65" s="67">
        <v>0</v>
      </c>
      <c r="P65" s="206"/>
    </row>
    <row r="66" spans="1:16" x14ac:dyDescent="0.25">
      <c r="A66" s="81"/>
      <c r="B66" s="76" t="s">
        <v>308</v>
      </c>
      <c r="C66" s="67">
        <f>D66+E66</f>
        <v>150000</v>
      </c>
      <c r="D66" s="67">
        <v>150000</v>
      </c>
      <c r="E66" s="67">
        <v>0</v>
      </c>
      <c r="F66" s="65"/>
      <c r="G66" s="66"/>
      <c r="H66" s="67">
        <v>0</v>
      </c>
      <c r="I66" s="67">
        <v>0</v>
      </c>
      <c r="J66" s="67">
        <f t="shared" si="16"/>
        <v>150000</v>
      </c>
      <c r="K66" s="67">
        <f t="shared" si="17"/>
        <v>150000</v>
      </c>
      <c r="L66" s="67">
        <f t="shared" si="17"/>
        <v>0</v>
      </c>
      <c r="M66" s="67">
        <v>0</v>
      </c>
      <c r="N66" s="67">
        <v>0</v>
      </c>
      <c r="O66" s="67">
        <v>0</v>
      </c>
      <c r="P66" s="206"/>
    </row>
    <row r="67" spans="1:16" hidden="1" x14ac:dyDescent="0.25">
      <c r="A67" s="81"/>
      <c r="B67" s="76" t="s">
        <v>555</v>
      </c>
      <c r="C67" s="67"/>
      <c r="D67" s="67"/>
      <c r="E67" s="67"/>
      <c r="F67" s="65"/>
      <c r="G67" s="66"/>
      <c r="H67" s="67"/>
      <c r="I67" s="67"/>
      <c r="J67" s="67"/>
      <c r="K67" s="67"/>
      <c r="L67" s="67"/>
      <c r="M67" s="67"/>
      <c r="N67" s="67"/>
      <c r="O67" s="67"/>
      <c r="P67" s="206"/>
    </row>
    <row r="68" spans="1:16" s="73" customFormat="1" hidden="1" x14ac:dyDescent="0.25">
      <c r="A68" s="66"/>
      <c r="B68" s="91" t="s">
        <v>249</v>
      </c>
      <c r="C68" s="67"/>
      <c r="D68" s="67"/>
      <c r="E68" s="67"/>
      <c r="F68" s="67"/>
      <c r="G68" s="66"/>
      <c r="H68" s="67"/>
      <c r="I68" s="67"/>
      <c r="J68" s="67">
        <f t="shared" si="16"/>
        <v>0</v>
      </c>
      <c r="K68" s="67">
        <f t="shared" si="17"/>
        <v>0</v>
      </c>
      <c r="L68" s="67">
        <f t="shared" si="17"/>
        <v>0</v>
      </c>
      <c r="M68" s="67"/>
      <c r="N68" s="67"/>
      <c r="O68" s="67"/>
      <c r="P68" s="206"/>
    </row>
    <row r="69" spans="1:16" x14ac:dyDescent="0.25">
      <c r="A69" s="75"/>
      <c r="B69" s="79" t="s">
        <v>7</v>
      </c>
      <c r="C69" s="65">
        <f>SUM(C70:C75)</f>
        <v>137810</v>
      </c>
      <c r="D69" s="65">
        <f t="shared" ref="D69:I69" si="18">SUM(D70:D75)</f>
        <v>137810</v>
      </c>
      <c r="E69" s="65">
        <f t="shared" si="18"/>
        <v>0</v>
      </c>
      <c r="F69" s="65">
        <f t="shared" si="18"/>
        <v>0</v>
      </c>
      <c r="G69" s="65">
        <f t="shared" si="18"/>
        <v>0</v>
      </c>
      <c r="H69" s="65">
        <f t="shared" si="18"/>
        <v>0</v>
      </c>
      <c r="I69" s="65">
        <f t="shared" si="18"/>
        <v>0</v>
      </c>
      <c r="J69" s="65">
        <f>SUM(J70:J75)</f>
        <v>137810</v>
      </c>
      <c r="K69" s="65">
        <f>SUM(K70:K75)</f>
        <v>137810</v>
      </c>
      <c r="L69" s="65">
        <f>SUM(L70:L75)</f>
        <v>0</v>
      </c>
      <c r="M69" s="65">
        <f>M70+M71+M72+M73+M74+M75</f>
        <v>0</v>
      </c>
      <c r="N69" s="65">
        <v>0</v>
      </c>
      <c r="O69" s="65">
        <v>0</v>
      </c>
      <c r="P69" s="207"/>
    </row>
    <row r="70" spans="1:16" x14ac:dyDescent="0.25">
      <c r="A70" s="75"/>
      <c r="B70" s="76" t="s">
        <v>265</v>
      </c>
      <c r="C70" s="67">
        <f t="shared" ref="C70:C76" si="19">D70+E70</f>
        <v>6000</v>
      </c>
      <c r="D70" s="67">
        <v>6000</v>
      </c>
      <c r="E70" s="67">
        <v>0</v>
      </c>
      <c r="F70" s="65"/>
      <c r="G70" s="66"/>
      <c r="H70" s="67">
        <v>0</v>
      </c>
      <c r="I70" s="67">
        <v>0</v>
      </c>
      <c r="J70" s="67">
        <f t="shared" si="16"/>
        <v>6000</v>
      </c>
      <c r="K70" s="67">
        <f t="shared" ref="K70:L76" si="20">D70+H70</f>
        <v>6000</v>
      </c>
      <c r="L70" s="67">
        <f t="shared" si="20"/>
        <v>0</v>
      </c>
      <c r="M70" s="67">
        <v>0</v>
      </c>
      <c r="N70" s="67">
        <v>0</v>
      </c>
      <c r="O70" s="67">
        <v>0</v>
      </c>
      <c r="P70" s="206"/>
    </row>
    <row r="71" spans="1:16" ht="22.5" customHeight="1" x14ac:dyDescent="0.25">
      <c r="A71" s="75"/>
      <c r="B71" s="92" t="s">
        <v>533</v>
      </c>
      <c r="C71" s="67">
        <f t="shared" si="19"/>
        <v>53560</v>
      </c>
      <c r="D71" s="67">
        <v>53560</v>
      </c>
      <c r="E71" s="67">
        <v>0</v>
      </c>
      <c r="F71" s="65"/>
      <c r="G71" s="66"/>
      <c r="H71" s="67">
        <v>0</v>
      </c>
      <c r="I71" s="67">
        <v>0</v>
      </c>
      <c r="J71" s="67">
        <f t="shared" si="16"/>
        <v>53560</v>
      </c>
      <c r="K71" s="67">
        <f t="shared" si="20"/>
        <v>53560</v>
      </c>
      <c r="L71" s="67">
        <f t="shared" si="20"/>
        <v>0</v>
      </c>
      <c r="M71" s="67">
        <v>0</v>
      </c>
      <c r="N71" s="67">
        <v>0</v>
      </c>
      <c r="O71" s="67">
        <v>0</v>
      </c>
      <c r="P71" s="206"/>
    </row>
    <row r="72" spans="1:16" ht="22.5" customHeight="1" x14ac:dyDescent="0.25">
      <c r="A72" s="75"/>
      <c r="B72" s="92" t="s">
        <v>517</v>
      </c>
      <c r="C72" s="67">
        <f t="shared" si="19"/>
        <v>2250</v>
      </c>
      <c r="D72" s="67">
        <v>2250</v>
      </c>
      <c r="E72" s="67">
        <v>0</v>
      </c>
      <c r="F72" s="65"/>
      <c r="G72" s="66"/>
      <c r="H72" s="67">
        <v>0</v>
      </c>
      <c r="I72" s="67">
        <v>0</v>
      </c>
      <c r="J72" s="67">
        <f t="shared" si="16"/>
        <v>2250</v>
      </c>
      <c r="K72" s="67">
        <f t="shared" si="20"/>
        <v>2250</v>
      </c>
      <c r="L72" s="67">
        <f t="shared" si="20"/>
        <v>0</v>
      </c>
      <c r="M72" s="67">
        <v>0</v>
      </c>
      <c r="N72" s="67">
        <v>0</v>
      </c>
      <c r="O72" s="67">
        <v>0</v>
      </c>
      <c r="P72" s="206"/>
    </row>
    <row r="73" spans="1:16" x14ac:dyDescent="0.25">
      <c r="A73" s="75"/>
      <c r="B73" s="62" t="s">
        <v>499</v>
      </c>
      <c r="C73" s="68">
        <f t="shared" si="19"/>
        <v>30000</v>
      </c>
      <c r="D73" s="67">
        <v>30000</v>
      </c>
      <c r="E73" s="67">
        <v>0</v>
      </c>
      <c r="F73" s="65"/>
      <c r="G73" s="66"/>
      <c r="H73" s="67">
        <v>0</v>
      </c>
      <c r="I73" s="67">
        <v>0</v>
      </c>
      <c r="J73" s="67">
        <f t="shared" si="16"/>
        <v>30000</v>
      </c>
      <c r="K73" s="67">
        <f t="shared" si="20"/>
        <v>30000</v>
      </c>
      <c r="L73" s="67">
        <f t="shared" si="20"/>
        <v>0</v>
      </c>
      <c r="M73" s="67">
        <v>0</v>
      </c>
      <c r="N73" s="67">
        <v>0</v>
      </c>
      <c r="O73" s="67">
        <v>0</v>
      </c>
      <c r="P73" s="206"/>
    </row>
    <row r="74" spans="1:16" x14ac:dyDescent="0.25">
      <c r="A74" s="75"/>
      <c r="B74" s="62" t="s">
        <v>500</v>
      </c>
      <c r="C74" s="68">
        <f t="shared" si="19"/>
        <v>34000</v>
      </c>
      <c r="D74" s="67">
        <v>34000</v>
      </c>
      <c r="E74" s="67">
        <v>0</v>
      </c>
      <c r="F74" s="65"/>
      <c r="G74" s="66"/>
      <c r="H74" s="67">
        <v>0</v>
      </c>
      <c r="I74" s="67">
        <v>0</v>
      </c>
      <c r="J74" s="67">
        <f t="shared" si="16"/>
        <v>34000</v>
      </c>
      <c r="K74" s="67">
        <f t="shared" si="20"/>
        <v>34000</v>
      </c>
      <c r="L74" s="67">
        <f t="shared" si="20"/>
        <v>0</v>
      </c>
      <c r="M74" s="67">
        <v>0</v>
      </c>
      <c r="N74" s="67">
        <v>0</v>
      </c>
      <c r="O74" s="67">
        <v>0</v>
      </c>
      <c r="P74" s="206"/>
    </row>
    <row r="75" spans="1:16" x14ac:dyDescent="0.25">
      <c r="A75" s="75"/>
      <c r="B75" s="62" t="s">
        <v>244</v>
      </c>
      <c r="C75" s="68">
        <f t="shared" si="19"/>
        <v>12000</v>
      </c>
      <c r="D75" s="67">
        <v>12000</v>
      </c>
      <c r="E75" s="67">
        <v>0</v>
      </c>
      <c r="F75" s="65"/>
      <c r="G75" s="66"/>
      <c r="H75" s="67">
        <v>0</v>
      </c>
      <c r="I75" s="67">
        <v>0</v>
      </c>
      <c r="J75" s="67">
        <f t="shared" si="16"/>
        <v>12000</v>
      </c>
      <c r="K75" s="67">
        <f t="shared" si="20"/>
        <v>12000</v>
      </c>
      <c r="L75" s="67">
        <f t="shared" si="20"/>
        <v>0</v>
      </c>
      <c r="M75" s="67">
        <v>0</v>
      </c>
      <c r="N75" s="67">
        <v>0</v>
      </c>
      <c r="O75" s="67">
        <v>0</v>
      </c>
      <c r="P75" s="206"/>
    </row>
    <row r="76" spans="1:16" x14ac:dyDescent="0.25">
      <c r="A76" s="75"/>
      <c r="B76" s="74" t="s">
        <v>229</v>
      </c>
      <c r="C76" s="58">
        <f t="shared" si="19"/>
        <v>0</v>
      </c>
      <c r="D76" s="61">
        <f>SUM(D77:D78)</f>
        <v>0</v>
      </c>
      <c r="E76" s="61">
        <f>SUM(E78:E78)</f>
        <v>0</v>
      </c>
      <c r="F76" s="61">
        <f>SUM(F78:F78)</f>
        <v>0</v>
      </c>
      <c r="G76" s="61">
        <f>SUM(G78:G78)</f>
        <v>0</v>
      </c>
      <c r="H76" s="61">
        <f>SUM(H77:H78)</f>
        <v>0</v>
      </c>
      <c r="I76" s="61">
        <f>SUM(I77:I78)</f>
        <v>0</v>
      </c>
      <c r="J76" s="61">
        <f t="shared" si="16"/>
        <v>0</v>
      </c>
      <c r="K76" s="61">
        <f t="shared" si="20"/>
        <v>0</v>
      </c>
      <c r="L76" s="61">
        <f t="shared" si="20"/>
        <v>0</v>
      </c>
      <c r="M76" s="65">
        <v>0</v>
      </c>
      <c r="N76" s="65">
        <v>0</v>
      </c>
      <c r="O76" s="65">
        <v>0</v>
      </c>
      <c r="P76" s="207"/>
    </row>
    <row r="77" spans="1:16" s="73" customFormat="1" hidden="1" x14ac:dyDescent="0.25">
      <c r="A77" s="71"/>
      <c r="B77" s="76"/>
      <c r="C77" s="64"/>
      <c r="D77" s="64"/>
      <c r="E77" s="64"/>
      <c r="F77" s="64"/>
      <c r="G77" s="64"/>
      <c r="H77" s="64"/>
      <c r="I77" s="64"/>
      <c r="J77" s="64"/>
      <c r="K77" s="64"/>
      <c r="L77" s="64"/>
      <c r="M77" s="65">
        <v>0</v>
      </c>
      <c r="N77" s="65">
        <v>0</v>
      </c>
      <c r="O77" s="65">
        <v>0</v>
      </c>
      <c r="P77" s="207"/>
    </row>
    <row r="78" spans="1:16" hidden="1" x14ac:dyDescent="0.25">
      <c r="A78" s="75"/>
      <c r="B78" s="62"/>
      <c r="C78" s="63"/>
      <c r="D78" s="64"/>
      <c r="E78" s="64"/>
      <c r="F78" s="64"/>
      <c r="G78" s="64"/>
      <c r="H78" s="64"/>
      <c r="I78" s="64"/>
      <c r="J78" s="67"/>
      <c r="K78" s="67"/>
      <c r="L78" s="64"/>
      <c r="M78" s="65">
        <v>0</v>
      </c>
      <c r="N78" s="65">
        <v>0</v>
      </c>
      <c r="O78" s="65">
        <v>0</v>
      </c>
      <c r="P78" s="207"/>
    </row>
    <row r="79" spans="1:16" x14ac:dyDescent="0.25">
      <c r="A79" s="59" t="s">
        <v>102</v>
      </c>
      <c r="B79" s="74" t="s">
        <v>103</v>
      </c>
      <c r="C79" s="58">
        <f>C80+C81+C82</f>
        <v>0</v>
      </c>
      <c r="D79" s="61">
        <f>D80+D81+D82</f>
        <v>0</v>
      </c>
      <c r="E79" s="61">
        <f t="shared" ref="E79:L79" si="21">E80+E81+E82</f>
        <v>0</v>
      </c>
      <c r="F79" s="61">
        <f t="shared" si="21"/>
        <v>0</v>
      </c>
      <c r="G79" s="61">
        <f t="shared" si="21"/>
        <v>0</v>
      </c>
      <c r="H79" s="61">
        <f t="shared" si="21"/>
        <v>0</v>
      </c>
      <c r="I79" s="61">
        <f t="shared" si="21"/>
        <v>0</v>
      </c>
      <c r="J79" s="61">
        <f t="shared" si="21"/>
        <v>0</v>
      </c>
      <c r="K79" s="61">
        <f t="shared" si="21"/>
        <v>0</v>
      </c>
      <c r="L79" s="61">
        <f t="shared" si="21"/>
        <v>0</v>
      </c>
      <c r="M79" s="65">
        <v>0</v>
      </c>
      <c r="N79" s="65">
        <v>0</v>
      </c>
      <c r="O79" s="65">
        <v>0</v>
      </c>
      <c r="P79" s="207"/>
    </row>
    <row r="80" spans="1:16" x14ac:dyDescent="0.25">
      <c r="A80" s="59" t="s">
        <v>11</v>
      </c>
      <c r="B80" s="74" t="s">
        <v>13</v>
      </c>
      <c r="C80" s="56">
        <v>0</v>
      </c>
      <c r="D80" s="65">
        <v>0</v>
      </c>
      <c r="E80" s="65">
        <v>0</v>
      </c>
      <c r="F80" s="65">
        <v>0</v>
      </c>
      <c r="G80" s="65">
        <v>0</v>
      </c>
      <c r="H80" s="65">
        <v>0</v>
      </c>
      <c r="I80" s="65">
        <v>0</v>
      </c>
      <c r="J80" s="65">
        <v>0</v>
      </c>
      <c r="K80" s="65">
        <v>0</v>
      </c>
      <c r="L80" s="65">
        <v>0</v>
      </c>
      <c r="M80" s="65">
        <v>0</v>
      </c>
      <c r="N80" s="65">
        <v>0</v>
      </c>
      <c r="O80" s="65">
        <v>0</v>
      </c>
      <c r="P80" s="207"/>
    </row>
    <row r="81" spans="1:16" x14ac:dyDescent="0.25">
      <c r="A81" s="59" t="s">
        <v>3</v>
      </c>
      <c r="B81" s="74" t="s">
        <v>5</v>
      </c>
      <c r="C81" s="56">
        <v>0</v>
      </c>
      <c r="D81" s="65">
        <v>0</v>
      </c>
      <c r="E81" s="65">
        <v>0</v>
      </c>
      <c r="F81" s="65">
        <v>0</v>
      </c>
      <c r="G81" s="65">
        <v>0</v>
      </c>
      <c r="H81" s="65">
        <v>0</v>
      </c>
      <c r="I81" s="65">
        <v>0</v>
      </c>
      <c r="J81" s="65">
        <v>0</v>
      </c>
      <c r="K81" s="65">
        <v>0</v>
      </c>
      <c r="L81" s="65">
        <v>0</v>
      </c>
      <c r="M81" s="65">
        <v>0</v>
      </c>
      <c r="N81" s="65">
        <v>0</v>
      </c>
      <c r="O81" s="65">
        <v>0</v>
      </c>
      <c r="P81" s="207"/>
    </row>
    <row r="82" spans="1:16" x14ac:dyDescent="0.25">
      <c r="A82" s="59" t="s">
        <v>6</v>
      </c>
      <c r="B82" s="74" t="s">
        <v>41</v>
      </c>
      <c r="C82" s="58">
        <f t="shared" ref="C82:L82" si="22">C83+C84+C85</f>
        <v>0</v>
      </c>
      <c r="D82" s="61">
        <f t="shared" si="22"/>
        <v>0</v>
      </c>
      <c r="E82" s="61">
        <f t="shared" si="22"/>
        <v>0</v>
      </c>
      <c r="F82" s="61">
        <f t="shared" si="22"/>
        <v>0</v>
      </c>
      <c r="G82" s="61">
        <f t="shared" si="22"/>
        <v>0</v>
      </c>
      <c r="H82" s="61">
        <f t="shared" si="22"/>
        <v>0</v>
      </c>
      <c r="I82" s="61">
        <f t="shared" si="22"/>
        <v>0</v>
      </c>
      <c r="J82" s="61">
        <f t="shared" si="22"/>
        <v>0</v>
      </c>
      <c r="K82" s="61">
        <f t="shared" si="22"/>
        <v>0</v>
      </c>
      <c r="L82" s="61">
        <f t="shared" si="22"/>
        <v>0</v>
      </c>
      <c r="M82" s="65">
        <v>0</v>
      </c>
      <c r="N82" s="65">
        <v>0</v>
      </c>
      <c r="O82" s="65">
        <v>0</v>
      </c>
      <c r="P82" s="207"/>
    </row>
    <row r="83" spans="1:16" x14ac:dyDescent="0.25">
      <c r="A83" s="59"/>
      <c r="B83" s="74" t="s">
        <v>9</v>
      </c>
      <c r="C83" s="56">
        <v>0</v>
      </c>
      <c r="D83" s="65">
        <v>0</v>
      </c>
      <c r="E83" s="65">
        <v>0</v>
      </c>
      <c r="F83" s="65">
        <v>0</v>
      </c>
      <c r="G83" s="65">
        <v>0</v>
      </c>
      <c r="H83" s="65">
        <v>0</v>
      </c>
      <c r="I83" s="65">
        <v>0</v>
      </c>
      <c r="J83" s="65">
        <v>0</v>
      </c>
      <c r="K83" s="65">
        <v>0</v>
      </c>
      <c r="L83" s="65">
        <v>0</v>
      </c>
      <c r="M83" s="65">
        <v>0</v>
      </c>
      <c r="N83" s="65">
        <v>0</v>
      </c>
      <c r="O83" s="65">
        <v>0</v>
      </c>
      <c r="P83" s="207"/>
    </row>
    <row r="84" spans="1:16" x14ac:dyDescent="0.25">
      <c r="A84" s="59"/>
      <c r="B84" s="74" t="s">
        <v>7</v>
      </c>
      <c r="C84" s="56">
        <v>0</v>
      </c>
      <c r="D84" s="65">
        <v>0</v>
      </c>
      <c r="E84" s="65">
        <v>0</v>
      </c>
      <c r="F84" s="65">
        <v>0</v>
      </c>
      <c r="G84" s="65">
        <v>0</v>
      </c>
      <c r="H84" s="65">
        <v>0</v>
      </c>
      <c r="I84" s="65">
        <v>0</v>
      </c>
      <c r="J84" s="65">
        <v>0</v>
      </c>
      <c r="K84" s="65">
        <v>0</v>
      </c>
      <c r="L84" s="65">
        <v>0</v>
      </c>
      <c r="M84" s="65">
        <v>0</v>
      </c>
      <c r="N84" s="65">
        <v>0</v>
      </c>
      <c r="O84" s="65">
        <v>0</v>
      </c>
      <c r="P84" s="207"/>
    </row>
    <row r="85" spans="1:16" x14ac:dyDescent="0.25">
      <c r="A85" s="75"/>
      <c r="B85" s="74" t="s">
        <v>229</v>
      </c>
      <c r="C85" s="58">
        <f>D85+E85</f>
        <v>0</v>
      </c>
      <c r="D85" s="61">
        <f>D86</f>
        <v>0</v>
      </c>
      <c r="E85" s="61">
        <v>0</v>
      </c>
      <c r="F85" s="61">
        <v>0</v>
      </c>
      <c r="G85" s="61">
        <v>0</v>
      </c>
      <c r="H85" s="61">
        <v>0</v>
      </c>
      <c r="I85" s="61">
        <v>0</v>
      </c>
      <c r="J85" s="61">
        <f>J86</f>
        <v>0</v>
      </c>
      <c r="K85" s="61">
        <f>K86</f>
        <v>0</v>
      </c>
      <c r="L85" s="61">
        <v>0</v>
      </c>
      <c r="M85" s="65">
        <v>0</v>
      </c>
      <c r="N85" s="65">
        <v>0</v>
      </c>
      <c r="O85" s="65">
        <v>0</v>
      </c>
      <c r="P85" s="207"/>
    </row>
    <row r="86" spans="1:16" hidden="1" x14ac:dyDescent="0.25">
      <c r="A86" s="75"/>
      <c r="B86" s="76" t="s">
        <v>563</v>
      </c>
      <c r="C86" s="64">
        <f>D86+E86</f>
        <v>0</v>
      </c>
      <c r="D86" s="64">
        <v>0</v>
      </c>
      <c r="E86" s="64">
        <v>0</v>
      </c>
      <c r="F86" s="64"/>
      <c r="G86" s="64"/>
      <c r="H86" s="64">
        <v>0</v>
      </c>
      <c r="I86" s="64">
        <v>0</v>
      </c>
      <c r="J86" s="64">
        <f>K86+L86</f>
        <v>0</v>
      </c>
      <c r="K86" s="64">
        <f>D86+H86</f>
        <v>0</v>
      </c>
      <c r="L86" s="64">
        <f>E86+I86</f>
        <v>0</v>
      </c>
      <c r="M86" s="64"/>
      <c r="N86" s="64"/>
      <c r="O86" s="64"/>
      <c r="P86" s="208"/>
    </row>
    <row r="87" spans="1:16" x14ac:dyDescent="0.25">
      <c r="A87" s="59" t="s">
        <v>14</v>
      </c>
      <c r="B87" s="74" t="s">
        <v>235</v>
      </c>
      <c r="C87" s="61">
        <f>C88+C91+C104</f>
        <v>1737200</v>
      </c>
      <c r="D87" s="61">
        <f>D88+D91+D104</f>
        <v>1737200</v>
      </c>
      <c r="E87" s="61">
        <f t="shared" ref="E87:L87" si="23">E88+E91+E104</f>
        <v>0</v>
      </c>
      <c r="F87" s="61">
        <f t="shared" si="23"/>
        <v>0</v>
      </c>
      <c r="G87" s="61">
        <f t="shared" si="23"/>
        <v>0</v>
      </c>
      <c r="H87" s="61">
        <f t="shared" si="23"/>
        <v>0</v>
      </c>
      <c r="I87" s="61">
        <f t="shared" si="23"/>
        <v>0</v>
      </c>
      <c r="J87" s="61">
        <f t="shared" si="23"/>
        <v>1737200</v>
      </c>
      <c r="K87" s="61">
        <f t="shared" si="23"/>
        <v>1737200</v>
      </c>
      <c r="L87" s="61">
        <f t="shared" si="23"/>
        <v>0</v>
      </c>
      <c r="M87" s="65">
        <v>0</v>
      </c>
      <c r="N87" s="65">
        <v>0</v>
      </c>
      <c r="O87" s="65">
        <v>0</v>
      </c>
      <c r="P87" s="207"/>
    </row>
    <row r="88" spans="1:16" x14ac:dyDescent="0.25">
      <c r="A88" s="59" t="s">
        <v>11</v>
      </c>
      <c r="B88" s="74" t="s">
        <v>231</v>
      </c>
      <c r="C88" s="58">
        <f>SUM(C89:C90)</f>
        <v>500000</v>
      </c>
      <c r="D88" s="61">
        <f>SUM(D89:D90)</f>
        <v>500000</v>
      </c>
      <c r="E88" s="61">
        <f t="shared" ref="E88:L88" si="24">SUM(E89:E90)</f>
        <v>0</v>
      </c>
      <c r="F88" s="61">
        <f t="shared" si="24"/>
        <v>0</v>
      </c>
      <c r="G88" s="61">
        <f t="shared" si="24"/>
        <v>0</v>
      </c>
      <c r="H88" s="61">
        <f t="shared" si="24"/>
        <v>0</v>
      </c>
      <c r="I88" s="61">
        <f t="shared" si="24"/>
        <v>0</v>
      </c>
      <c r="J88" s="61">
        <f t="shared" si="24"/>
        <v>500000</v>
      </c>
      <c r="K88" s="61">
        <f t="shared" si="24"/>
        <v>500000</v>
      </c>
      <c r="L88" s="61">
        <f t="shared" si="24"/>
        <v>0</v>
      </c>
      <c r="M88" s="65">
        <v>0</v>
      </c>
      <c r="N88" s="65">
        <v>0</v>
      </c>
      <c r="O88" s="65">
        <v>0</v>
      </c>
      <c r="P88" s="207"/>
    </row>
    <row r="89" spans="1:16" ht="21" customHeight="1" x14ac:dyDescent="0.25">
      <c r="A89" s="59"/>
      <c r="B89" s="76" t="s">
        <v>290</v>
      </c>
      <c r="C89" s="63">
        <f>D89+E89</f>
        <v>500000</v>
      </c>
      <c r="D89" s="67">
        <v>500000</v>
      </c>
      <c r="E89" s="64">
        <v>0</v>
      </c>
      <c r="F89" s="65"/>
      <c r="G89" s="66"/>
      <c r="H89" s="67">
        <v>0</v>
      </c>
      <c r="I89" s="67">
        <v>0</v>
      </c>
      <c r="J89" s="67">
        <f>K89+L89</f>
        <v>500000</v>
      </c>
      <c r="K89" s="67">
        <f>D89+H89</f>
        <v>500000</v>
      </c>
      <c r="L89" s="67">
        <f>E89+I89</f>
        <v>0</v>
      </c>
      <c r="M89" s="67">
        <v>0</v>
      </c>
      <c r="N89" s="67">
        <v>0</v>
      </c>
      <c r="O89" s="67">
        <v>0</v>
      </c>
      <c r="P89" s="206"/>
    </row>
    <row r="90" spans="1:16" ht="12" hidden="1" customHeight="1" x14ac:dyDescent="0.25">
      <c r="A90" s="59"/>
      <c r="B90" s="62"/>
      <c r="C90" s="68"/>
      <c r="D90" s="67"/>
      <c r="E90" s="67"/>
      <c r="F90" s="65"/>
      <c r="G90" s="66"/>
      <c r="H90" s="67"/>
      <c r="I90" s="67"/>
      <c r="J90" s="67"/>
      <c r="K90" s="67"/>
      <c r="L90" s="67"/>
      <c r="M90" s="67"/>
      <c r="N90" s="67"/>
      <c r="O90" s="67"/>
      <c r="P90" s="206"/>
    </row>
    <row r="91" spans="1:16" x14ac:dyDescent="0.25">
      <c r="A91" s="59" t="s">
        <v>3</v>
      </c>
      <c r="B91" s="74" t="s">
        <v>234</v>
      </c>
      <c r="C91" s="56">
        <f>SUM(C92:C103)</f>
        <v>1198500</v>
      </c>
      <c r="D91" s="65">
        <f>SUM(D92:D103)</f>
        <v>1198500</v>
      </c>
      <c r="E91" s="65">
        <f>E103</f>
        <v>0</v>
      </c>
      <c r="F91" s="65">
        <v>0</v>
      </c>
      <c r="G91" s="65">
        <v>0</v>
      </c>
      <c r="H91" s="65">
        <f>SUM(H92:H103)</f>
        <v>0</v>
      </c>
      <c r="I91" s="65">
        <f>SUM(I92:I103)</f>
        <v>0</v>
      </c>
      <c r="J91" s="65">
        <f>SUM(J92:J103)</f>
        <v>1198500</v>
      </c>
      <c r="K91" s="65">
        <f>SUM(K92:K103)</f>
        <v>1198500</v>
      </c>
      <c r="L91" s="65">
        <f>L103</f>
        <v>0</v>
      </c>
      <c r="M91" s="65"/>
      <c r="N91" s="65"/>
      <c r="O91" s="65"/>
      <c r="P91" s="207"/>
    </row>
    <row r="92" spans="1:16" hidden="1" x14ac:dyDescent="0.2">
      <c r="A92" s="59"/>
      <c r="B92" s="82" t="s">
        <v>304</v>
      </c>
      <c r="C92" s="67">
        <f t="shared" ref="C92:C103" si="25">D92+E92</f>
        <v>0</v>
      </c>
      <c r="D92" s="67"/>
      <c r="E92" s="67">
        <v>0</v>
      </c>
      <c r="F92" s="67"/>
      <c r="G92" s="67"/>
      <c r="H92" s="67">
        <v>0</v>
      </c>
      <c r="I92" s="67">
        <v>0</v>
      </c>
      <c r="J92" s="67">
        <f t="shared" ref="J92:J103" si="26">K92+L92</f>
        <v>0</v>
      </c>
      <c r="K92" s="67">
        <f t="shared" ref="K92:L103" si="27">D92+H92</f>
        <v>0</v>
      </c>
      <c r="L92" s="67">
        <f t="shared" si="27"/>
        <v>0</v>
      </c>
      <c r="M92" s="67"/>
      <c r="N92" s="67"/>
      <c r="O92" s="67"/>
      <c r="P92" s="206"/>
    </row>
    <row r="93" spans="1:16" hidden="1" x14ac:dyDescent="0.25">
      <c r="A93" s="59"/>
      <c r="B93" s="91" t="s">
        <v>282</v>
      </c>
      <c r="C93" s="67">
        <f t="shared" si="25"/>
        <v>0</v>
      </c>
      <c r="D93" s="65"/>
      <c r="E93" s="65"/>
      <c r="F93" s="65"/>
      <c r="G93" s="65"/>
      <c r="H93" s="65"/>
      <c r="I93" s="65"/>
      <c r="J93" s="67">
        <f t="shared" si="26"/>
        <v>0</v>
      </c>
      <c r="K93" s="67">
        <f t="shared" si="27"/>
        <v>0</v>
      </c>
      <c r="L93" s="67">
        <f t="shared" si="27"/>
        <v>0</v>
      </c>
      <c r="M93" s="67"/>
      <c r="N93" s="67"/>
      <c r="O93" s="67"/>
      <c r="P93" s="206"/>
    </row>
    <row r="94" spans="1:16" hidden="1" x14ac:dyDescent="0.25">
      <c r="A94" s="59"/>
      <c r="B94" s="91"/>
      <c r="C94" s="67"/>
      <c r="D94" s="67"/>
      <c r="E94" s="67"/>
      <c r="F94" s="65"/>
      <c r="G94" s="65"/>
      <c r="H94" s="67"/>
      <c r="I94" s="67"/>
      <c r="J94" s="67"/>
      <c r="K94" s="67"/>
      <c r="L94" s="67"/>
      <c r="M94" s="67"/>
      <c r="N94" s="67"/>
      <c r="O94" s="67"/>
      <c r="P94" s="206"/>
    </row>
    <row r="95" spans="1:16" ht="13.5" customHeight="1" x14ac:dyDescent="0.25">
      <c r="A95" s="59"/>
      <c r="B95" s="76" t="s">
        <v>322</v>
      </c>
      <c r="C95" s="67">
        <f t="shared" si="25"/>
        <v>150000</v>
      </c>
      <c r="D95" s="67">
        <v>150000</v>
      </c>
      <c r="E95" s="67">
        <v>0</v>
      </c>
      <c r="F95" s="65"/>
      <c r="G95" s="65"/>
      <c r="H95" s="67">
        <v>0</v>
      </c>
      <c r="I95" s="67">
        <v>0</v>
      </c>
      <c r="J95" s="67">
        <f t="shared" si="26"/>
        <v>150000</v>
      </c>
      <c r="K95" s="67">
        <f t="shared" si="27"/>
        <v>150000</v>
      </c>
      <c r="L95" s="67">
        <f t="shared" si="27"/>
        <v>0</v>
      </c>
      <c r="M95" s="67">
        <v>0</v>
      </c>
      <c r="N95" s="67">
        <v>0</v>
      </c>
      <c r="O95" s="67">
        <v>0</v>
      </c>
      <c r="P95" s="206"/>
    </row>
    <row r="96" spans="1:16" ht="24" hidden="1" x14ac:dyDescent="0.25">
      <c r="A96" s="59"/>
      <c r="B96" s="76" t="s">
        <v>323</v>
      </c>
      <c r="C96" s="67">
        <f t="shared" si="25"/>
        <v>0</v>
      </c>
      <c r="D96" s="67"/>
      <c r="E96" s="67">
        <v>0</v>
      </c>
      <c r="F96" s="65"/>
      <c r="G96" s="65"/>
      <c r="H96" s="67">
        <v>0</v>
      </c>
      <c r="I96" s="67">
        <v>0</v>
      </c>
      <c r="J96" s="67">
        <f t="shared" si="26"/>
        <v>0</v>
      </c>
      <c r="K96" s="67">
        <f t="shared" si="27"/>
        <v>0</v>
      </c>
      <c r="L96" s="67">
        <f t="shared" si="27"/>
        <v>0</v>
      </c>
      <c r="M96" s="67">
        <v>0</v>
      </c>
      <c r="N96" s="67">
        <v>0</v>
      </c>
      <c r="O96" s="67">
        <v>0</v>
      </c>
      <c r="P96" s="206"/>
    </row>
    <row r="97" spans="1:17" ht="21.75" customHeight="1" x14ac:dyDescent="0.25">
      <c r="A97" s="59"/>
      <c r="B97" s="76" t="s">
        <v>324</v>
      </c>
      <c r="C97" s="67">
        <f t="shared" si="25"/>
        <v>182000</v>
      </c>
      <c r="D97" s="67">
        <v>182000</v>
      </c>
      <c r="E97" s="67">
        <v>0</v>
      </c>
      <c r="F97" s="65"/>
      <c r="G97" s="65"/>
      <c r="H97" s="67">
        <v>0</v>
      </c>
      <c r="I97" s="67">
        <v>0</v>
      </c>
      <c r="J97" s="67">
        <f t="shared" si="26"/>
        <v>182000</v>
      </c>
      <c r="K97" s="67">
        <f t="shared" si="27"/>
        <v>182000</v>
      </c>
      <c r="L97" s="67">
        <f t="shared" si="27"/>
        <v>0</v>
      </c>
      <c r="M97" s="67">
        <v>0</v>
      </c>
      <c r="N97" s="67">
        <v>0</v>
      </c>
      <c r="O97" s="67">
        <v>0</v>
      </c>
      <c r="P97" s="206"/>
    </row>
    <row r="98" spans="1:17" ht="23.25" hidden="1" customHeight="1" x14ac:dyDescent="0.25">
      <c r="A98" s="59"/>
      <c r="B98" s="76" t="s">
        <v>325</v>
      </c>
      <c r="C98" s="67">
        <f t="shared" si="25"/>
        <v>0</v>
      </c>
      <c r="D98" s="67"/>
      <c r="E98" s="67">
        <v>0</v>
      </c>
      <c r="F98" s="65"/>
      <c r="G98" s="65"/>
      <c r="H98" s="67">
        <v>0</v>
      </c>
      <c r="I98" s="67">
        <v>0</v>
      </c>
      <c r="J98" s="67">
        <f t="shared" si="26"/>
        <v>0</v>
      </c>
      <c r="K98" s="67">
        <f t="shared" si="27"/>
        <v>0</v>
      </c>
      <c r="L98" s="67">
        <f t="shared" si="27"/>
        <v>0</v>
      </c>
      <c r="M98" s="67">
        <v>0</v>
      </c>
      <c r="N98" s="67">
        <v>0</v>
      </c>
      <c r="O98" s="67">
        <v>0</v>
      </c>
      <c r="P98" s="206"/>
    </row>
    <row r="99" spans="1:17" ht="21.75" customHeight="1" x14ac:dyDescent="0.25">
      <c r="A99" s="59"/>
      <c r="B99" s="76" t="s">
        <v>326</v>
      </c>
      <c r="C99" s="67">
        <f t="shared" si="25"/>
        <v>16500</v>
      </c>
      <c r="D99" s="67">
        <v>16500</v>
      </c>
      <c r="E99" s="67">
        <v>0</v>
      </c>
      <c r="F99" s="65"/>
      <c r="G99" s="65"/>
      <c r="H99" s="67">
        <v>0</v>
      </c>
      <c r="I99" s="67">
        <v>0</v>
      </c>
      <c r="J99" s="67">
        <f t="shared" si="26"/>
        <v>16500</v>
      </c>
      <c r="K99" s="67">
        <f t="shared" si="27"/>
        <v>16500</v>
      </c>
      <c r="L99" s="67">
        <f t="shared" si="27"/>
        <v>0</v>
      </c>
      <c r="M99" s="67">
        <v>0</v>
      </c>
      <c r="N99" s="67">
        <v>0</v>
      </c>
      <c r="O99" s="67">
        <v>0</v>
      </c>
      <c r="P99" s="206"/>
    </row>
    <row r="100" spans="1:17" ht="23.25" customHeight="1" x14ac:dyDescent="0.25">
      <c r="A100" s="59"/>
      <c r="B100" s="76" t="s">
        <v>294</v>
      </c>
      <c r="C100" s="67">
        <f t="shared" si="25"/>
        <v>850000</v>
      </c>
      <c r="D100" s="67">
        <v>850000</v>
      </c>
      <c r="E100" s="67">
        <v>0</v>
      </c>
      <c r="F100" s="65"/>
      <c r="G100" s="65"/>
      <c r="H100" s="67">
        <v>0</v>
      </c>
      <c r="I100" s="67">
        <v>0</v>
      </c>
      <c r="J100" s="67">
        <f t="shared" si="26"/>
        <v>850000</v>
      </c>
      <c r="K100" s="67">
        <f t="shared" si="27"/>
        <v>850000</v>
      </c>
      <c r="L100" s="67">
        <f t="shared" si="27"/>
        <v>0</v>
      </c>
      <c r="M100" s="67">
        <v>0</v>
      </c>
      <c r="N100" s="67">
        <v>0</v>
      </c>
      <c r="O100" s="67">
        <v>0</v>
      </c>
      <c r="P100" s="206"/>
    </row>
    <row r="101" spans="1:17" hidden="1" x14ac:dyDescent="0.25">
      <c r="A101" s="59"/>
      <c r="B101" s="86" t="s">
        <v>497</v>
      </c>
      <c r="C101" s="67"/>
      <c r="D101" s="67"/>
      <c r="E101" s="67"/>
      <c r="F101" s="65"/>
      <c r="G101" s="65"/>
      <c r="H101" s="67"/>
      <c r="I101" s="67"/>
      <c r="J101" s="67"/>
      <c r="K101" s="67"/>
      <c r="L101" s="67"/>
      <c r="M101" s="67"/>
      <c r="N101" s="67"/>
      <c r="O101" s="67"/>
      <c r="P101" s="206"/>
    </row>
    <row r="102" spans="1:17" hidden="1" x14ac:dyDescent="0.25">
      <c r="A102" s="59"/>
      <c r="B102" s="86" t="s">
        <v>540</v>
      </c>
      <c r="C102" s="67"/>
      <c r="D102" s="67"/>
      <c r="E102" s="67"/>
      <c r="F102" s="65"/>
      <c r="G102" s="65"/>
      <c r="H102" s="67"/>
      <c r="I102" s="67"/>
      <c r="J102" s="67"/>
      <c r="K102" s="67"/>
      <c r="L102" s="67"/>
      <c r="M102" s="67"/>
      <c r="N102" s="67"/>
      <c r="O102" s="67"/>
      <c r="P102" s="206"/>
    </row>
    <row r="103" spans="1:17" s="73" customFormat="1" ht="23.25" hidden="1" customHeight="1" x14ac:dyDescent="0.25">
      <c r="A103" s="83"/>
      <c r="B103" s="175" t="s">
        <v>495</v>
      </c>
      <c r="C103" s="67">
        <f t="shared" si="25"/>
        <v>0</v>
      </c>
      <c r="D103" s="67"/>
      <c r="E103" s="67">
        <v>0</v>
      </c>
      <c r="F103" s="65"/>
      <c r="G103" s="65"/>
      <c r="H103" s="67">
        <v>0</v>
      </c>
      <c r="I103" s="67">
        <v>0</v>
      </c>
      <c r="J103" s="67">
        <f t="shared" si="26"/>
        <v>0</v>
      </c>
      <c r="K103" s="67">
        <f t="shared" si="27"/>
        <v>0</v>
      </c>
      <c r="L103" s="67">
        <f t="shared" si="27"/>
        <v>0</v>
      </c>
      <c r="M103" s="67"/>
      <c r="N103" s="67"/>
      <c r="O103" s="67"/>
      <c r="P103" s="206"/>
      <c r="Q103" s="73" t="s">
        <v>295</v>
      </c>
    </row>
    <row r="104" spans="1:17" x14ac:dyDescent="0.25">
      <c r="A104" s="59" t="s">
        <v>6</v>
      </c>
      <c r="B104" s="74" t="s">
        <v>226</v>
      </c>
      <c r="C104" s="56">
        <f>C105+C108+C113</f>
        <v>38700</v>
      </c>
      <c r="D104" s="65">
        <f>D105+D108+D113</f>
        <v>38700</v>
      </c>
      <c r="E104" s="65">
        <f t="shared" ref="E104:L104" si="28">E105+E108+E113</f>
        <v>0</v>
      </c>
      <c r="F104" s="65">
        <f t="shared" si="28"/>
        <v>0</v>
      </c>
      <c r="G104" s="65">
        <f t="shared" si="28"/>
        <v>0</v>
      </c>
      <c r="H104" s="65">
        <f t="shared" si="28"/>
        <v>0</v>
      </c>
      <c r="I104" s="65">
        <f t="shared" si="28"/>
        <v>0</v>
      </c>
      <c r="J104" s="65">
        <f t="shared" si="28"/>
        <v>38700</v>
      </c>
      <c r="K104" s="65">
        <f t="shared" si="28"/>
        <v>38700</v>
      </c>
      <c r="L104" s="65">
        <f t="shared" si="28"/>
        <v>0</v>
      </c>
      <c r="M104" s="65">
        <v>0</v>
      </c>
      <c r="N104" s="65">
        <v>0</v>
      </c>
      <c r="O104" s="65">
        <v>0</v>
      </c>
      <c r="P104" s="207"/>
    </row>
    <row r="105" spans="1:17" x14ac:dyDescent="0.25">
      <c r="A105" s="75"/>
      <c r="B105" s="74" t="s">
        <v>9</v>
      </c>
      <c r="C105" s="58">
        <f>SUM(C106:C107)</f>
        <v>0</v>
      </c>
      <c r="D105" s="61">
        <f>SUM(D106:D107)</f>
        <v>0</v>
      </c>
      <c r="E105" s="61">
        <f t="shared" ref="E105:L105" si="29">SUM(E106:E107)</f>
        <v>0</v>
      </c>
      <c r="F105" s="61">
        <f t="shared" si="29"/>
        <v>0</v>
      </c>
      <c r="G105" s="61">
        <f t="shared" si="29"/>
        <v>0</v>
      </c>
      <c r="H105" s="61">
        <f t="shared" si="29"/>
        <v>0</v>
      </c>
      <c r="I105" s="61">
        <f t="shared" si="29"/>
        <v>0</v>
      </c>
      <c r="J105" s="61">
        <f t="shared" si="29"/>
        <v>0</v>
      </c>
      <c r="K105" s="61">
        <f t="shared" si="29"/>
        <v>0</v>
      </c>
      <c r="L105" s="61">
        <f t="shared" si="29"/>
        <v>0</v>
      </c>
      <c r="M105" s="65">
        <v>0</v>
      </c>
      <c r="N105" s="65">
        <v>0</v>
      </c>
      <c r="O105" s="65">
        <v>0</v>
      </c>
      <c r="P105" s="207"/>
    </row>
    <row r="106" spans="1:17" s="73" customFormat="1" hidden="1" x14ac:dyDescent="0.25">
      <c r="A106" s="71"/>
      <c r="B106" s="91" t="s">
        <v>250</v>
      </c>
      <c r="C106" s="67">
        <f>D106+E106</f>
        <v>0</v>
      </c>
      <c r="D106" s="67"/>
      <c r="E106" s="67">
        <v>0</v>
      </c>
      <c r="F106" s="65"/>
      <c r="G106" s="66"/>
      <c r="H106" s="67">
        <v>0</v>
      </c>
      <c r="I106" s="67">
        <v>0</v>
      </c>
      <c r="J106" s="67">
        <f>K106+L106</f>
        <v>0</v>
      </c>
      <c r="K106" s="67">
        <f>D106+H106</f>
        <v>0</v>
      </c>
      <c r="L106" s="67">
        <f>E106+I106</f>
        <v>0</v>
      </c>
      <c r="M106" s="65">
        <v>0</v>
      </c>
      <c r="N106" s="65">
        <v>0</v>
      </c>
      <c r="O106" s="65">
        <v>0</v>
      </c>
      <c r="P106" s="207"/>
    </row>
    <row r="107" spans="1:17" s="73" customFormat="1" ht="12" hidden="1" customHeight="1" x14ac:dyDescent="0.25">
      <c r="A107" s="71"/>
      <c r="B107" s="76" t="s">
        <v>303</v>
      </c>
      <c r="C107" s="67">
        <f>D107+E107</f>
        <v>0</v>
      </c>
      <c r="D107" s="67"/>
      <c r="E107" s="67">
        <v>0</v>
      </c>
      <c r="F107" s="65"/>
      <c r="G107" s="66"/>
      <c r="H107" s="67">
        <v>0</v>
      </c>
      <c r="I107" s="67">
        <v>0</v>
      </c>
      <c r="J107" s="67">
        <f>K107+L107</f>
        <v>0</v>
      </c>
      <c r="K107" s="67">
        <f>D107+H107</f>
        <v>0</v>
      </c>
      <c r="L107" s="67">
        <f>E107+I107</f>
        <v>0</v>
      </c>
      <c r="M107" s="65">
        <v>0</v>
      </c>
      <c r="N107" s="65">
        <v>0</v>
      </c>
      <c r="O107" s="65">
        <v>0</v>
      </c>
      <c r="P107" s="207"/>
    </row>
    <row r="108" spans="1:17" s="84" customFormat="1" x14ac:dyDescent="0.25">
      <c r="A108" s="59"/>
      <c r="B108" s="74" t="s">
        <v>7</v>
      </c>
      <c r="C108" s="58">
        <f t="shared" ref="C108:I108" si="30">SUM(C109:C112)</f>
        <v>22100</v>
      </c>
      <c r="D108" s="61">
        <f>SUM(D109:D112)</f>
        <v>22100</v>
      </c>
      <c r="E108" s="61">
        <f t="shared" si="30"/>
        <v>0</v>
      </c>
      <c r="F108" s="61">
        <f t="shared" si="30"/>
        <v>0</v>
      </c>
      <c r="G108" s="61">
        <f t="shared" si="30"/>
        <v>0</v>
      </c>
      <c r="H108" s="61">
        <f t="shared" si="30"/>
        <v>0</v>
      </c>
      <c r="I108" s="61">
        <f t="shared" si="30"/>
        <v>0</v>
      </c>
      <c r="J108" s="61">
        <f>SUM(J109:J112)</f>
        <v>22100</v>
      </c>
      <c r="K108" s="61">
        <f>SUM(K109:K112)</f>
        <v>22100</v>
      </c>
      <c r="L108" s="61">
        <f>E108+I108</f>
        <v>0</v>
      </c>
      <c r="M108" s="65">
        <v>0</v>
      </c>
      <c r="N108" s="65">
        <v>0</v>
      </c>
      <c r="O108" s="65">
        <v>0</v>
      </c>
      <c r="P108" s="207"/>
    </row>
    <row r="109" spans="1:17" s="84" customFormat="1" ht="48" customHeight="1" x14ac:dyDescent="0.25">
      <c r="A109" s="59"/>
      <c r="B109" s="92" t="s">
        <v>530</v>
      </c>
      <c r="C109" s="63">
        <f t="shared" ref="C109:C116" si="31">D109+E109</f>
        <v>12100</v>
      </c>
      <c r="D109" s="64">
        <v>12100</v>
      </c>
      <c r="E109" s="64">
        <v>0</v>
      </c>
      <c r="F109" s="65"/>
      <c r="G109" s="85"/>
      <c r="H109" s="67">
        <v>0</v>
      </c>
      <c r="I109" s="67">
        <v>0</v>
      </c>
      <c r="J109" s="67">
        <f t="shared" ref="J109:J116" si="32">K109+L109</f>
        <v>12100</v>
      </c>
      <c r="K109" s="67">
        <f>D109+H109</f>
        <v>12100</v>
      </c>
      <c r="L109" s="67">
        <f>E109+I109</f>
        <v>0</v>
      </c>
      <c r="M109" s="67">
        <v>0</v>
      </c>
      <c r="N109" s="67">
        <v>0</v>
      </c>
      <c r="O109" s="67">
        <v>0</v>
      </c>
      <c r="P109" s="206"/>
    </row>
    <row r="110" spans="1:17" s="84" customFormat="1" x14ac:dyDescent="0.25">
      <c r="A110" s="59"/>
      <c r="B110" s="62" t="s">
        <v>244</v>
      </c>
      <c r="C110" s="63">
        <f t="shared" si="31"/>
        <v>10000</v>
      </c>
      <c r="D110" s="64">
        <v>10000</v>
      </c>
      <c r="E110" s="64">
        <v>0</v>
      </c>
      <c r="F110" s="65"/>
      <c r="G110" s="85"/>
      <c r="H110" s="67">
        <v>0</v>
      </c>
      <c r="I110" s="67">
        <v>0</v>
      </c>
      <c r="J110" s="67">
        <f t="shared" si="32"/>
        <v>10000</v>
      </c>
      <c r="K110" s="67">
        <f>D110+H110</f>
        <v>10000</v>
      </c>
      <c r="L110" s="67">
        <f>E110+I110</f>
        <v>0</v>
      </c>
      <c r="M110" s="67">
        <v>0</v>
      </c>
      <c r="N110" s="67">
        <v>0</v>
      </c>
      <c r="O110" s="67">
        <v>0</v>
      </c>
      <c r="P110" s="206"/>
    </row>
    <row r="111" spans="1:17" s="84" customFormat="1" hidden="1" x14ac:dyDescent="0.25">
      <c r="A111" s="59"/>
      <c r="B111" s="93" t="s">
        <v>539</v>
      </c>
      <c r="C111" s="63">
        <f t="shared" si="31"/>
        <v>0</v>
      </c>
      <c r="D111" s="64"/>
      <c r="E111" s="64">
        <v>0</v>
      </c>
      <c r="F111" s="65"/>
      <c r="G111" s="85"/>
      <c r="H111" s="67">
        <v>0</v>
      </c>
      <c r="I111" s="67">
        <v>0</v>
      </c>
      <c r="J111" s="67">
        <f t="shared" si="32"/>
        <v>0</v>
      </c>
      <c r="K111" s="67">
        <f>D111+H111</f>
        <v>0</v>
      </c>
      <c r="L111" s="67">
        <f>E111+I111</f>
        <v>0</v>
      </c>
      <c r="M111" s="67"/>
      <c r="N111" s="67"/>
      <c r="O111" s="67"/>
      <c r="P111" s="206"/>
    </row>
    <row r="112" spans="1:17" s="84" customFormat="1" ht="12" hidden="1" customHeight="1" x14ac:dyDescent="0.25">
      <c r="A112" s="59"/>
      <c r="B112" s="76" t="s">
        <v>541</v>
      </c>
      <c r="C112" s="63">
        <f t="shared" si="31"/>
        <v>0</v>
      </c>
      <c r="D112" s="64"/>
      <c r="E112" s="64">
        <v>0</v>
      </c>
      <c r="F112" s="65"/>
      <c r="G112" s="85"/>
      <c r="H112" s="67">
        <v>0</v>
      </c>
      <c r="I112" s="67">
        <v>0</v>
      </c>
      <c r="J112" s="67">
        <f t="shared" si="32"/>
        <v>0</v>
      </c>
      <c r="K112" s="67">
        <f>D112+H112</f>
        <v>0</v>
      </c>
      <c r="L112" s="67">
        <f>E112+I112</f>
        <v>0</v>
      </c>
      <c r="M112" s="67"/>
      <c r="N112" s="67"/>
      <c r="O112" s="67"/>
      <c r="P112" s="206"/>
    </row>
    <row r="113" spans="1:18" x14ac:dyDescent="0.25">
      <c r="A113" s="75"/>
      <c r="B113" s="74" t="s">
        <v>229</v>
      </c>
      <c r="C113" s="58">
        <f t="shared" si="31"/>
        <v>16600</v>
      </c>
      <c r="D113" s="61">
        <f t="shared" ref="D113:I113" si="33">SUM(D114:D116)</f>
        <v>16600</v>
      </c>
      <c r="E113" s="61">
        <f t="shared" si="33"/>
        <v>0</v>
      </c>
      <c r="F113" s="61">
        <f t="shared" si="33"/>
        <v>0</v>
      </c>
      <c r="G113" s="61">
        <f t="shared" si="33"/>
        <v>0</v>
      </c>
      <c r="H113" s="61">
        <f t="shared" si="33"/>
        <v>0</v>
      </c>
      <c r="I113" s="61">
        <f t="shared" si="33"/>
        <v>0</v>
      </c>
      <c r="J113" s="61">
        <f t="shared" si="32"/>
        <v>16600</v>
      </c>
      <c r="K113" s="61">
        <f t="shared" ref="K113:L116" si="34">D113+H113</f>
        <v>16600</v>
      </c>
      <c r="L113" s="61">
        <f t="shared" si="34"/>
        <v>0</v>
      </c>
      <c r="M113" s="61"/>
      <c r="N113" s="61"/>
      <c r="O113" s="61"/>
      <c r="P113" s="205"/>
    </row>
    <row r="114" spans="1:18" s="73" customFormat="1" x14ac:dyDescent="0.25">
      <c r="A114" s="71"/>
      <c r="B114" s="76" t="s">
        <v>561</v>
      </c>
      <c r="C114" s="64">
        <f t="shared" si="31"/>
        <v>7260</v>
      </c>
      <c r="D114" s="64">
        <v>7260</v>
      </c>
      <c r="E114" s="64">
        <v>0</v>
      </c>
      <c r="F114" s="61"/>
      <c r="G114" s="61"/>
      <c r="H114" s="64">
        <v>0</v>
      </c>
      <c r="I114" s="64">
        <v>0</v>
      </c>
      <c r="J114" s="67">
        <f t="shared" si="32"/>
        <v>7260</v>
      </c>
      <c r="K114" s="64">
        <f>D114+H114</f>
        <v>7260</v>
      </c>
      <c r="L114" s="64">
        <f>E114+I114</f>
        <v>0</v>
      </c>
      <c r="M114" s="67">
        <v>0</v>
      </c>
      <c r="N114" s="67">
        <v>0</v>
      </c>
      <c r="O114" s="67">
        <v>0</v>
      </c>
      <c r="P114" s="206"/>
      <c r="R114" s="53"/>
    </row>
    <row r="115" spans="1:18" s="73" customFormat="1" x14ac:dyDescent="0.25">
      <c r="A115" s="71"/>
      <c r="B115" s="76" t="s">
        <v>562</v>
      </c>
      <c r="C115" s="64">
        <f t="shared" si="31"/>
        <v>4500</v>
      </c>
      <c r="D115" s="64">
        <v>4500</v>
      </c>
      <c r="E115" s="64">
        <v>0</v>
      </c>
      <c r="F115" s="61"/>
      <c r="G115" s="61"/>
      <c r="H115" s="64">
        <v>0</v>
      </c>
      <c r="I115" s="64">
        <v>0</v>
      </c>
      <c r="J115" s="67">
        <f t="shared" si="32"/>
        <v>4500</v>
      </c>
      <c r="K115" s="64">
        <f>D115+H115</f>
        <v>4500</v>
      </c>
      <c r="L115" s="64">
        <f>E115+I115</f>
        <v>0</v>
      </c>
      <c r="M115" s="67">
        <v>0</v>
      </c>
      <c r="N115" s="67">
        <v>0</v>
      </c>
      <c r="O115" s="67">
        <v>0</v>
      </c>
      <c r="P115" s="206"/>
      <c r="R115" s="53"/>
    </row>
    <row r="116" spans="1:18" x14ac:dyDescent="0.25">
      <c r="A116" s="75"/>
      <c r="B116" s="62" t="s">
        <v>405</v>
      </c>
      <c r="C116" s="64">
        <f t="shared" si="31"/>
        <v>4840</v>
      </c>
      <c r="D116" s="64">
        <v>4840</v>
      </c>
      <c r="E116" s="64">
        <v>0</v>
      </c>
      <c r="F116" s="61"/>
      <c r="G116" s="61"/>
      <c r="H116" s="64">
        <v>0</v>
      </c>
      <c r="I116" s="64">
        <v>0</v>
      </c>
      <c r="J116" s="67">
        <f t="shared" si="32"/>
        <v>4840</v>
      </c>
      <c r="K116" s="64">
        <f t="shared" si="34"/>
        <v>4840</v>
      </c>
      <c r="L116" s="64">
        <f t="shared" si="34"/>
        <v>0</v>
      </c>
      <c r="M116" s="67">
        <v>0</v>
      </c>
      <c r="N116" s="67">
        <v>0</v>
      </c>
      <c r="O116" s="67">
        <v>0</v>
      </c>
      <c r="P116" s="206"/>
    </row>
    <row r="117" spans="1:18" x14ac:dyDescent="0.25">
      <c r="A117" s="59" t="s">
        <v>32</v>
      </c>
      <c r="B117" s="74" t="s">
        <v>242</v>
      </c>
      <c r="C117" s="56">
        <f>C118+C119+C120</f>
        <v>0</v>
      </c>
      <c r="D117" s="65">
        <f>D118+D119+D120</f>
        <v>0</v>
      </c>
      <c r="E117" s="65">
        <f>E118+E119+E120</f>
        <v>0</v>
      </c>
      <c r="F117" s="65">
        <f t="shared" ref="F117:L117" si="35">F118+F119+F120</f>
        <v>0</v>
      </c>
      <c r="G117" s="65">
        <f t="shared" si="35"/>
        <v>0</v>
      </c>
      <c r="H117" s="65">
        <f t="shared" si="35"/>
        <v>0</v>
      </c>
      <c r="I117" s="65">
        <f t="shared" si="35"/>
        <v>0</v>
      </c>
      <c r="J117" s="65">
        <f t="shared" si="35"/>
        <v>0</v>
      </c>
      <c r="K117" s="65">
        <f t="shared" si="35"/>
        <v>0</v>
      </c>
      <c r="L117" s="65">
        <f t="shared" si="35"/>
        <v>0</v>
      </c>
      <c r="M117" s="65">
        <v>0</v>
      </c>
      <c r="N117" s="65">
        <v>0</v>
      </c>
      <c r="O117" s="65">
        <v>0</v>
      </c>
      <c r="P117" s="207"/>
    </row>
    <row r="118" spans="1:18" x14ac:dyDescent="0.25">
      <c r="A118" s="59" t="s">
        <v>11</v>
      </c>
      <c r="B118" s="74" t="s">
        <v>231</v>
      </c>
      <c r="C118" s="56">
        <v>0</v>
      </c>
      <c r="D118" s="65">
        <v>0</v>
      </c>
      <c r="E118" s="65">
        <v>0</v>
      </c>
      <c r="F118" s="65">
        <v>0</v>
      </c>
      <c r="G118" s="65">
        <v>0</v>
      </c>
      <c r="H118" s="65">
        <v>0</v>
      </c>
      <c r="I118" s="65">
        <v>0</v>
      </c>
      <c r="J118" s="65">
        <v>0</v>
      </c>
      <c r="K118" s="65">
        <v>0</v>
      </c>
      <c r="L118" s="65">
        <v>0</v>
      </c>
      <c r="M118" s="65">
        <v>0</v>
      </c>
      <c r="N118" s="65">
        <v>0</v>
      </c>
      <c r="O118" s="65">
        <v>0</v>
      </c>
      <c r="P118" s="207"/>
    </row>
    <row r="119" spans="1:18" x14ac:dyDescent="0.25">
      <c r="A119" s="59" t="s">
        <v>3</v>
      </c>
      <c r="B119" s="74" t="s">
        <v>234</v>
      </c>
      <c r="C119" s="56">
        <v>0</v>
      </c>
      <c r="D119" s="65">
        <v>0</v>
      </c>
      <c r="E119" s="65">
        <v>0</v>
      </c>
      <c r="F119" s="65">
        <v>0</v>
      </c>
      <c r="G119" s="65">
        <v>0</v>
      </c>
      <c r="H119" s="65">
        <v>0</v>
      </c>
      <c r="I119" s="65">
        <v>0</v>
      </c>
      <c r="J119" s="65">
        <v>0</v>
      </c>
      <c r="K119" s="65">
        <v>0</v>
      </c>
      <c r="L119" s="65">
        <v>0</v>
      </c>
      <c r="M119" s="65">
        <v>0</v>
      </c>
      <c r="N119" s="65">
        <v>0</v>
      </c>
      <c r="O119" s="65">
        <v>0</v>
      </c>
      <c r="P119" s="207"/>
    </row>
    <row r="120" spans="1:18" x14ac:dyDescent="0.25">
      <c r="A120" s="59" t="s">
        <v>6</v>
      </c>
      <c r="B120" s="74" t="s">
        <v>226</v>
      </c>
      <c r="C120" s="58">
        <f>C121+C122+C123</f>
        <v>0</v>
      </c>
      <c r="D120" s="61">
        <f>D121+D122+D123</f>
        <v>0</v>
      </c>
      <c r="E120" s="61">
        <f>E121+E122+E123</f>
        <v>0</v>
      </c>
      <c r="F120" s="61">
        <f t="shared" ref="F120:L120" si="36">F121+F122+F123</f>
        <v>0</v>
      </c>
      <c r="G120" s="61">
        <f t="shared" si="36"/>
        <v>0</v>
      </c>
      <c r="H120" s="61">
        <f t="shared" si="36"/>
        <v>0</v>
      </c>
      <c r="I120" s="61">
        <f t="shared" si="36"/>
        <v>0</v>
      </c>
      <c r="J120" s="61">
        <f t="shared" si="36"/>
        <v>0</v>
      </c>
      <c r="K120" s="61">
        <f t="shared" si="36"/>
        <v>0</v>
      </c>
      <c r="L120" s="61">
        <f t="shared" si="36"/>
        <v>0</v>
      </c>
      <c r="M120" s="65">
        <v>0</v>
      </c>
      <c r="N120" s="65">
        <v>0</v>
      </c>
      <c r="O120" s="65">
        <v>0</v>
      </c>
      <c r="P120" s="207"/>
    </row>
    <row r="121" spans="1:18" x14ac:dyDescent="0.25">
      <c r="A121" s="59"/>
      <c r="B121" s="74" t="s">
        <v>9</v>
      </c>
      <c r="C121" s="58">
        <v>0</v>
      </c>
      <c r="D121" s="61">
        <v>0</v>
      </c>
      <c r="E121" s="61">
        <v>0</v>
      </c>
      <c r="F121" s="61">
        <v>0</v>
      </c>
      <c r="G121" s="61">
        <v>0</v>
      </c>
      <c r="H121" s="61">
        <v>0</v>
      </c>
      <c r="I121" s="61">
        <v>0</v>
      </c>
      <c r="J121" s="61">
        <v>0</v>
      </c>
      <c r="K121" s="61">
        <v>0</v>
      </c>
      <c r="L121" s="61">
        <v>0</v>
      </c>
      <c r="M121" s="65">
        <v>0</v>
      </c>
      <c r="N121" s="65">
        <v>0</v>
      </c>
      <c r="O121" s="65">
        <v>0</v>
      </c>
      <c r="P121" s="207"/>
    </row>
    <row r="122" spans="1:18" x14ac:dyDescent="0.25">
      <c r="A122" s="75"/>
      <c r="B122" s="74" t="s">
        <v>7</v>
      </c>
      <c r="C122" s="56">
        <v>0</v>
      </c>
      <c r="D122" s="65">
        <v>0</v>
      </c>
      <c r="E122" s="65">
        <v>0</v>
      </c>
      <c r="F122" s="65">
        <v>0</v>
      </c>
      <c r="G122" s="65">
        <v>0</v>
      </c>
      <c r="H122" s="65">
        <v>0</v>
      </c>
      <c r="I122" s="65">
        <v>0</v>
      </c>
      <c r="J122" s="65">
        <v>0</v>
      </c>
      <c r="K122" s="65">
        <v>0</v>
      </c>
      <c r="L122" s="65">
        <v>0</v>
      </c>
      <c r="M122" s="65">
        <v>0</v>
      </c>
      <c r="N122" s="65">
        <v>0</v>
      </c>
      <c r="O122" s="65">
        <v>0</v>
      </c>
      <c r="P122" s="207"/>
    </row>
    <row r="123" spans="1:18" x14ac:dyDescent="0.25">
      <c r="A123" s="75"/>
      <c r="B123" s="74" t="s">
        <v>229</v>
      </c>
      <c r="C123" s="58">
        <v>0</v>
      </c>
      <c r="D123" s="61">
        <v>0</v>
      </c>
      <c r="E123" s="61">
        <v>0</v>
      </c>
      <c r="F123" s="61">
        <v>0</v>
      </c>
      <c r="G123" s="61">
        <v>0</v>
      </c>
      <c r="H123" s="61">
        <v>0</v>
      </c>
      <c r="I123" s="61">
        <v>0</v>
      </c>
      <c r="J123" s="61">
        <v>0</v>
      </c>
      <c r="K123" s="61">
        <v>0</v>
      </c>
      <c r="L123" s="61">
        <v>0</v>
      </c>
      <c r="M123" s="65">
        <v>0</v>
      </c>
      <c r="N123" s="65">
        <v>0</v>
      </c>
      <c r="O123" s="65">
        <v>0</v>
      </c>
      <c r="P123" s="207"/>
    </row>
    <row r="124" spans="1:18" x14ac:dyDescent="0.25">
      <c r="A124" s="59" t="s">
        <v>16</v>
      </c>
      <c r="B124" s="74" t="s">
        <v>232</v>
      </c>
      <c r="C124" s="58">
        <f t="shared" ref="C124:L124" si="37">C125+C135+C147</f>
        <v>12715600</v>
      </c>
      <c r="D124" s="58">
        <f t="shared" si="37"/>
        <v>12715600</v>
      </c>
      <c r="E124" s="58">
        <f t="shared" si="37"/>
        <v>0</v>
      </c>
      <c r="F124" s="61" t="e">
        <f t="shared" si="37"/>
        <v>#REF!</v>
      </c>
      <c r="G124" s="61" t="e">
        <f t="shared" si="37"/>
        <v>#REF!</v>
      </c>
      <c r="H124" s="58">
        <f t="shared" si="37"/>
        <v>0</v>
      </c>
      <c r="I124" s="58">
        <f t="shared" si="37"/>
        <v>0</v>
      </c>
      <c r="J124" s="58">
        <f t="shared" si="37"/>
        <v>12715600</v>
      </c>
      <c r="K124" s="58">
        <f t="shared" si="37"/>
        <v>12715600</v>
      </c>
      <c r="L124" s="61">
        <f t="shared" si="37"/>
        <v>0</v>
      </c>
      <c r="M124" s="65">
        <v>0</v>
      </c>
      <c r="N124" s="65">
        <v>0</v>
      </c>
      <c r="O124" s="65">
        <v>0</v>
      </c>
      <c r="P124" s="207"/>
    </row>
    <row r="125" spans="1:18" x14ac:dyDescent="0.25">
      <c r="A125" s="59" t="s">
        <v>11</v>
      </c>
      <c r="B125" s="74" t="s">
        <v>231</v>
      </c>
      <c r="C125" s="58">
        <f>SUM(C126:C134)</f>
        <v>3584300</v>
      </c>
      <c r="D125" s="61">
        <f>SUM(D126:D134)</f>
        <v>3584300</v>
      </c>
      <c r="E125" s="61">
        <f t="shared" ref="E125:L125" si="38">SUM(E126:E134)</f>
        <v>0</v>
      </c>
      <c r="F125" s="61">
        <f t="shared" si="38"/>
        <v>0</v>
      </c>
      <c r="G125" s="61">
        <f t="shared" si="38"/>
        <v>0</v>
      </c>
      <c r="H125" s="61">
        <f t="shared" si="38"/>
        <v>0</v>
      </c>
      <c r="I125" s="61">
        <f t="shared" si="38"/>
        <v>0</v>
      </c>
      <c r="J125" s="61">
        <f t="shared" si="38"/>
        <v>3584300</v>
      </c>
      <c r="K125" s="61">
        <f t="shared" si="38"/>
        <v>3584300</v>
      </c>
      <c r="L125" s="61">
        <f t="shared" si="38"/>
        <v>0</v>
      </c>
      <c r="M125" s="65">
        <v>0</v>
      </c>
      <c r="N125" s="65">
        <v>0</v>
      </c>
      <c r="O125" s="65">
        <v>0</v>
      </c>
      <c r="P125" s="207"/>
    </row>
    <row r="126" spans="1:18" s="73" customFormat="1" hidden="1" x14ac:dyDescent="0.25">
      <c r="A126" s="66"/>
      <c r="B126" s="76"/>
      <c r="C126" s="67"/>
      <c r="D126" s="67"/>
      <c r="E126" s="67"/>
      <c r="F126" s="65"/>
      <c r="G126" s="66"/>
      <c r="H126" s="67"/>
      <c r="I126" s="67"/>
      <c r="J126" s="67"/>
      <c r="K126" s="67"/>
      <c r="L126" s="67"/>
      <c r="M126" s="67"/>
      <c r="N126" s="67"/>
      <c r="O126" s="67"/>
      <c r="P126" s="206"/>
    </row>
    <row r="127" spans="1:18" ht="15.75" customHeight="1" x14ac:dyDescent="0.25">
      <c r="A127" s="75"/>
      <c r="B127" s="76" t="s">
        <v>230</v>
      </c>
      <c r="C127" s="67">
        <f t="shared" ref="C127:C134" si="39">D127+E127</f>
        <v>1715000</v>
      </c>
      <c r="D127" s="67">
        <v>1715000</v>
      </c>
      <c r="E127" s="67">
        <v>0</v>
      </c>
      <c r="F127" s="65"/>
      <c r="G127" s="66"/>
      <c r="H127" s="67">
        <v>0</v>
      </c>
      <c r="I127" s="67">
        <v>0</v>
      </c>
      <c r="J127" s="67">
        <f t="shared" ref="J127:J146" si="40">K127+L127</f>
        <v>1715000</v>
      </c>
      <c r="K127" s="67">
        <f t="shared" ref="K127:L134" si="41">D127+H127</f>
        <v>1715000</v>
      </c>
      <c r="L127" s="67">
        <f t="shared" si="41"/>
        <v>0</v>
      </c>
      <c r="M127" s="67">
        <v>0</v>
      </c>
      <c r="N127" s="67">
        <v>0</v>
      </c>
      <c r="O127" s="67">
        <v>0</v>
      </c>
      <c r="P127" s="206"/>
    </row>
    <row r="128" spans="1:18" hidden="1" x14ac:dyDescent="0.25">
      <c r="A128" s="75"/>
      <c r="B128" s="76" t="s">
        <v>233</v>
      </c>
      <c r="C128" s="67"/>
      <c r="D128" s="67"/>
      <c r="E128" s="67"/>
      <c r="F128" s="65"/>
      <c r="G128" s="66"/>
      <c r="H128" s="67"/>
      <c r="I128" s="67"/>
      <c r="J128" s="67"/>
      <c r="K128" s="67"/>
      <c r="L128" s="67"/>
      <c r="M128" s="67">
        <v>0</v>
      </c>
      <c r="N128" s="67">
        <v>0</v>
      </c>
      <c r="O128" s="67">
        <v>0</v>
      </c>
      <c r="P128" s="206"/>
    </row>
    <row r="129" spans="1:17" x14ac:dyDescent="0.25">
      <c r="A129" s="75"/>
      <c r="B129" s="76" t="s">
        <v>253</v>
      </c>
      <c r="C129" s="67">
        <f t="shared" si="39"/>
        <v>963000</v>
      </c>
      <c r="D129" s="67">
        <v>963000</v>
      </c>
      <c r="E129" s="67">
        <v>0</v>
      </c>
      <c r="F129" s="65"/>
      <c r="G129" s="66"/>
      <c r="H129" s="67">
        <v>0</v>
      </c>
      <c r="I129" s="67">
        <v>0</v>
      </c>
      <c r="J129" s="67">
        <f t="shared" si="40"/>
        <v>963000</v>
      </c>
      <c r="K129" s="67">
        <f t="shared" si="41"/>
        <v>963000</v>
      </c>
      <c r="L129" s="67">
        <f t="shared" si="41"/>
        <v>0</v>
      </c>
      <c r="M129" s="67">
        <v>0</v>
      </c>
      <c r="N129" s="67">
        <v>0</v>
      </c>
      <c r="O129" s="67">
        <v>0</v>
      </c>
      <c r="P129" s="206"/>
    </row>
    <row r="130" spans="1:17" x14ac:dyDescent="0.25">
      <c r="A130" s="81"/>
      <c r="B130" s="76" t="s">
        <v>553</v>
      </c>
      <c r="C130" s="67">
        <f t="shared" si="39"/>
        <v>739380</v>
      </c>
      <c r="D130" s="67">
        <v>739380</v>
      </c>
      <c r="E130" s="67">
        <v>0</v>
      </c>
      <c r="F130" s="65"/>
      <c r="G130" s="66"/>
      <c r="H130" s="67">
        <v>0</v>
      </c>
      <c r="I130" s="67">
        <v>0</v>
      </c>
      <c r="J130" s="67">
        <f t="shared" si="40"/>
        <v>739380</v>
      </c>
      <c r="K130" s="67">
        <f t="shared" si="41"/>
        <v>739380</v>
      </c>
      <c r="L130" s="67">
        <f t="shared" si="41"/>
        <v>0</v>
      </c>
      <c r="M130" s="67">
        <v>0</v>
      </c>
      <c r="N130" s="67">
        <v>0</v>
      </c>
      <c r="O130" s="67">
        <v>0</v>
      </c>
      <c r="P130" s="206"/>
    </row>
    <row r="131" spans="1:17" x14ac:dyDescent="0.25">
      <c r="A131" s="81"/>
      <c r="B131" s="92" t="s">
        <v>444</v>
      </c>
      <c r="C131" s="67">
        <f t="shared" si="39"/>
        <v>121000</v>
      </c>
      <c r="D131" s="67">
        <v>121000</v>
      </c>
      <c r="E131" s="67">
        <v>0</v>
      </c>
      <c r="F131" s="65"/>
      <c r="G131" s="66"/>
      <c r="H131" s="67">
        <v>0</v>
      </c>
      <c r="I131" s="67">
        <v>0</v>
      </c>
      <c r="J131" s="67">
        <f t="shared" si="40"/>
        <v>121000</v>
      </c>
      <c r="K131" s="67">
        <f t="shared" si="41"/>
        <v>121000</v>
      </c>
      <c r="L131" s="67">
        <f t="shared" si="41"/>
        <v>0</v>
      </c>
      <c r="M131" s="67">
        <v>0</v>
      </c>
      <c r="N131" s="67">
        <v>0</v>
      </c>
      <c r="O131" s="67">
        <v>0</v>
      </c>
      <c r="P131" s="206"/>
    </row>
    <row r="132" spans="1:17" ht="24" x14ac:dyDescent="0.25">
      <c r="A132" s="81"/>
      <c r="B132" s="86" t="s">
        <v>279</v>
      </c>
      <c r="C132" s="67">
        <f t="shared" si="39"/>
        <v>35920</v>
      </c>
      <c r="D132" s="67">
        <v>35920</v>
      </c>
      <c r="E132" s="67">
        <v>0</v>
      </c>
      <c r="F132" s="65"/>
      <c r="G132" s="66"/>
      <c r="H132" s="67">
        <v>0</v>
      </c>
      <c r="I132" s="67">
        <v>0</v>
      </c>
      <c r="J132" s="67">
        <f t="shared" si="40"/>
        <v>35920</v>
      </c>
      <c r="K132" s="67">
        <f t="shared" si="41"/>
        <v>35920</v>
      </c>
      <c r="L132" s="67">
        <f t="shared" si="41"/>
        <v>0</v>
      </c>
      <c r="M132" s="67">
        <v>0</v>
      </c>
      <c r="N132" s="67">
        <v>0</v>
      </c>
      <c r="O132" s="67">
        <v>0</v>
      </c>
      <c r="P132" s="206"/>
      <c r="Q132" s="70"/>
    </row>
    <row r="133" spans="1:17" x14ac:dyDescent="0.25">
      <c r="A133" s="75"/>
      <c r="B133" s="76" t="s">
        <v>251</v>
      </c>
      <c r="C133" s="67">
        <f t="shared" si="39"/>
        <v>5000</v>
      </c>
      <c r="D133" s="67">
        <v>5000</v>
      </c>
      <c r="E133" s="67">
        <v>0</v>
      </c>
      <c r="F133" s="65"/>
      <c r="G133" s="66"/>
      <c r="H133" s="67">
        <v>0</v>
      </c>
      <c r="I133" s="67">
        <v>0</v>
      </c>
      <c r="J133" s="67">
        <f t="shared" si="40"/>
        <v>5000</v>
      </c>
      <c r="K133" s="67">
        <f t="shared" si="41"/>
        <v>5000</v>
      </c>
      <c r="L133" s="67">
        <f t="shared" si="41"/>
        <v>0</v>
      </c>
      <c r="M133" s="67">
        <v>0</v>
      </c>
      <c r="N133" s="67">
        <v>0</v>
      </c>
      <c r="O133" s="67">
        <v>0</v>
      </c>
      <c r="P133" s="206"/>
      <c r="Q133" s="80"/>
    </row>
    <row r="134" spans="1:17" x14ac:dyDescent="0.25">
      <c r="A134" s="75"/>
      <c r="B134" s="76" t="s">
        <v>252</v>
      </c>
      <c r="C134" s="67">
        <f t="shared" si="39"/>
        <v>5000</v>
      </c>
      <c r="D134" s="67">
        <v>5000</v>
      </c>
      <c r="E134" s="67">
        <v>0</v>
      </c>
      <c r="F134" s="65"/>
      <c r="G134" s="66"/>
      <c r="H134" s="67">
        <v>0</v>
      </c>
      <c r="I134" s="67">
        <v>0</v>
      </c>
      <c r="J134" s="67">
        <f t="shared" si="40"/>
        <v>5000</v>
      </c>
      <c r="K134" s="67">
        <f t="shared" si="41"/>
        <v>5000</v>
      </c>
      <c r="L134" s="67">
        <f t="shared" si="41"/>
        <v>0</v>
      </c>
      <c r="M134" s="67">
        <v>0</v>
      </c>
      <c r="N134" s="67">
        <v>0</v>
      </c>
      <c r="O134" s="67">
        <v>0</v>
      </c>
      <c r="P134" s="206"/>
    </row>
    <row r="135" spans="1:17" x14ac:dyDescent="0.25">
      <c r="A135" s="59" t="s">
        <v>3</v>
      </c>
      <c r="B135" s="74" t="s">
        <v>234</v>
      </c>
      <c r="C135" s="56">
        <f t="shared" ref="C135:I135" si="42">SUM(C136:C146)</f>
        <v>3762900</v>
      </c>
      <c r="D135" s="65">
        <f t="shared" si="42"/>
        <v>3762900</v>
      </c>
      <c r="E135" s="65">
        <f t="shared" si="42"/>
        <v>0</v>
      </c>
      <c r="F135" s="65">
        <f t="shared" si="42"/>
        <v>0</v>
      </c>
      <c r="G135" s="65">
        <f t="shared" si="42"/>
        <v>0</v>
      </c>
      <c r="H135" s="65">
        <f t="shared" si="42"/>
        <v>0</v>
      </c>
      <c r="I135" s="65">
        <f t="shared" si="42"/>
        <v>0</v>
      </c>
      <c r="J135" s="65">
        <f t="shared" si="40"/>
        <v>3762900</v>
      </c>
      <c r="K135" s="65">
        <f>D135+H135</f>
        <v>3762900</v>
      </c>
      <c r="L135" s="65">
        <f>E135+I135</f>
        <v>0</v>
      </c>
      <c r="M135" s="65"/>
      <c r="N135" s="65"/>
      <c r="O135" s="65"/>
      <c r="P135" s="207"/>
    </row>
    <row r="136" spans="1:17" s="73" customFormat="1" x14ac:dyDescent="0.25">
      <c r="A136" s="66"/>
      <c r="B136" s="76" t="s">
        <v>577</v>
      </c>
      <c r="C136" s="67">
        <f>D136+E136</f>
        <v>767900</v>
      </c>
      <c r="D136" s="67">
        <v>767900</v>
      </c>
      <c r="E136" s="67">
        <v>0</v>
      </c>
      <c r="F136" s="67"/>
      <c r="G136" s="66"/>
      <c r="H136" s="67">
        <v>0</v>
      </c>
      <c r="I136" s="67">
        <v>0</v>
      </c>
      <c r="J136" s="67">
        <f t="shared" si="40"/>
        <v>767900</v>
      </c>
      <c r="K136" s="67">
        <f t="shared" ref="K136:L140" si="43">D136+H136</f>
        <v>767900</v>
      </c>
      <c r="L136" s="67">
        <f t="shared" si="43"/>
        <v>0</v>
      </c>
      <c r="M136" s="67">
        <v>0</v>
      </c>
      <c r="N136" s="67">
        <v>0</v>
      </c>
      <c r="O136" s="67">
        <v>0</v>
      </c>
      <c r="P136" s="206"/>
    </row>
    <row r="137" spans="1:17" s="73" customFormat="1" ht="9.75" hidden="1" customHeight="1" x14ac:dyDescent="0.25">
      <c r="A137" s="66"/>
      <c r="B137" s="76" t="s">
        <v>346</v>
      </c>
      <c r="C137" s="67">
        <f>D137+E137</f>
        <v>0</v>
      </c>
      <c r="D137" s="67"/>
      <c r="E137" s="67">
        <v>0</v>
      </c>
      <c r="F137" s="67"/>
      <c r="G137" s="66"/>
      <c r="H137" s="67">
        <v>0</v>
      </c>
      <c r="I137" s="67">
        <v>0</v>
      </c>
      <c r="J137" s="67">
        <f t="shared" si="40"/>
        <v>0</v>
      </c>
      <c r="K137" s="67">
        <f t="shared" si="43"/>
        <v>0</v>
      </c>
      <c r="L137" s="67">
        <f t="shared" si="43"/>
        <v>0</v>
      </c>
      <c r="M137" s="67">
        <v>0</v>
      </c>
      <c r="N137" s="67">
        <v>0</v>
      </c>
      <c r="O137" s="67">
        <v>0</v>
      </c>
      <c r="P137" s="206"/>
    </row>
    <row r="138" spans="1:17" s="73" customFormat="1" hidden="1" x14ac:dyDescent="0.25">
      <c r="A138" s="66"/>
      <c r="B138" s="76"/>
      <c r="C138" s="67"/>
      <c r="D138" s="67"/>
      <c r="E138" s="67"/>
      <c r="F138" s="65"/>
      <c r="G138" s="66"/>
      <c r="H138" s="67"/>
      <c r="I138" s="67"/>
      <c r="J138" s="67"/>
      <c r="K138" s="67"/>
      <c r="L138" s="67"/>
      <c r="M138" s="67">
        <v>0</v>
      </c>
      <c r="N138" s="67">
        <v>0</v>
      </c>
      <c r="O138" s="67">
        <v>0</v>
      </c>
      <c r="P138" s="206"/>
    </row>
    <row r="139" spans="1:17" s="73" customFormat="1" hidden="1" x14ac:dyDescent="0.25">
      <c r="A139" s="66"/>
      <c r="B139" s="76" t="s">
        <v>305</v>
      </c>
      <c r="C139" s="67"/>
      <c r="D139" s="67"/>
      <c r="E139" s="67"/>
      <c r="F139" s="67"/>
      <c r="G139" s="66"/>
      <c r="H139" s="67"/>
      <c r="I139" s="67"/>
      <c r="J139" s="67"/>
      <c r="K139" s="67"/>
      <c r="L139" s="67"/>
      <c r="M139" s="67">
        <v>0</v>
      </c>
      <c r="N139" s="67">
        <v>0</v>
      </c>
      <c r="O139" s="67">
        <v>0</v>
      </c>
      <c r="P139" s="206"/>
    </row>
    <row r="140" spans="1:17" s="73" customFormat="1" ht="24" x14ac:dyDescent="0.25">
      <c r="A140" s="66"/>
      <c r="B140" s="76" t="s">
        <v>284</v>
      </c>
      <c r="C140" s="67">
        <f>D140+E140</f>
        <v>795000</v>
      </c>
      <c r="D140" s="67">
        <v>795000</v>
      </c>
      <c r="E140" s="67">
        <v>0</v>
      </c>
      <c r="F140" s="67"/>
      <c r="G140" s="66"/>
      <c r="H140" s="67">
        <v>0</v>
      </c>
      <c r="I140" s="67">
        <v>0</v>
      </c>
      <c r="J140" s="67">
        <f t="shared" si="40"/>
        <v>795000</v>
      </c>
      <c r="K140" s="67">
        <f t="shared" si="43"/>
        <v>795000</v>
      </c>
      <c r="L140" s="67">
        <f t="shared" si="43"/>
        <v>0</v>
      </c>
      <c r="M140" s="67">
        <v>0</v>
      </c>
      <c r="N140" s="67">
        <v>0</v>
      </c>
      <c r="O140" s="67">
        <v>0</v>
      </c>
      <c r="P140" s="206"/>
      <c r="Q140" s="114"/>
    </row>
    <row r="141" spans="1:17" s="73" customFormat="1" hidden="1" x14ac:dyDescent="0.25">
      <c r="A141" s="66"/>
      <c r="B141" s="91" t="s">
        <v>275</v>
      </c>
      <c r="C141" s="67"/>
      <c r="D141" s="67"/>
      <c r="E141" s="67"/>
      <c r="F141" s="67"/>
      <c r="G141" s="66"/>
      <c r="H141" s="67"/>
      <c r="I141" s="67"/>
      <c r="J141" s="67"/>
      <c r="K141" s="67"/>
      <c r="L141" s="67"/>
      <c r="M141" s="67">
        <v>0</v>
      </c>
      <c r="N141" s="67">
        <v>0</v>
      </c>
      <c r="O141" s="67">
        <v>0</v>
      </c>
      <c r="P141" s="206"/>
    </row>
    <row r="142" spans="1:17" s="73" customFormat="1" hidden="1" x14ac:dyDescent="0.25">
      <c r="A142" s="66"/>
      <c r="B142" s="94" t="s">
        <v>276</v>
      </c>
      <c r="C142" s="67"/>
      <c r="D142" s="67"/>
      <c r="E142" s="67"/>
      <c r="F142" s="67"/>
      <c r="G142" s="66"/>
      <c r="H142" s="67"/>
      <c r="I142" s="67"/>
      <c r="J142" s="67"/>
      <c r="K142" s="67"/>
      <c r="L142" s="67"/>
      <c r="M142" s="67">
        <v>0</v>
      </c>
      <c r="N142" s="67">
        <v>0</v>
      </c>
      <c r="O142" s="67">
        <v>0</v>
      </c>
      <c r="P142" s="206"/>
    </row>
    <row r="143" spans="1:17" s="73" customFormat="1" hidden="1" x14ac:dyDescent="0.25">
      <c r="A143" s="66"/>
      <c r="B143" s="62" t="s">
        <v>277</v>
      </c>
      <c r="C143" s="67"/>
      <c r="D143" s="67"/>
      <c r="E143" s="67"/>
      <c r="F143" s="67"/>
      <c r="G143" s="66"/>
      <c r="H143" s="67"/>
      <c r="I143" s="67"/>
      <c r="J143" s="67"/>
      <c r="K143" s="67"/>
      <c r="L143" s="67"/>
      <c r="M143" s="67">
        <v>0</v>
      </c>
      <c r="N143" s="67">
        <v>0</v>
      </c>
      <c r="O143" s="67">
        <v>0</v>
      </c>
      <c r="P143" s="206"/>
    </row>
    <row r="144" spans="1:17" s="73" customFormat="1" hidden="1" x14ac:dyDescent="0.25">
      <c r="A144" s="66"/>
      <c r="B144" s="94" t="s">
        <v>278</v>
      </c>
      <c r="C144" s="67"/>
      <c r="D144" s="67"/>
      <c r="E144" s="67"/>
      <c r="F144" s="67"/>
      <c r="G144" s="66"/>
      <c r="H144" s="67"/>
      <c r="I144" s="67"/>
      <c r="J144" s="67"/>
      <c r="K144" s="67"/>
      <c r="L144" s="67"/>
      <c r="M144" s="67">
        <v>0</v>
      </c>
      <c r="N144" s="67">
        <v>0</v>
      </c>
      <c r="O144" s="67">
        <v>0</v>
      </c>
      <c r="P144" s="206"/>
    </row>
    <row r="145" spans="1:16" s="73" customFormat="1" x14ac:dyDescent="0.25">
      <c r="A145" s="66"/>
      <c r="B145" s="62" t="s">
        <v>567</v>
      </c>
      <c r="C145" s="67">
        <f>D145+E145</f>
        <v>1530000</v>
      </c>
      <c r="D145" s="67">
        <v>1530000</v>
      </c>
      <c r="E145" s="67">
        <v>0</v>
      </c>
      <c r="F145" s="67"/>
      <c r="G145" s="66"/>
      <c r="H145" s="67">
        <v>0</v>
      </c>
      <c r="I145" s="67">
        <v>0</v>
      </c>
      <c r="J145" s="67">
        <f>K145+L145</f>
        <v>1530000</v>
      </c>
      <c r="K145" s="67">
        <f>D145+H145</f>
        <v>1530000</v>
      </c>
      <c r="L145" s="67">
        <f>E145+I145</f>
        <v>0</v>
      </c>
      <c r="M145" s="67">
        <v>0</v>
      </c>
      <c r="N145" s="67">
        <v>0</v>
      </c>
      <c r="O145" s="67">
        <v>0</v>
      </c>
      <c r="P145" s="206"/>
    </row>
    <row r="146" spans="1:16" ht="23.25" customHeight="1" x14ac:dyDescent="0.25">
      <c r="A146" s="81"/>
      <c r="B146" s="76" t="s">
        <v>261</v>
      </c>
      <c r="C146" s="67">
        <f>D146+E146</f>
        <v>670000</v>
      </c>
      <c r="D146" s="67">
        <v>670000</v>
      </c>
      <c r="E146" s="67">
        <v>0</v>
      </c>
      <c r="F146" s="65"/>
      <c r="G146" s="66"/>
      <c r="H146" s="67">
        <v>0</v>
      </c>
      <c r="I146" s="67">
        <v>0</v>
      </c>
      <c r="J146" s="67">
        <f t="shared" si="40"/>
        <v>670000</v>
      </c>
      <c r="K146" s="67">
        <f>D146+H146</f>
        <v>670000</v>
      </c>
      <c r="L146" s="67">
        <f>E146+I146</f>
        <v>0</v>
      </c>
      <c r="M146" s="67">
        <v>0</v>
      </c>
      <c r="N146" s="67">
        <v>0</v>
      </c>
      <c r="O146" s="67">
        <v>0</v>
      </c>
      <c r="P146" s="206"/>
    </row>
    <row r="147" spans="1:16" x14ac:dyDescent="0.25">
      <c r="A147" s="59" t="s">
        <v>6</v>
      </c>
      <c r="B147" s="74" t="s">
        <v>226</v>
      </c>
      <c r="C147" s="56">
        <f t="shared" ref="C147:I147" si="44">C148+C174+C190</f>
        <v>5368400</v>
      </c>
      <c r="D147" s="65">
        <f t="shared" si="44"/>
        <v>5368400</v>
      </c>
      <c r="E147" s="65">
        <f t="shared" si="44"/>
        <v>0</v>
      </c>
      <c r="F147" s="65" t="e">
        <f t="shared" si="44"/>
        <v>#REF!</v>
      </c>
      <c r="G147" s="65" t="e">
        <f t="shared" si="44"/>
        <v>#REF!</v>
      </c>
      <c r="H147" s="65">
        <f t="shared" si="44"/>
        <v>0</v>
      </c>
      <c r="I147" s="65">
        <f t="shared" si="44"/>
        <v>0</v>
      </c>
      <c r="J147" s="65">
        <f>L147+K147</f>
        <v>5368400</v>
      </c>
      <c r="K147" s="65">
        <f t="shared" ref="K147:L160" si="45">D147+H147</f>
        <v>5368400</v>
      </c>
      <c r="L147" s="65">
        <f>L148+L174+L190</f>
        <v>0</v>
      </c>
      <c r="M147" s="65">
        <v>0</v>
      </c>
      <c r="N147" s="65">
        <v>0</v>
      </c>
      <c r="O147" s="65">
        <v>0</v>
      </c>
      <c r="P147" s="207"/>
    </row>
    <row r="148" spans="1:16" x14ac:dyDescent="0.25">
      <c r="A148" s="59"/>
      <c r="B148" s="74" t="s">
        <v>9</v>
      </c>
      <c r="C148" s="58">
        <f t="shared" ref="C148:J148" si="46">SUM(C149:C173)</f>
        <v>3679700</v>
      </c>
      <c r="D148" s="61">
        <f t="shared" si="46"/>
        <v>3679700</v>
      </c>
      <c r="E148" s="61">
        <f t="shared" si="46"/>
        <v>0</v>
      </c>
      <c r="F148" s="61">
        <f t="shared" si="46"/>
        <v>0</v>
      </c>
      <c r="G148" s="61">
        <f t="shared" si="46"/>
        <v>0</v>
      </c>
      <c r="H148" s="61">
        <f t="shared" si="46"/>
        <v>0</v>
      </c>
      <c r="I148" s="61">
        <f t="shared" si="46"/>
        <v>0</v>
      </c>
      <c r="J148" s="61">
        <f t="shared" si="46"/>
        <v>3679700</v>
      </c>
      <c r="K148" s="61">
        <f t="shared" si="45"/>
        <v>3679700</v>
      </c>
      <c r="L148" s="61">
        <f>SUM(L149:L173)</f>
        <v>0</v>
      </c>
      <c r="M148" s="61">
        <v>0</v>
      </c>
      <c r="N148" s="61">
        <v>0</v>
      </c>
      <c r="O148" s="61">
        <v>0</v>
      </c>
      <c r="P148" s="205"/>
    </row>
    <row r="149" spans="1:16" x14ac:dyDescent="0.25">
      <c r="A149" s="75"/>
      <c r="B149" s="62" t="s">
        <v>333</v>
      </c>
      <c r="C149" s="68">
        <f t="shared" ref="C149:C158" si="47">D149+E149</f>
        <v>350000</v>
      </c>
      <c r="D149" s="67">
        <v>350000</v>
      </c>
      <c r="E149" s="67">
        <v>0</v>
      </c>
      <c r="F149" s="65"/>
      <c r="G149" s="66"/>
      <c r="H149" s="67">
        <v>0</v>
      </c>
      <c r="I149" s="67">
        <v>0</v>
      </c>
      <c r="J149" s="67">
        <f t="shared" ref="J149:J160" si="48">K149+L149</f>
        <v>350000</v>
      </c>
      <c r="K149" s="67">
        <f t="shared" si="45"/>
        <v>350000</v>
      </c>
      <c r="L149" s="67">
        <f t="shared" si="45"/>
        <v>0</v>
      </c>
      <c r="M149" s="67">
        <v>0</v>
      </c>
      <c r="N149" s="67">
        <v>0</v>
      </c>
      <c r="O149" s="67">
        <v>0</v>
      </c>
      <c r="P149" s="206"/>
    </row>
    <row r="150" spans="1:16" x14ac:dyDescent="0.25">
      <c r="A150" s="75"/>
      <c r="B150" s="92" t="s">
        <v>454</v>
      </c>
      <c r="C150" s="68">
        <f t="shared" si="47"/>
        <v>272250</v>
      </c>
      <c r="D150" s="67">
        <v>272250</v>
      </c>
      <c r="E150" s="67">
        <v>0</v>
      </c>
      <c r="F150" s="65"/>
      <c r="G150" s="66"/>
      <c r="H150" s="67">
        <v>0</v>
      </c>
      <c r="I150" s="67">
        <v>0</v>
      </c>
      <c r="J150" s="67">
        <f t="shared" si="48"/>
        <v>272250</v>
      </c>
      <c r="K150" s="67">
        <f t="shared" si="45"/>
        <v>272250</v>
      </c>
      <c r="L150" s="67">
        <f t="shared" si="45"/>
        <v>0</v>
      </c>
      <c r="M150" s="67">
        <v>0</v>
      </c>
      <c r="N150" s="67">
        <v>0</v>
      </c>
      <c r="O150" s="67">
        <v>0</v>
      </c>
      <c r="P150" s="206"/>
    </row>
    <row r="151" spans="1:16" x14ac:dyDescent="0.25">
      <c r="A151" s="75"/>
      <c r="B151" s="92" t="s">
        <v>456</v>
      </c>
      <c r="C151" s="68">
        <f t="shared" si="47"/>
        <v>149000</v>
      </c>
      <c r="D151" s="67">
        <v>149000</v>
      </c>
      <c r="E151" s="67">
        <v>0</v>
      </c>
      <c r="F151" s="65"/>
      <c r="G151" s="66"/>
      <c r="H151" s="67">
        <v>0</v>
      </c>
      <c r="I151" s="67">
        <v>0</v>
      </c>
      <c r="J151" s="67">
        <f t="shared" si="48"/>
        <v>149000</v>
      </c>
      <c r="K151" s="67">
        <f t="shared" si="45"/>
        <v>149000</v>
      </c>
      <c r="L151" s="67">
        <f t="shared" si="45"/>
        <v>0</v>
      </c>
      <c r="M151" s="67">
        <v>0</v>
      </c>
      <c r="N151" s="67">
        <v>0</v>
      </c>
      <c r="O151" s="67">
        <v>0</v>
      </c>
      <c r="P151" s="206"/>
    </row>
    <row r="152" spans="1:16" ht="27" customHeight="1" x14ac:dyDescent="0.25">
      <c r="A152" s="75"/>
      <c r="B152" s="62" t="s">
        <v>334</v>
      </c>
      <c r="C152" s="68">
        <f t="shared" si="47"/>
        <v>80000</v>
      </c>
      <c r="D152" s="67">
        <v>80000</v>
      </c>
      <c r="E152" s="67">
        <v>0</v>
      </c>
      <c r="F152" s="65"/>
      <c r="G152" s="66"/>
      <c r="H152" s="67">
        <v>0</v>
      </c>
      <c r="I152" s="67">
        <v>0</v>
      </c>
      <c r="J152" s="67">
        <f t="shared" si="48"/>
        <v>80000</v>
      </c>
      <c r="K152" s="67">
        <f t="shared" si="45"/>
        <v>80000</v>
      </c>
      <c r="L152" s="67">
        <f t="shared" si="45"/>
        <v>0</v>
      </c>
      <c r="M152" s="67">
        <v>0</v>
      </c>
      <c r="N152" s="67">
        <v>0</v>
      </c>
      <c r="O152" s="67">
        <v>0</v>
      </c>
      <c r="P152" s="206"/>
    </row>
    <row r="153" spans="1:16" ht="24" x14ac:dyDescent="0.25">
      <c r="A153" s="75"/>
      <c r="B153" s="62" t="s">
        <v>335</v>
      </c>
      <c r="C153" s="68">
        <f t="shared" si="47"/>
        <v>270000</v>
      </c>
      <c r="D153" s="67">
        <v>270000</v>
      </c>
      <c r="E153" s="67">
        <v>0</v>
      </c>
      <c r="F153" s="65"/>
      <c r="G153" s="66"/>
      <c r="H153" s="67">
        <v>0</v>
      </c>
      <c r="I153" s="67">
        <v>0</v>
      </c>
      <c r="J153" s="67">
        <f t="shared" si="48"/>
        <v>270000</v>
      </c>
      <c r="K153" s="67">
        <f t="shared" si="45"/>
        <v>270000</v>
      </c>
      <c r="L153" s="67">
        <f t="shared" si="45"/>
        <v>0</v>
      </c>
      <c r="M153" s="67">
        <v>0</v>
      </c>
      <c r="N153" s="67">
        <v>0</v>
      </c>
      <c r="O153" s="67">
        <v>0</v>
      </c>
      <c r="P153" s="206"/>
    </row>
    <row r="154" spans="1:16" x14ac:dyDescent="0.25">
      <c r="A154" s="75"/>
      <c r="B154" s="62" t="s">
        <v>566</v>
      </c>
      <c r="C154" s="68">
        <f t="shared" si="47"/>
        <v>200000</v>
      </c>
      <c r="D154" s="67">
        <v>200000</v>
      </c>
      <c r="E154" s="67">
        <v>0</v>
      </c>
      <c r="F154" s="65"/>
      <c r="G154" s="66"/>
      <c r="H154" s="67">
        <v>0</v>
      </c>
      <c r="I154" s="67">
        <v>0</v>
      </c>
      <c r="J154" s="67">
        <f t="shared" si="48"/>
        <v>200000</v>
      </c>
      <c r="K154" s="67">
        <f t="shared" si="45"/>
        <v>200000</v>
      </c>
      <c r="L154" s="67">
        <f t="shared" si="45"/>
        <v>0</v>
      </c>
      <c r="M154" s="67">
        <v>0</v>
      </c>
      <c r="N154" s="67">
        <v>0</v>
      </c>
      <c r="O154" s="67">
        <v>0</v>
      </c>
      <c r="P154" s="206"/>
    </row>
    <row r="155" spans="1:16" ht="24" x14ac:dyDescent="0.25">
      <c r="A155" s="75"/>
      <c r="B155" s="62" t="s">
        <v>336</v>
      </c>
      <c r="C155" s="68">
        <f t="shared" si="47"/>
        <v>95000</v>
      </c>
      <c r="D155" s="67">
        <v>95000</v>
      </c>
      <c r="E155" s="67">
        <v>0</v>
      </c>
      <c r="F155" s="65"/>
      <c r="G155" s="66"/>
      <c r="H155" s="67">
        <v>0</v>
      </c>
      <c r="I155" s="67">
        <v>0</v>
      </c>
      <c r="J155" s="67">
        <f t="shared" si="48"/>
        <v>95000</v>
      </c>
      <c r="K155" s="67">
        <f t="shared" si="45"/>
        <v>95000</v>
      </c>
      <c r="L155" s="67">
        <f t="shared" si="45"/>
        <v>0</v>
      </c>
      <c r="M155" s="67">
        <v>0</v>
      </c>
      <c r="N155" s="67">
        <v>0</v>
      </c>
      <c r="O155" s="67">
        <v>0</v>
      </c>
      <c r="P155" s="206"/>
    </row>
    <row r="156" spans="1:16" ht="14.25" customHeight="1" x14ac:dyDescent="0.25">
      <c r="A156" s="75"/>
      <c r="B156" s="62" t="s">
        <v>236</v>
      </c>
      <c r="C156" s="68">
        <f t="shared" si="47"/>
        <v>200000</v>
      </c>
      <c r="D156" s="67">
        <v>200000</v>
      </c>
      <c r="E156" s="67">
        <v>0</v>
      </c>
      <c r="F156" s="65"/>
      <c r="G156" s="66"/>
      <c r="H156" s="67">
        <v>0</v>
      </c>
      <c r="I156" s="67">
        <v>0</v>
      </c>
      <c r="J156" s="67">
        <f t="shared" si="48"/>
        <v>200000</v>
      </c>
      <c r="K156" s="67">
        <f t="shared" si="45"/>
        <v>200000</v>
      </c>
      <c r="L156" s="67">
        <f t="shared" si="45"/>
        <v>0</v>
      </c>
      <c r="M156" s="67">
        <v>0</v>
      </c>
      <c r="N156" s="67">
        <v>0</v>
      </c>
      <c r="O156" s="67">
        <v>0</v>
      </c>
      <c r="P156" s="206"/>
    </row>
    <row r="157" spans="1:16" ht="17.25" customHeight="1" x14ac:dyDescent="0.25">
      <c r="A157" s="75"/>
      <c r="B157" s="76" t="s">
        <v>337</v>
      </c>
      <c r="C157" s="67">
        <f t="shared" si="47"/>
        <v>150000</v>
      </c>
      <c r="D157" s="67">
        <v>150000</v>
      </c>
      <c r="E157" s="67">
        <v>0</v>
      </c>
      <c r="F157" s="65"/>
      <c r="G157" s="66"/>
      <c r="H157" s="67">
        <v>0</v>
      </c>
      <c r="I157" s="67">
        <v>0</v>
      </c>
      <c r="J157" s="67">
        <f t="shared" si="48"/>
        <v>150000</v>
      </c>
      <c r="K157" s="67">
        <f t="shared" si="45"/>
        <v>150000</v>
      </c>
      <c r="L157" s="67">
        <f t="shared" si="45"/>
        <v>0</v>
      </c>
      <c r="M157" s="67">
        <v>0</v>
      </c>
      <c r="N157" s="67">
        <v>0</v>
      </c>
      <c r="O157" s="67">
        <v>0</v>
      </c>
      <c r="P157" s="206"/>
    </row>
    <row r="158" spans="1:16" x14ac:dyDescent="0.25">
      <c r="A158" s="75"/>
      <c r="B158" s="76" t="s">
        <v>237</v>
      </c>
      <c r="C158" s="68">
        <f t="shared" si="47"/>
        <v>2500</v>
      </c>
      <c r="D158" s="67">
        <v>2500</v>
      </c>
      <c r="E158" s="67">
        <v>0</v>
      </c>
      <c r="F158" s="65"/>
      <c r="G158" s="66"/>
      <c r="H158" s="67">
        <v>0</v>
      </c>
      <c r="I158" s="67">
        <v>0</v>
      </c>
      <c r="J158" s="67">
        <f t="shared" si="48"/>
        <v>2500</v>
      </c>
      <c r="K158" s="67">
        <f t="shared" si="45"/>
        <v>2500</v>
      </c>
      <c r="L158" s="67">
        <f t="shared" si="45"/>
        <v>0</v>
      </c>
      <c r="M158" s="67">
        <v>0</v>
      </c>
      <c r="N158" s="67">
        <v>0</v>
      </c>
      <c r="O158" s="67">
        <v>0</v>
      </c>
      <c r="P158" s="206"/>
    </row>
    <row r="159" spans="1:16" x14ac:dyDescent="0.25">
      <c r="A159" s="75"/>
      <c r="B159" s="76" t="s">
        <v>347</v>
      </c>
      <c r="C159" s="68">
        <f>D159+E159</f>
        <v>270000</v>
      </c>
      <c r="D159" s="67">
        <v>270000</v>
      </c>
      <c r="E159" s="67">
        <v>0</v>
      </c>
      <c r="F159" s="65"/>
      <c r="G159" s="66"/>
      <c r="H159" s="67">
        <v>0</v>
      </c>
      <c r="I159" s="67">
        <v>0</v>
      </c>
      <c r="J159" s="67">
        <f t="shared" si="48"/>
        <v>270000</v>
      </c>
      <c r="K159" s="67">
        <f t="shared" si="45"/>
        <v>270000</v>
      </c>
      <c r="L159" s="67">
        <f t="shared" si="45"/>
        <v>0</v>
      </c>
      <c r="M159" s="67">
        <v>0</v>
      </c>
      <c r="N159" s="67">
        <v>0</v>
      </c>
      <c r="O159" s="67">
        <v>0</v>
      </c>
      <c r="P159" s="206"/>
    </row>
    <row r="160" spans="1:16" ht="36" x14ac:dyDescent="0.25">
      <c r="A160" s="75"/>
      <c r="B160" s="76" t="s">
        <v>571</v>
      </c>
      <c r="C160" s="68">
        <f>D160+E160</f>
        <v>326700</v>
      </c>
      <c r="D160" s="67">
        <v>326700</v>
      </c>
      <c r="E160" s="67">
        <v>0</v>
      </c>
      <c r="F160" s="65"/>
      <c r="G160" s="66"/>
      <c r="H160" s="67">
        <v>0</v>
      </c>
      <c r="I160" s="67">
        <v>0</v>
      </c>
      <c r="J160" s="67">
        <f t="shared" si="48"/>
        <v>326700</v>
      </c>
      <c r="K160" s="67">
        <f t="shared" si="45"/>
        <v>326700</v>
      </c>
      <c r="L160" s="67">
        <f t="shared" si="45"/>
        <v>0</v>
      </c>
      <c r="M160" s="67">
        <v>0</v>
      </c>
      <c r="N160" s="67">
        <v>0</v>
      </c>
      <c r="O160" s="67">
        <v>0</v>
      </c>
      <c r="P160" s="206"/>
    </row>
    <row r="161" spans="1:17" hidden="1" x14ac:dyDescent="0.25">
      <c r="A161" s="75"/>
      <c r="B161" s="76" t="s">
        <v>348</v>
      </c>
      <c r="C161" s="68"/>
      <c r="D161" s="67"/>
      <c r="E161" s="67"/>
      <c r="F161" s="65"/>
      <c r="G161" s="66"/>
      <c r="H161" s="67"/>
      <c r="I161" s="67"/>
      <c r="J161" s="67"/>
      <c r="K161" s="67"/>
      <c r="L161" s="67"/>
      <c r="M161" s="67">
        <v>0</v>
      </c>
      <c r="N161" s="67">
        <v>0</v>
      </c>
      <c r="O161" s="67">
        <v>0</v>
      </c>
      <c r="P161" s="206"/>
      <c r="Q161" s="80"/>
    </row>
    <row r="162" spans="1:17" ht="34.5" hidden="1" customHeight="1" x14ac:dyDescent="0.25">
      <c r="A162" s="75"/>
      <c r="B162" s="94" t="s">
        <v>280</v>
      </c>
      <c r="C162" s="68"/>
      <c r="D162" s="67"/>
      <c r="E162" s="67"/>
      <c r="F162" s="65"/>
      <c r="G162" s="66"/>
      <c r="H162" s="67"/>
      <c r="I162" s="67"/>
      <c r="J162" s="67"/>
      <c r="K162" s="67"/>
      <c r="L162" s="67"/>
      <c r="M162" s="67">
        <v>0</v>
      </c>
      <c r="N162" s="67">
        <v>0</v>
      </c>
      <c r="O162" s="67">
        <v>0</v>
      </c>
      <c r="P162" s="206"/>
    </row>
    <row r="163" spans="1:17" hidden="1" x14ac:dyDescent="0.25">
      <c r="A163" s="75"/>
      <c r="B163" s="94"/>
      <c r="C163" s="68"/>
      <c r="D163" s="67"/>
      <c r="E163" s="67"/>
      <c r="F163" s="65"/>
      <c r="G163" s="66"/>
      <c r="H163" s="67"/>
      <c r="I163" s="67"/>
      <c r="J163" s="67"/>
      <c r="K163" s="67"/>
      <c r="L163" s="67"/>
      <c r="M163" s="67">
        <v>0</v>
      </c>
      <c r="N163" s="67">
        <v>0</v>
      </c>
      <c r="O163" s="67">
        <v>0</v>
      </c>
      <c r="P163" s="206"/>
    </row>
    <row r="164" spans="1:17" ht="24" x14ac:dyDescent="0.25">
      <c r="A164" s="71"/>
      <c r="B164" s="76" t="s">
        <v>320</v>
      </c>
      <c r="C164" s="67">
        <f t="shared" ref="C164:C189" si="49">D164+E164</f>
        <v>302500</v>
      </c>
      <c r="D164" s="67">
        <v>302500</v>
      </c>
      <c r="E164" s="67">
        <v>0</v>
      </c>
      <c r="F164" s="65"/>
      <c r="G164" s="66"/>
      <c r="H164" s="67">
        <v>0</v>
      </c>
      <c r="I164" s="67">
        <v>0</v>
      </c>
      <c r="J164" s="67">
        <f t="shared" ref="J164:J194" si="50">K164+L164</f>
        <v>302500</v>
      </c>
      <c r="K164" s="67">
        <f t="shared" ref="K164:L180" si="51">D164+H164</f>
        <v>302500</v>
      </c>
      <c r="L164" s="67">
        <f>E164+I164</f>
        <v>0</v>
      </c>
      <c r="M164" s="67">
        <v>0</v>
      </c>
      <c r="N164" s="67">
        <v>0</v>
      </c>
      <c r="O164" s="67">
        <v>0</v>
      </c>
      <c r="P164" s="206"/>
    </row>
    <row r="165" spans="1:17" x14ac:dyDescent="0.25">
      <c r="A165" s="71"/>
      <c r="B165" s="76" t="s">
        <v>321</v>
      </c>
      <c r="C165" s="67">
        <f t="shared" si="49"/>
        <v>24200</v>
      </c>
      <c r="D165" s="67">
        <v>24200</v>
      </c>
      <c r="E165" s="67">
        <v>0</v>
      </c>
      <c r="F165" s="65"/>
      <c r="G165" s="66"/>
      <c r="H165" s="67">
        <v>0</v>
      </c>
      <c r="I165" s="67">
        <v>0</v>
      </c>
      <c r="J165" s="67">
        <f t="shared" si="50"/>
        <v>24200</v>
      </c>
      <c r="K165" s="67">
        <f t="shared" si="51"/>
        <v>24200</v>
      </c>
      <c r="L165" s="67">
        <f>E165+I165</f>
        <v>0</v>
      </c>
      <c r="M165" s="67">
        <v>0</v>
      </c>
      <c r="N165" s="67">
        <v>0</v>
      </c>
      <c r="O165" s="67">
        <v>0</v>
      </c>
      <c r="P165" s="206"/>
    </row>
    <row r="166" spans="1:17" s="77" customFormat="1" x14ac:dyDescent="0.25">
      <c r="A166" s="169"/>
      <c r="B166" s="76" t="s">
        <v>329</v>
      </c>
      <c r="C166" s="67">
        <f t="shared" si="49"/>
        <v>25000</v>
      </c>
      <c r="D166" s="67">
        <v>25000</v>
      </c>
      <c r="E166" s="67">
        <v>0</v>
      </c>
      <c r="F166" s="65"/>
      <c r="G166" s="66"/>
      <c r="H166" s="67">
        <v>0</v>
      </c>
      <c r="I166" s="67">
        <v>0</v>
      </c>
      <c r="J166" s="67">
        <f t="shared" si="50"/>
        <v>25000</v>
      </c>
      <c r="K166" s="67">
        <f t="shared" si="51"/>
        <v>25000</v>
      </c>
      <c r="L166" s="67">
        <f>E166+I166</f>
        <v>0</v>
      </c>
      <c r="M166" s="67">
        <v>0</v>
      </c>
      <c r="N166" s="67">
        <v>0</v>
      </c>
      <c r="O166" s="67">
        <v>0</v>
      </c>
      <c r="P166" s="206"/>
    </row>
    <row r="167" spans="1:17" x14ac:dyDescent="0.25">
      <c r="A167" s="71"/>
      <c r="B167" s="76" t="s">
        <v>332</v>
      </c>
      <c r="C167" s="67">
        <f t="shared" si="49"/>
        <v>278300</v>
      </c>
      <c r="D167" s="67">
        <v>278300</v>
      </c>
      <c r="E167" s="67">
        <v>0</v>
      </c>
      <c r="F167" s="65"/>
      <c r="G167" s="66"/>
      <c r="H167" s="67">
        <v>0</v>
      </c>
      <c r="I167" s="67">
        <v>0</v>
      </c>
      <c r="J167" s="67">
        <f t="shared" si="50"/>
        <v>278300</v>
      </c>
      <c r="K167" s="67">
        <f t="shared" si="51"/>
        <v>278300</v>
      </c>
      <c r="L167" s="67">
        <f t="shared" si="51"/>
        <v>0</v>
      </c>
      <c r="M167" s="67">
        <v>0</v>
      </c>
      <c r="N167" s="67">
        <v>0</v>
      </c>
      <c r="O167" s="67">
        <v>0</v>
      </c>
      <c r="P167" s="206"/>
    </row>
    <row r="168" spans="1:17" x14ac:dyDescent="0.25">
      <c r="A168" s="71"/>
      <c r="B168" s="76" t="s">
        <v>343</v>
      </c>
      <c r="C168" s="67">
        <f t="shared" si="49"/>
        <v>150000</v>
      </c>
      <c r="D168" s="67">
        <v>150000</v>
      </c>
      <c r="E168" s="67">
        <v>0</v>
      </c>
      <c r="F168" s="65"/>
      <c r="G168" s="66"/>
      <c r="H168" s="67">
        <v>0</v>
      </c>
      <c r="I168" s="67">
        <v>0</v>
      </c>
      <c r="J168" s="67">
        <f t="shared" si="50"/>
        <v>150000</v>
      </c>
      <c r="K168" s="67">
        <f t="shared" si="51"/>
        <v>150000</v>
      </c>
      <c r="L168" s="67">
        <f t="shared" si="51"/>
        <v>0</v>
      </c>
      <c r="M168" s="67">
        <v>0</v>
      </c>
      <c r="N168" s="67">
        <v>0</v>
      </c>
      <c r="O168" s="67">
        <v>0</v>
      </c>
      <c r="P168" s="206"/>
    </row>
    <row r="169" spans="1:17" x14ac:dyDescent="0.25">
      <c r="A169" s="71"/>
      <c r="B169" s="76" t="s">
        <v>345</v>
      </c>
      <c r="C169" s="67">
        <f t="shared" si="49"/>
        <v>150000</v>
      </c>
      <c r="D169" s="67">
        <v>150000</v>
      </c>
      <c r="E169" s="67">
        <v>0</v>
      </c>
      <c r="F169" s="65"/>
      <c r="G169" s="66"/>
      <c r="H169" s="67">
        <v>0</v>
      </c>
      <c r="I169" s="67">
        <v>0</v>
      </c>
      <c r="J169" s="67">
        <f t="shared" si="50"/>
        <v>150000</v>
      </c>
      <c r="K169" s="67">
        <f t="shared" si="51"/>
        <v>150000</v>
      </c>
      <c r="L169" s="67">
        <f t="shared" si="51"/>
        <v>0</v>
      </c>
      <c r="M169" s="67">
        <v>0</v>
      </c>
      <c r="N169" s="67">
        <v>0</v>
      </c>
      <c r="O169" s="67">
        <v>0</v>
      </c>
      <c r="P169" s="206"/>
    </row>
    <row r="170" spans="1:17" ht="24" x14ac:dyDescent="0.25">
      <c r="A170" s="71"/>
      <c r="B170" s="76" t="s">
        <v>542</v>
      </c>
      <c r="C170" s="67">
        <f t="shared" si="49"/>
        <v>326700</v>
      </c>
      <c r="D170" s="67">
        <v>326700</v>
      </c>
      <c r="E170" s="67">
        <v>0</v>
      </c>
      <c r="F170" s="65"/>
      <c r="G170" s="66"/>
      <c r="H170" s="67">
        <v>0</v>
      </c>
      <c r="I170" s="67">
        <v>0</v>
      </c>
      <c r="J170" s="67">
        <f t="shared" si="50"/>
        <v>326700</v>
      </c>
      <c r="K170" s="67">
        <f t="shared" si="51"/>
        <v>326700</v>
      </c>
      <c r="L170" s="67">
        <f t="shared" si="51"/>
        <v>0</v>
      </c>
      <c r="M170" s="67">
        <v>0</v>
      </c>
      <c r="N170" s="67">
        <v>0</v>
      </c>
      <c r="O170" s="67">
        <v>0</v>
      </c>
      <c r="P170" s="206"/>
    </row>
    <row r="171" spans="1:17" ht="36" x14ac:dyDescent="0.25">
      <c r="A171" s="71"/>
      <c r="B171" s="76" t="s">
        <v>238</v>
      </c>
      <c r="C171" s="67">
        <f t="shared" si="49"/>
        <v>15200</v>
      </c>
      <c r="D171" s="67">
        <v>15200</v>
      </c>
      <c r="E171" s="67">
        <v>0</v>
      </c>
      <c r="F171" s="65"/>
      <c r="G171" s="66"/>
      <c r="H171" s="67">
        <v>0</v>
      </c>
      <c r="I171" s="67">
        <v>0</v>
      </c>
      <c r="J171" s="67">
        <f t="shared" si="50"/>
        <v>15200</v>
      </c>
      <c r="K171" s="67">
        <f t="shared" si="51"/>
        <v>15200</v>
      </c>
      <c r="L171" s="67">
        <f t="shared" si="51"/>
        <v>0</v>
      </c>
      <c r="M171" s="67">
        <v>0</v>
      </c>
      <c r="N171" s="67">
        <v>0</v>
      </c>
      <c r="O171" s="67">
        <v>0</v>
      </c>
      <c r="P171" s="206"/>
    </row>
    <row r="172" spans="1:17" hidden="1" x14ac:dyDescent="0.25">
      <c r="A172" s="75"/>
      <c r="B172" s="94" t="s">
        <v>255</v>
      </c>
      <c r="C172" s="68">
        <f t="shared" si="49"/>
        <v>0</v>
      </c>
      <c r="D172" s="67"/>
      <c r="E172" s="67">
        <v>0</v>
      </c>
      <c r="F172" s="65"/>
      <c r="G172" s="66"/>
      <c r="H172" s="67">
        <v>0</v>
      </c>
      <c r="I172" s="67">
        <v>0</v>
      </c>
      <c r="J172" s="67">
        <f t="shared" si="50"/>
        <v>0</v>
      </c>
      <c r="K172" s="67">
        <f t="shared" si="51"/>
        <v>0</v>
      </c>
      <c r="L172" s="67">
        <f t="shared" si="51"/>
        <v>0</v>
      </c>
      <c r="M172" s="67">
        <v>0</v>
      </c>
      <c r="N172" s="67">
        <v>0</v>
      </c>
      <c r="O172" s="67">
        <v>0</v>
      </c>
      <c r="P172" s="206"/>
    </row>
    <row r="173" spans="1:17" ht="24" x14ac:dyDescent="0.25">
      <c r="A173" s="75"/>
      <c r="B173" s="62" t="s">
        <v>254</v>
      </c>
      <c r="C173" s="68">
        <f t="shared" si="49"/>
        <v>42350</v>
      </c>
      <c r="D173" s="67">
        <v>42350</v>
      </c>
      <c r="E173" s="67">
        <v>0</v>
      </c>
      <c r="F173" s="65"/>
      <c r="G173" s="66"/>
      <c r="H173" s="67">
        <v>0</v>
      </c>
      <c r="I173" s="67">
        <v>0</v>
      </c>
      <c r="J173" s="67">
        <f t="shared" si="50"/>
        <v>42350</v>
      </c>
      <c r="K173" s="67">
        <f t="shared" si="51"/>
        <v>42350</v>
      </c>
      <c r="L173" s="67">
        <f t="shared" si="51"/>
        <v>0</v>
      </c>
      <c r="M173" s="67">
        <v>0</v>
      </c>
      <c r="N173" s="67">
        <v>0</v>
      </c>
      <c r="O173" s="67">
        <v>0</v>
      </c>
      <c r="P173" s="206"/>
    </row>
    <row r="174" spans="1:17" x14ac:dyDescent="0.25">
      <c r="A174" s="75"/>
      <c r="B174" s="74" t="s">
        <v>7</v>
      </c>
      <c r="C174" s="50">
        <f t="shared" si="49"/>
        <v>1685700</v>
      </c>
      <c r="D174" s="51">
        <f t="shared" ref="D174:I174" si="52">SUM(D175:D189)</f>
        <v>1685700</v>
      </c>
      <c r="E174" s="51">
        <f t="shared" si="52"/>
        <v>0</v>
      </c>
      <c r="F174" s="51">
        <f t="shared" si="52"/>
        <v>0</v>
      </c>
      <c r="G174" s="51">
        <f t="shared" si="52"/>
        <v>0</v>
      </c>
      <c r="H174" s="51">
        <f t="shared" si="52"/>
        <v>0</v>
      </c>
      <c r="I174" s="51">
        <f t="shared" si="52"/>
        <v>0</v>
      </c>
      <c r="J174" s="51">
        <f t="shared" si="50"/>
        <v>1685700</v>
      </c>
      <c r="K174" s="51">
        <f t="shared" si="51"/>
        <v>1685700</v>
      </c>
      <c r="L174" s="51">
        <f t="shared" si="51"/>
        <v>0</v>
      </c>
      <c r="M174" s="51"/>
      <c r="N174" s="51"/>
      <c r="O174" s="51"/>
      <c r="P174" s="209"/>
    </row>
    <row r="175" spans="1:17" x14ac:dyDescent="0.25">
      <c r="A175" s="75"/>
      <c r="B175" s="62" t="s">
        <v>227</v>
      </c>
      <c r="C175" s="68">
        <f t="shared" si="49"/>
        <v>66900</v>
      </c>
      <c r="D175" s="67">
        <v>66900</v>
      </c>
      <c r="E175" s="67">
        <v>0</v>
      </c>
      <c r="F175" s="65"/>
      <c r="G175" s="66"/>
      <c r="H175" s="67">
        <v>0</v>
      </c>
      <c r="I175" s="67">
        <v>0</v>
      </c>
      <c r="J175" s="67">
        <f t="shared" si="50"/>
        <v>66900</v>
      </c>
      <c r="K175" s="67">
        <f t="shared" si="51"/>
        <v>66900</v>
      </c>
      <c r="L175" s="67">
        <f t="shared" si="51"/>
        <v>0</v>
      </c>
      <c r="M175" s="67">
        <v>0</v>
      </c>
      <c r="N175" s="67">
        <v>0</v>
      </c>
      <c r="O175" s="67">
        <v>0</v>
      </c>
      <c r="P175" s="206"/>
    </row>
    <row r="176" spans="1:17" ht="24" x14ac:dyDescent="0.25">
      <c r="A176" s="75"/>
      <c r="B176" s="62" t="s">
        <v>330</v>
      </c>
      <c r="C176" s="68">
        <f t="shared" si="49"/>
        <v>170000</v>
      </c>
      <c r="D176" s="67">
        <v>170000</v>
      </c>
      <c r="E176" s="67">
        <v>0</v>
      </c>
      <c r="F176" s="65"/>
      <c r="G176" s="66"/>
      <c r="H176" s="67">
        <v>0</v>
      </c>
      <c r="I176" s="67">
        <v>0</v>
      </c>
      <c r="J176" s="67">
        <f t="shared" si="50"/>
        <v>170000</v>
      </c>
      <c r="K176" s="67">
        <f t="shared" si="51"/>
        <v>170000</v>
      </c>
      <c r="L176" s="67">
        <f t="shared" si="51"/>
        <v>0</v>
      </c>
      <c r="M176" s="67">
        <v>0</v>
      </c>
      <c r="N176" s="67">
        <v>0</v>
      </c>
      <c r="O176" s="67">
        <v>0</v>
      </c>
      <c r="P176" s="206"/>
    </row>
    <row r="177" spans="1:17" hidden="1" x14ac:dyDescent="0.25">
      <c r="A177" s="75"/>
      <c r="B177" s="62" t="s">
        <v>331</v>
      </c>
      <c r="C177" s="68">
        <f t="shared" si="49"/>
        <v>0</v>
      </c>
      <c r="D177" s="67"/>
      <c r="E177" s="67">
        <v>0</v>
      </c>
      <c r="F177" s="65"/>
      <c r="G177" s="66"/>
      <c r="H177" s="67">
        <v>0</v>
      </c>
      <c r="I177" s="67">
        <v>0</v>
      </c>
      <c r="J177" s="67">
        <f t="shared" si="50"/>
        <v>0</v>
      </c>
      <c r="K177" s="67">
        <f t="shared" si="51"/>
        <v>0</v>
      </c>
      <c r="L177" s="67">
        <f t="shared" si="51"/>
        <v>0</v>
      </c>
      <c r="M177" s="67">
        <v>0</v>
      </c>
      <c r="N177" s="67">
        <v>0</v>
      </c>
      <c r="O177" s="67">
        <v>0</v>
      </c>
      <c r="P177" s="206"/>
    </row>
    <row r="178" spans="1:17" x14ac:dyDescent="0.25">
      <c r="A178" s="75"/>
      <c r="B178" s="62" t="s">
        <v>350</v>
      </c>
      <c r="C178" s="68">
        <f t="shared" si="49"/>
        <v>1178900</v>
      </c>
      <c r="D178" s="67">
        <v>1178900</v>
      </c>
      <c r="E178" s="67">
        <v>0</v>
      </c>
      <c r="F178" s="65"/>
      <c r="G178" s="66"/>
      <c r="H178" s="67">
        <v>0</v>
      </c>
      <c r="I178" s="67">
        <v>0</v>
      </c>
      <c r="J178" s="67">
        <f t="shared" si="50"/>
        <v>1178900</v>
      </c>
      <c r="K178" s="67">
        <f t="shared" si="51"/>
        <v>1178900</v>
      </c>
      <c r="L178" s="67">
        <f t="shared" si="51"/>
        <v>0</v>
      </c>
      <c r="M178" s="67">
        <v>0</v>
      </c>
      <c r="N178" s="67">
        <v>0</v>
      </c>
      <c r="O178" s="67">
        <v>0</v>
      </c>
      <c r="P178" s="206"/>
    </row>
    <row r="179" spans="1:17" hidden="1" x14ac:dyDescent="0.25">
      <c r="A179" s="75"/>
      <c r="B179" s="91" t="s">
        <v>257</v>
      </c>
      <c r="C179" s="88"/>
      <c r="D179" s="88"/>
      <c r="E179" s="67"/>
      <c r="F179" s="65"/>
      <c r="G179" s="66"/>
      <c r="H179" s="67"/>
      <c r="I179" s="67"/>
      <c r="J179" s="67"/>
      <c r="K179" s="67"/>
      <c r="L179" s="67"/>
      <c r="M179" s="67">
        <v>0</v>
      </c>
      <c r="N179" s="67">
        <v>0</v>
      </c>
      <c r="O179" s="67">
        <v>0</v>
      </c>
      <c r="P179" s="206"/>
    </row>
    <row r="180" spans="1:17" ht="24" x14ac:dyDescent="0.25">
      <c r="A180" s="75"/>
      <c r="B180" s="76" t="s">
        <v>256</v>
      </c>
      <c r="C180" s="68">
        <f t="shared" si="49"/>
        <v>40000</v>
      </c>
      <c r="D180" s="67">
        <v>40000</v>
      </c>
      <c r="E180" s="67">
        <v>0</v>
      </c>
      <c r="F180" s="65"/>
      <c r="G180" s="66"/>
      <c r="H180" s="67">
        <v>0</v>
      </c>
      <c r="I180" s="67">
        <v>0</v>
      </c>
      <c r="J180" s="67">
        <f t="shared" si="50"/>
        <v>40000</v>
      </c>
      <c r="K180" s="67">
        <f t="shared" si="51"/>
        <v>40000</v>
      </c>
      <c r="L180" s="67">
        <f t="shared" si="51"/>
        <v>0</v>
      </c>
      <c r="M180" s="67">
        <v>0</v>
      </c>
      <c r="N180" s="67">
        <v>0</v>
      </c>
      <c r="O180" s="67">
        <v>0</v>
      </c>
      <c r="P180" s="206"/>
    </row>
    <row r="181" spans="1:17" ht="24" x14ac:dyDescent="0.25">
      <c r="A181" s="75"/>
      <c r="B181" s="62" t="s">
        <v>266</v>
      </c>
      <c r="C181" s="68">
        <f t="shared" si="49"/>
        <v>7500</v>
      </c>
      <c r="D181" s="67">
        <v>7500</v>
      </c>
      <c r="E181" s="67">
        <v>0</v>
      </c>
      <c r="F181" s="65"/>
      <c r="G181" s="66"/>
      <c r="H181" s="67">
        <v>0</v>
      </c>
      <c r="I181" s="67">
        <v>0</v>
      </c>
      <c r="J181" s="67">
        <f t="shared" si="50"/>
        <v>7500</v>
      </c>
      <c r="K181" s="67">
        <f t="shared" ref="K181:L187" si="53">D181+H181</f>
        <v>7500</v>
      </c>
      <c r="L181" s="67">
        <f t="shared" si="53"/>
        <v>0</v>
      </c>
      <c r="M181" s="67">
        <v>0</v>
      </c>
      <c r="N181" s="67">
        <v>0</v>
      </c>
      <c r="O181" s="67">
        <v>0</v>
      </c>
      <c r="P181" s="206"/>
    </row>
    <row r="182" spans="1:17" ht="24" x14ac:dyDescent="0.25">
      <c r="A182" s="75"/>
      <c r="B182" s="62" t="s">
        <v>267</v>
      </c>
      <c r="C182" s="68">
        <f t="shared" si="49"/>
        <v>7500</v>
      </c>
      <c r="D182" s="67">
        <v>7500</v>
      </c>
      <c r="E182" s="67">
        <v>0</v>
      </c>
      <c r="F182" s="65"/>
      <c r="G182" s="66"/>
      <c r="H182" s="67">
        <v>0</v>
      </c>
      <c r="I182" s="67">
        <v>0</v>
      </c>
      <c r="J182" s="67">
        <f t="shared" si="50"/>
        <v>7500</v>
      </c>
      <c r="K182" s="67">
        <f t="shared" si="53"/>
        <v>7500</v>
      </c>
      <c r="L182" s="67">
        <f t="shared" si="53"/>
        <v>0</v>
      </c>
      <c r="M182" s="67">
        <v>0</v>
      </c>
      <c r="N182" s="67">
        <v>0</v>
      </c>
      <c r="O182" s="67">
        <v>0</v>
      </c>
      <c r="P182" s="206"/>
    </row>
    <row r="183" spans="1:17" ht="24" hidden="1" x14ac:dyDescent="0.25">
      <c r="A183" s="75"/>
      <c r="B183" s="91" t="s">
        <v>272</v>
      </c>
      <c r="C183" s="88"/>
      <c r="D183" s="88"/>
      <c r="E183" s="67"/>
      <c r="F183" s="65"/>
      <c r="G183" s="66"/>
      <c r="H183" s="67"/>
      <c r="I183" s="67"/>
      <c r="J183" s="67"/>
      <c r="K183" s="67"/>
      <c r="L183" s="67"/>
      <c r="M183" s="67">
        <v>0</v>
      </c>
      <c r="N183" s="67">
        <v>0</v>
      </c>
      <c r="O183" s="67">
        <v>0</v>
      </c>
      <c r="P183" s="206"/>
    </row>
    <row r="184" spans="1:17" x14ac:dyDescent="0.25">
      <c r="A184" s="75"/>
      <c r="B184" s="76" t="s">
        <v>327</v>
      </c>
      <c r="C184" s="67">
        <f t="shared" si="49"/>
        <v>31920</v>
      </c>
      <c r="D184" s="67">
        <v>31920</v>
      </c>
      <c r="E184" s="67">
        <v>0</v>
      </c>
      <c r="F184" s="65"/>
      <c r="G184" s="66"/>
      <c r="H184" s="67">
        <v>0</v>
      </c>
      <c r="I184" s="67">
        <v>0</v>
      </c>
      <c r="J184" s="67">
        <f t="shared" si="50"/>
        <v>31920</v>
      </c>
      <c r="K184" s="67">
        <f t="shared" si="53"/>
        <v>31920</v>
      </c>
      <c r="L184" s="67">
        <f t="shared" si="53"/>
        <v>0</v>
      </c>
      <c r="M184" s="67">
        <v>0</v>
      </c>
      <c r="N184" s="67">
        <v>0</v>
      </c>
      <c r="O184" s="67">
        <v>0</v>
      </c>
      <c r="P184" s="206"/>
    </row>
    <row r="185" spans="1:17" x14ac:dyDescent="0.25">
      <c r="A185" s="75"/>
      <c r="B185" s="76" t="s">
        <v>328</v>
      </c>
      <c r="C185" s="67">
        <f t="shared" si="49"/>
        <v>20000</v>
      </c>
      <c r="D185" s="67">
        <v>20000</v>
      </c>
      <c r="E185" s="67">
        <v>0</v>
      </c>
      <c r="F185" s="65"/>
      <c r="G185" s="66"/>
      <c r="H185" s="67">
        <v>0</v>
      </c>
      <c r="I185" s="67">
        <v>0</v>
      </c>
      <c r="J185" s="67">
        <f t="shared" si="50"/>
        <v>20000</v>
      </c>
      <c r="K185" s="67">
        <f t="shared" si="53"/>
        <v>20000</v>
      </c>
      <c r="L185" s="67">
        <f t="shared" si="53"/>
        <v>0</v>
      </c>
      <c r="M185" s="67">
        <v>0</v>
      </c>
      <c r="N185" s="67">
        <v>0</v>
      </c>
      <c r="O185" s="67">
        <v>0</v>
      </c>
      <c r="P185" s="206"/>
    </row>
    <row r="186" spans="1:17" x14ac:dyDescent="0.25">
      <c r="A186" s="75"/>
      <c r="B186" s="95" t="s">
        <v>317</v>
      </c>
      <c r="C186" s="67">
        <f t="shared" si="49"/>
        <v>90750</v>
      </c>
      <c r="D186" s="67">
        <v>90750</v>
      </c>
      <c r="E186" s="67">
        <v>0</v>
      </c>
      <c r="F186" s="65"/>
      <c r="G186" s="66"/>
      <c r="H186" s="67">
        <v>0</v>
      </c>
      <c r="I186" s="67">
        <v>0</v>
      </c>
      <c r="J186" s="67">
        <f t="shared" si="50"/>
        <v>90750</v>
      </c>
      <c r="K186" s="67">
        <f t="shared" si="53"/>
        <v>90750</v>
      </c>
      <c r="L186" s="67">
        <f t="shared" si="53"/>
        <v>0</v>
      </c>
      <c r="M186" s="67">
        <v>0</v>
      </c>
      <c r="N186" s="67">
        <v>0</v>
      </c>
      <c r="O186" s="67">
        <v>0</v>
      </c>
      <c r="P186" s="206"/>
    </row>
    <row r="187" spans="1:17" ht="21.75" customHeight="1" x14ac:dyDescent="0.25">
      <c r="A187" s="75"/>
      <c r="B187" s="95" t="s">
        <v>585</v>
      </c>
      <c r="C187" s="67">
        <f t="shared" si="49"/>
        <v>60000</v>
      </c>
      <c r="D187" s="67">
        <v>60000</v>
      </c>
      <c r="E187" s="67">
        <v>0</v>
      </c>
      <c r="F187" s="65"/>
      <c r="G187" s="66"/>
      <c r="H187" s="67">
        <v>0</v>
      </c>
      <c r="I187" s="67">
        <v>0</v>
      </c>
      <c r="J187" s="67">
        <f t="shared" si="50"/>
        <v>60000</v>
      </c>
      <c r="K187" s="67">
        <f t="shared" si="53"/>
        <v>60000</v>
      </c>
      <c r="L187" s="67">
        <f t="shared" si="53"/>
        <v>0</v>
      </c>
      <c r="M187" s="67">
        <v>0</v>
      </c>
      <c r="N187" s="67">
        <v>0</v>
      </c>
      <c r="O187" s="67">
        <v>0</v>
      </c>
      <c r="P187" s="206"/>
    </row>
    <row r="188" spans="1:17" hidden="1" x14ac:dyDescent="0.25">
      <c r="A188" s="75"/>
      <c r="B188" s="95"/>
      <c r="C188" s="88"/>
      <c r="D188" s="67"/>
      <c r="E188" s="67"/>
      <c r="F188" s="65"/>
      <c r="G188" s="66"/>
      <c r="H188" s="67"/>
      <c r="I188" s="67"/>
      <c r="J188" s="67"/>
      <c r="K188" s="67"/>
      <c r="L188" s="67"/>
      <c r="M188" s="67">
        <v>0</v>
      </c>
      <c r="N188" s="67">
        <v>0</v>
      </c>
      <c r="O188" s="67">
        <v>0</v>
      </c>
      <c r="P188" s="206"/>
    </row>
    <row r="189" spans="1:17" x14ac:dyDescent="0.25">
      <c r="A189" s="75"/>
      <c r="B189" s="62" t="s">
        <v>244</v>
      </c>
      <c r="C189" s="68">
        <f t="shared" si="49"/>
        <v>12230</v>
      </c>
      <c r="D189" s="67">
        <v>12230</v>
      </c>
      <c r="E189" s="67">
        <v>0</v>
      </c>
      <c r="F189" s="65"/>
      <c r="G189" s="66"/>
      <c r="H189" s="67">
        <v>0</v>
      </c>
      <c r="I189" s="67">
        <v>0</v>
      </c>
      <c r="J189" s="67">
        <f t="shared" si="50"/>
        <v>12230</v>
      </c>
      <c r="K189" s="67">
        <f t="shared" ref="K189:L191" si="54">D189+H189</f>
        <v>12230</v>
      </c>
      <c r="L189" s="67">
        <f t="shared" si="54"/>
        <v>0</v>
      </c>
      <c r="M189" s="67">
        <v>0</v>
      </c>
      <c r="N189" s="67">
        <v>0</v>
      </c>
      <c r="O189" s="67">
        <v>0</v>
      </c>
      <c r="P189" s="206"/>
    </row>
    <row r="190" spans="1:17" x14ac:dyDescent="0.25">
      <c r="A190" s="59"/>
      <c r="B190" s="74" t="s">
        <v>229</v>
      </c>
      <c r="C190" s="58">
        <f>SUM(C191:C192)</f>
        <v>3000</v>
      </c>
      <c r="D190" s="58">
        <f>SUM(D191:D192)</f>
        <v>3000</v>
      </c>
      <c r="E190" s="58">
        <f>SUM(E191:E192)</f>
        <v>0</v>
      </c>
      <c r="F190" s="61" t="e">
        <f>SUM(#REF!)</f>
        <v>#REF!</v>
      </c>
      <c r="G190" s="61" t="e">
        <f>SUM(#REF!)</f>
        <v>#REF!</v>
      </c>
      <c r="H190" s="58">
        <f>SUM(H191:H192)</f>
        <v>0</v>
      </c>
      <c r="I190" s="61">
        <f>SUM(I191:I192)</f>
        <v>0</v>
      </c>
      <c r="J190" s="61">
        <f t="shared" si="50"/>
        <v>3000</v>
      </c>
      <c r="K190" s="61">
        <f t="shared" si="54"/>
        <v>3000</v>
      </c>
      <c r="L190" s="61">
        <f t="shared" si="54"/>
        <v>0</v>
      </c>
      <c r="M190" s="61">
        <v>0</v>
      </c>
      <c r="N190" s="61">
        <v>0</v>
      </c>
      <c r="O190" s="61">
        <v>0</v>
      </c>
      <c r="P190" s="205"/>
    </row>
    <row r="191" spans="1:17" x14ac:dyDescent="0.25">
      <c r="A191" s="59"/>
      <c r="B191" s="76" t="s">
        <v>315</v>
      </c>
      <c r="C191" s="64">
        <f>D191+E191</f>
        <v>3000</v>
      </c>
      <c r="D191" s="64">
        <v>3000</v>
      </c>
      <c r="E191" s="64">
        <v>0</v>
      </c>
      <c r="F191" s="64"/>
      <c r="G191" s="64"/>
      <c r="H191" s="64">
        <v>0</v>
      </c>
      <c r="I191" s="64">
        <v>0</v>
      </c>
      <c r="J191" s="64">
        <f t="shared" si="50"/>
        <v>3000</v>
      </c>
      <c r="K191" s="64">
        <f t="shared" si="54"/>
        <v>3000</v>
      </c>
      <c r="L191" s="64">
        <f t="shared" si="54"/>
        <v>0</v>
      </c>
      <c r="M191" s="67">
        <v>0</v>
      </c>
      <c r="N191" s="67">
        <v>0</v>
      </c>
      <c r="O191" s="67">
        <v>0</v>
      </c>
      <c r="P191" s="206"/>
      <c r="Q191" s="53" t="s">
        <v>295</v>
      </c>
    </row>
    <row r="192" spans="1:17" hidden="1" x14ac:dyDescent="0.25">
      <c r="A192" s="59"/>
      <c r="B192" s="76"/>
      <c r="C192" s="64"/>
      <c r="D192" s="64"/>
      <c r="E192" s="64"/>
      <c r="F192" s="64"/>
      <c r="G192" s="64"/>
      <c r="H192" s="64"/>
      <c r="I192" s="64"/>
      <c r="J192" s="64"/>
      <c r="K192" s="64"/>
      <c r="L192" s="64"/>
      <c r="M192" s="64"/>
      <c r="N192" s="64"/>
      <c r="O192" s="64"/>
      <c r="P192" s="208"/>
    </row>
    <row r="193" spans="1:18" x14ac:dyDescent="0.25">
      <c r="A193" s="59" t="s">
        <v>26</v>
      </c>
      <c r="B193" s="74" t="s">
        <v>258</v>
      </c>
      <c r="C193" s="56">
        <f t="shared" ref="C193:I193" si="55">C194+C197+C200</f>
        <v>1254880</v>
      </c>
      <c r="D193" s="65">
        <f t="shared" si="55"/>
        <v>1254880</v>
      </c>
      <c r="E193" s="65">
        <f t="shared" si="55"/>
        <v>0</v>
      </c>
      <c r="F193" s="65">
        <f t="shared" si="55"/>
        <v>0</v>
      </c>
      <c r="G193" s="65">
        <f t="shared" si="55"/>
        <v>0</v>
      </c>
      <c r="H193" s="65">
        <f t="shared" si="55"/>
        <v>0</v>
      </c>
      <c r="I193" s="65">
        <f t="shared" si="55"/>
        <v>0</v>
      </c>
      <c r="J193" s="65">
        <f t="shared" si="50"/>
        <v>1254880</v>
      </c>
      <c r="K193" s="65">
        <f t="shared" ref="K193:L195" si="56">D193+H193</f>
        <v>1254880</v>
      </c>
      <c r="L193" s="65">
        <f t="shared" si="56"/>
        <v>0</v>
      </c>
      <c r="M193" s="65">
        <v>0</v>
      </c>
      <c r="N193" s="65">
        <v>0</v>
      </c>
      <c r="O193" s="65">
        <v>0</v>
      </c>
      <c r="P193" s="207"/>
    </row>
    <row r="194" spans="1:18" x14ac:dyDescent="0.25">
      <c r="A194" s="59" t="s">
        <v>11</v>
      </c>
      <c r="B194" s="74" t="s">
        <v>231</v>
      </c>
      <c r="C194" s="56">
        <f>SUM(C195:C196)</f>
        <v>567470</v>
      </c>
      <c r="D194" s="65">
        <f>SUM(D195:D196)</f>
        <v>567470</v>
      </c>
      <c r="E194" s="65">
        <v>0</v>
      </c>
      <c r="F194" s="65">
        <v>0</v>
      </c>
      <c r="G194" s="65">
        <v>0</v>
      </c>
      <c r="H194" s="65">
        <f>H195+H196</f>
        <v>0</v>
      </c>
      <c r="I194" s="65">
        <v>0</v>
      </c>
      <c r="J194" s="65">
        <f t="shared" si="50"/>
        <v>567470</v>
      </c>
      <c r="K194" s="65">
        <f t="shared" si="56"/>
        <v>567470</v>
      </c>
      <c r="L194" s="65">
        <f t="shared" si="56"/>
        <v>0</v>
      </c>
      <c r="M194" s="65">
        <v>0</v>
      </c>
      <c r="N194" s="65">
        <v>0</v>
      </c>
      <c r="O194" s="65">
        <v>0</v>
      </c>
      <c r="P194" s="207"/>
    </row>
    <row r="195" spans="1:18" s="73" customFormat="1" x14ac:dyDescent="0.25">
      <c r="A195" s="66"/>
      <c r="B195" s="92" t="s">
        <v>502</v>
      </c>
      <c r="C195" s="67">
        <f>D195+E195</f>
        <v>567470</v>
      </c>
      <c r="D195" s="67">
        <v>567470</v>
      </c>
      <c r="E195" s="67">
        <v>0</v>
      </c>
      <c r="F195" s="67"/>
      <c r="G195" s="66"/>
      <c r="H195" s="67">
        <v>0</v>
      </c>
      <c r="I195" s="67">
        <v>0</v>
      </c>
      <c r="J195" s="67">
        <f>K195+L195</f>
        <v>567470</v>
      </c>
      <c r="K195" s="67">
        <f t="shared" si="56"/>
        <v>567470</v>
      </c>
      <c r="L195" s="67">
        <f t="shared" si="56"/>
        <v>0</v>
      </c>
      <c r="M195" s="67">
        <v>0</v>
      </c>
      <c r="N195" s="67">
        <v>0</v>
      </c>
      <c r="O195" s="67">
        <v>0</v>
      </c>
      <c r="P195" s="206"/>
    </row>
    <row r="196" spans="1:18" ht="12" hidden="1" customHeight="1" x14ac:dyDescent="0.25">
      <c r="A196" s="59"/>
      <c r="B196" s="74"/>
      <c r="C196" s="56"/>
      <c r="D196" s="65"/>
      <c r="E196" s="65"/>
      <c r="F196" s="65"/>
      <c r="G196" s="65"/>
      <c r="H196" s="65"/>
      <c r="I196" s="65"/>
      <c r="J196" s="65"/>
      <c r="K196" s="65"/>
      <c r="L196" s="65"/>
      <c r="M196" s="65"/>
      <c r="N196" s="65"/>
      <c r="O196" s="65"/>
      <c r="P196" s="207"/>
    </row>
    <row r="197" spans="1:18" x14ac:dyDescent="0.25">
      <c r="A197" s="59" t="s">
        <v>3</v>
      </c>
      <c r="B197" s="74" t="s">
        <v>234</v>
      </c>
      <c r="C197" s="56">
        <f>D197+E197</f>
        <v>400000</v>
      </c>
      <c r="D197" s="65">
        <f>SUM(D198:D199)</f>
        <v>400000</v>
      </c>
      <c r="E197" s="65">
        <v>0</v>
      </c>
      <c r="F197" s="65">
        <v>0</v>
      </c>
      <c r="G197" s="65">
        <v>0</v>
      </c>
      <c r="H197" s="65">
        <v>0</v>
      </c>
      <c r="I197" s="65">
        <v>0</v>
      </c>
      <c r="J197" s="65">
        <f>K197+L197</f>
        <v>400000</v>
      </c>
      <c r="K197" s="65">
        <f t="shared" ref="K197:L199" si="57">D197+H197</f>
        <v>400000</v>
      </c>
      <c r="L197" s="65">
        <f t="shared" si="57"/>
        <v>0</v>
      </c>
      <c r="M197" s="65"/>
      <c r="N197" s="65"/>
      <c r="O197" s="65"/>
      <c r="P197" s="207"/>
    </row>
    <row r="198" spans="1:18" hidden="1" x14ac:dyDescent="0.25">
      <c r="A198" s="75"/>
      <c r="B198" s="87" t="s">
        <v>319</v>
      </c>
      <c r="C198" s="68"/>
      <c r="D198" s="68"/>
      <c r="E198" s="75"/>
      <c r="F198" s="56"/>
      <c r="G198" s="75"/>
      <c r="H198" s="75"/>
      <c r="I198" s="75"/>
      <c r="J198" s="68"/>
      <c r="K198" s="68"/>
      <c r="L198" s="75"/>
      <c r="M198" s="75"/>
      <c r="N198" s="75"/>
      <c r="O198" s="75"/>
      <c r="P198" s="210"/>
      <c r="R198" s="53" t="s">
        <v>564</v>
      </c>
    </row>
    <row r="199" spans="1:18" x14ac:dyDescent="0.25">
      <c r="A199" s="75"/>
      <c r="B199" s="87" t="s">
        <v>535</v>
      </c>
      <c r="C199" s="68">
        <f>D199+E199</f>
        <v>400000</v>
      </c>
      <c r="D199" s="68">
        <v>400000</v>
      </c>
      <c r="E199" s="75">
        <v>0</v>
      </c>
      <c r="F199" s="56"/>
      <c r="G199" s="75"/>
      <c r="H199" s="75">
        <v>0</v>
      </c>
      <c r="I199" s="75">
        <v>0</v>
      </c>
      <c r="J199" s="68">
        <f>K199+L199</f>
        <v>400000</v>
      </c>
      <c r="K199" s="68">
        <f t="shared" si="57"/>
        <v>400000</v>
      </c>
      <c r="L199" s="75">
        <f t="shared" si="57"/>
        <v>0</v>
      </c>
      <c r="M199" s="67">
        <v>0</v>
      </c>
      <c r="N199" s="67">
        <v>0</v>
      </c>
      <c r="O199" s="67">
        <v>0</v>
      </c>
      <c r="P199" s="206"/>
    </row>
    <row r="200" spans="1:18" x14ac:dyDescent="0.25">
      <c r="A200" s="59" t="s">
        <v>6</v>
      </c>
      <c r="B200" s="74" t="s">
        <v>226</v>
      </c>
      <c r="C200" s="56">
        <f>C201+C203+C207</f>
        <v>287410</v>
      </c>
      <c r="D200" s="65">
        <f>D201+D203+D207</f>
        <v>287410</v>
      </c>
      <c r="E200" s="65">
        <f>E201+E203+E207</f>
        <v>0</v>
      </c>
      <c r="F200" s="65">
        <f t="shared" ref="F200:L200" si="58">F201+F203+F207</f>
        <v>0</v>
      </c>
      <c r="G200" s="65">
        <f t="shared" si="58"/>
        <v>0</v>
      </c>
      <c r="H200" s="65">
        <f t="shared" si="58"/>
        <v>0</v>
      </c>
      <c r="I200" s="65">
        <f t="shared" si="58"/>
        <v>0</v>
      </c>
      <c r="J200" s="65">
        <f>K200+L200</f>
        <v>287410</v>
      </c>
      <c r="K200" s="65">
        <f>D200+H200</f>
        <v>287410</v>
      </c>
      <c r="L200" s="65">
        <f t="shared" si="58"/>
        <v>0</v>
      </c>
      <c r="M200" s="65">
        <v>0</v>
      </c>
      <c r="N200" s="65">
        <v>0</v>
      </c>
      <c r="O200" s="65">
        <v>0</v>
      </c>
      <c r="P200" s="207"/>
    </row>
    <row r="201" spans="1:18" x14ac:dyDescent="0.25">
      <c r="A201" s="59"/>
      <c r="B201" s="74" t="s">
        <v>9</v>
      </c>
      <c r="C201" s="56">
        <f>D201+E201</f>
        <v>220000</v>
      </c>
      <c r="D201" s="65">
        <f>SUM(D202:D202)</f>
        <v>220000</v>
      </c>
      <c r="E201" s="65">
        <v>0</v>
      </c>
      <c r="F201" s="65">
        <v>0</v>
      </c>
      <c r="G201" s="65">
        <v>0</v>
      </c>
      <c r="H201" s="65">
        <v>0</v>
      </c>
      <c r="I201" s="65">
        <v>0</v>
      </c>
      <c r="J201" s="65">
        <f>SUM(J202:J202)</f>
        <v>220000</v>
      </c>
      <c r="K201" s="65">
        <f>SUM(K202:K202)</f>
        <v>220000</v>
      </c>
      <c r="L201" s="65">
        <f>SUM(L202:L202)</f>
        <v>0</v>
      </c>
      <c r="M201" s="65">
        <v>0</v>
      </c>
      <c r="N201" s="65">
        <v>0</v>
      </c>
      <c r="O201" s="65">
        <v>0</v>
      </c>
      <c r="P201" s="207"/>
    </row>
    <row r="202" spans="1:18" x14ac:dyDescent="0.25">
      <c r="A202" s="59"/>
      <c r="B202" s="76" t="s">
        <v>536</v>
      </c>
      <c r="C202" s="67">
        <f>D202+E202</f>
        <v>220000</v>
      </c>
      <c r="D202" s="67">
        <v>220000</v>
      </c>
      <c r="E202" s="67">
        <v>0</v>
      </c>
      <c r="F202" s="67"/>
      <c r="G202" s="67"/>
      <c r="H202" s="67">
        <v>0</v>
      </c>
      <c r="I202" s="67">
        <v>0</v>
      </c>
      <c r="J202" s="67">
        <f>K202+L202</f>
        <v>220000</v>
      </c>
      <c r="K202" s="67">
        <f>D202+H202</f>
        <v>220000</v>
      </c>
      <c r="L202" s="67">
        <f>E202+I202</f>
        <v>0</v>
      </c>
      <c r="M202" s="67">
        <v>0</v>
      </c>
      <c r="N202" s="67">
        <v>0</v>
      </c>
      <c r="O202" s="67">
        <v>0</v>
      </c>
      <c r="P202" s="206"/>
    </row>
    <row r="203" spans="1:18" x14ac:dyDescent="0.25">
      <c r="A203" s="75"/>
      <c r="B203" s="74" t="s">
        <v>7</v>
      </c>
      <c r="C203" s="56">
        <f>SUM(C204:C206)</f>
        <v>27410</v>
      </c>
      <c r="D203" s="65">
        <f>SUM(D204:D206)</f>
        <v>27410</v>
      </c>
      <c r="E203" s="65">
        <f>SUM(E205:E206)</f>
        <v>0</v>
      </c>
      <c r="F203" s="65">
        <f>SUM(F205:F205)</f>
        <v>0</v>
      </c>
      <c r="G203" s="65">
        <f>SUM(G205:G205)</f>
        <v>0</v>
      </c>
      <c r="H203" s="65">
        <f>SUM(H205:H206)</f>
        <v>0</v>
      </c>
      <c r="I203" s="65">
        <f>SUM(I205:I206)</f>
        <v>0</v>
      </c>
      <c r="J203" s="65">
        <f>SUM(J204:J206)</f>
        <v>27410</v>
      </c>
      <c r="K203" s="65">
        <f>SUM(K204:K206)</f>
        <v>27410</v>
      </c>
      <c r="L203" s="65">
        <f>SUM(L205:L206)</f>
        <v>0</v>
      </c>
      <c r="M203" s="65">
        <v>0</v>
      </c>
      <c r="N203" s="65">
        <v>0</v>
      </c>
      <c r="O203" s="65">
        <v>0</v>
      </c>
      <c r="P203" s="207"/>
    </row>
    <row r="204" spans="1:18" x14ac:dyDescent="0.25">
      <c r="A204" s="75"/>
      <c r="B204" s="62" t="s">
        <v>244</v>
      </c>
      <c r="C204" s="67">
        <f>D204+E204</f>
        <v>2000</v>
      </c>
      <c r="D204" s="67">
        <v>2000</v>
      </c>
      <c r="E204" s="67">
        <v>0</v>
      </c>
      <c r="F204" s="67"/>
      <c r="G204" s="67"/>
      <c r="H204" s="67">
        <v>0</v>
      </c>
      <c r="I204" s="67">
        <v>0</v>
      </c>
      <c r="J204" s="67">
        <f>K204+L204</f>
        <v>2000</v>
      </c>
      <c r="K204" s="67">
        <f t="shared" ref="K204:L206" si="59">D204+H204</f>
        <v>2000</v>
      </c>
      <c r="L204" s="67">
        <f t="shared" si="59"/>
        <v>0</v>
      </c>
      <c r="M204" s="67">
        <v>0</v>
      </c>
      <c r="N204" s="67">
        <v>0</v>
      </c>
      <c r="O204" s="67">
        <v>0</v>
      </c>
      <c r="P204" s="206"/>
    </row>
    <row r="205" spans="1:18" x14ac:dyDescent="0.25">
      <c r="A205" s="75"/>
      <c r="B205" s="76" t="s">
        <v>537</v>
      </c>
      <c r="C205" s="68">
        <f>D205+E205</f>
        <v>12100</v>
      </c>
      <c r="D205" s="67">
        <v>12100</v>
      </c>
      <c r="E205" s="67">
        <v>0</v>
      </c>
      <c r="F205" s="65"/>
      <c r="G205" s="66"/>
      <c r="H205" s="67">
        <v>0</v>
      </c>
      <c r="I205" s="67">
        <v>0</v>
      </c>
      <c r="J205" s="67">
        <f>K205+L205</f>
        <v>12100</v>
      </c>
      <c r="K205" s="67">
        <f t="shared" si="59"/>
        <v>12100</v>
      </c>
      <c r="L205" s="67">
        <f t="shared" si="59"/>
        <v>0</v>
      </c>
      <c r="M205" s="67">
        <v>0</v>
      </c>
      <c r="N205" s="67">
        <v>0</v>
      </c>
      <c r="O205" s="67">
        <v>0</v>
      </c>
      <c r="P205" s="206"/>
    </row>
    <row r="206" spans="1:18" x14ac:dyDescent="0.25">
      <c r="A206" s="75"/>
      <c r="B206" s="76" t="s">
        <v>538</v>
      </c>
      <c r="C206" s="68">
        <f>D206+E206</f>
        <v>13310</v>
      </c>
      <c r="D206" s="67">
        <v>13310</v>
      </c>
      <c r="E206" s="67">
        <v>0</v>
      </c>
      <c r="F206" s="65"/>
      <c r="G206" s="66"/>
      <c r="H206" s="67">
        <v>0</v>
      </c>
      <c r="I206" s="67">
        <v>0</v>
      </c>
      <c r="J206" s="67">
        <f>K206+L206</f>
        <v>13310</v>
      </c>
      <c r="K206" s="67">
        <f t="shared" si="59"/>
        <v>13310</v>
      </c>
      <c r="L206" s="67">
        <f t="shared" si="59"/>
        <v>0</v>
      </c>
      <c r="M206" s="67">
        <v>0</v>
      </c>
      <c r="N206" s="67">
        <v>0</v>
      </c>
      <c r="O206" s="67">
        <v>0</v>
      </c>
      <c r="P206" s="206"/>
    </row>
    <row r="207" spans="1:18" x14ac:dyDescent="0.25">
      <c r="A207" s="59"/>
      <c r="B207" s="74" t="s">
        <v>229</v>
      </c>
      <c r="C207" s="58">
        <f>SUM(C208:C208)</f>
        <v>40000</v>
      </c>
      <c r="D207" s="61">
        <f>SUM(D208:D208)</f>
        <v>40000</v>
      </c>
      <c r="E207" s="61">
        <v>0</v>
      </c>
      <c r="F207" s="61">
        <v>0</v>
      </c>
      <c r="G207" s="61">
        <v>0</v>
      </c>
      <c r="H207" s="61">
        <v>0</v>
      </c>
      <c r="I207" s="61">
        <v>0</v>
      </c>
      <c r="J207" s="61">
        <f>K207+L207</f>
        <v>40000</v>
      </c>
      <c r="K207" s="61">
        <f>D207+H207</f>
        <v>40000</v>
      </c>
      <c r="L207" s="61">
        <v>0</v>
      </c>
      <c r="M207" s="61">
        <v>0</v>
      </c>
      <c r="N207" s="61">
        <v>0</v>
      </c>
      <c r="O207" s="61">
        <v>0</v>
      </c>
      <c r="P207" s="205"/>
    </row>
    <row r="208" spans="1:18" x14ac:dyDescent="0.25">
      <c r="A208" s="59"/>
      <c r="B208" s="76" t="s">
        <v>569</v>
      </c>
      <c r="C208" s="64">
        <f>D208+E208</f>
        <v>40000</v>
      </c>
      <c r="D208" s="64">
        <v>40000</v>
      </c>
      <c r="E208" s="64">
        <v>0</v>
      </c>
      <c r="F208" s="64"/>
      <c r="G208" s="64"/>
      <c r="H208" s="64">
        <v>0</v>
      </c>
      <c r="I208" s="64">
        <v>0</v>
      </c>
      <c r="J208" s="64">
        <f>K208+L208</f>
        <v>40000</v>
      </c>
      <c r="K208" s="64">
        <f>D208+H208</f>
        <v>40000</v>
      </c>
      <c r="L208" s="64">
        <f>E208+I208</f>
        <v>0</v>
      </c>
      <c r="M208" s="67">
        <v>0</v>
      </c>
      <c r="N208" s="67">
        <v>0</v>
      </c>
      <c r="O208" s="67">
        <v>0</v>
      </c>
      <c r="P208" s="206"/>
    </row>
    <row r="209" spans="1:17" x14ac:dyDescent="0.25">
      <c r="A209" s="59" t="s">
        <v>18</v>
      </c>
      <c r="B209" s="74" t="s">
        <v>19</v>
      </c>
      <c r="C209" s="56">
        <f t="shared" ref="C209:L209" si="60">C210+C213+C224</f>
        <v>14556070</v>
      </c>
      <c r="D209" s="65">
        <f t="shared" si="60"/>
        <v>14556070</v>
      </c>
      <c r="E209" s="65">
        <f t="shared" si="60"/>
        <v>0</v>
      </c>
      <c r="F209" s="65">
        <f t="shared" si="60"/>
        <v>0</v>
      </c>
      <c r="G209" s="65">
        <f t="shared" si="60"/>
        <v>0</v>
      </c>
      <c r="H209" s="65">
        <f t="shared" si="60"/>
        <v>0</v>
      </c>
      <c r="I209" s="65">
        <f t="shared" si="60"/>
        <v>0</v>
      </c>
      <c r="J209" s="65">
        <f t="shared" si="60"/>
        <v>14556070</v>
      </c>
      <c r="K209" s="65">
        <f t="shared" si="60"/>
        <v>14556070</v>
      </c>
      <c r="L209" s="65">
        <f t="shared" si="60"/>
        <v>0</v>
      </c>
      <c r="M209" s="65">
        <v>0</v>
      </c>
      <c r="N209" s="65">
        <v>0</v>
      </c>
      <c r="O209" s="65">
        <v>0</v>
      </c>
      <c r="P209" s="207"/>
    </row>
    <row r="210" spans="1:17" x14ac:dyDescent="0.25">
      <c r="A210" s="59" t="s">
        <v>11</v>
      </c>
      <c r="B210" s="74" t="s">
        <v>231</v>
      </c>
      <c r="C210" s="56">
        <f t="shared" ref="C210:L210" si="61">SUM(C211:C212)</f>
        <v>9100000</v>
      </c>
      <c r="D210" s="65">
        <f t="shared" si="61"/>
        <v>9100000</v>
      </c>
      <c r="E210" s="65">
        <f t="shared" si="61"/>
        <v>0</v>
      </c>
      <c r="F210" s="65">
        <f t="shared" si="61"/>
        <v>0</v>
      </c>
      <c r="G210" s="65">
        <f t="shared" si="61"/>
        <v>0</v>
      </c>
      <c r="H210" s="65">
        <f t="shared" si="61"/>
        <v>0</v>
      </c>
      <c r="I210" s="65">
        <f t="shared" si="61"/>
        <v>0</v>
      </c>
      <c r="J210" s="65">
        <f t="shared" si="61"/>
        <v>9100000</v>
      </c>
      <c r="K210" s="65">
        <f t="shared" si="61"/>
        <v>9100000</v>
      </c>
      <c r="L210" s="65">
        <f t="shared" si="61"/>
        <v>0</v>
      </c>
      <c r="M210" s="65">
        <v>0</v>
      </c>
      <c r="N210" s="65">
        <v>0</v>
      </c>
      <c r="O210" s="65">
        <v>0</v>
      </c>
      <c r="P210" s="207"/>
    </row>
    <row r="211" spans="1:17" s="73" customFormat="1" ht="12" customHeight="1" x14ac:dyDescent="0.25">
      <c r="A211" s="71"/>
      <c r="B211" s="76" t="s">
        <v>243</v>
      </c>
      <c r="C211" s="67">
        <f>D211+E211</f>
        <v>8000000</v>
      </c>
      <c r="D211" s="67">
        <v>8000000</v>
      </c>
      <c r="E211" s="67">
        <v>0</v>
      </c>
      <c r="F211" s="67"/>
      <c r="G211" s="66"/>
      <c r="H211" s="67">
        <v>0</v>
      </c>
      <c r="I211" s="67">
        <v>0</v>
      </c>
      <c r="J211" s="67">
        <f>K211+L211</f>
        <v>8000000</v>
      </c>
      <c r="K211" s="67">
        <f t="shared" ref="K211:L213" si="62">D211+H211</f>
        <v>8000000</v>
      </c>
      <c r="L211" s="67">
        <f t="shared" si="62"/>
        <v>0</v>
      </c>
      <c r="M211" s="67">
        <v>0</v>
      </c>
      <c r="N211" s="67">
        <v>0</v>
      </c>
      <c r="O211" s="67">
        <v>0</v>
      </c>
      <c r="P211" s="206"/>
    </row>
    <row r="212" spans="1:17" s="73" customFormat="1" ht="24" x14ac:dyDescent="0.25">
      <c r="A212" s="71"/>
      <c r="B212" s="93" t="s">
        <v>534</v>
      </c>
      <c r="C212" s="67">
        <f>D212+E212</f>
        <v>1100000</v>
      </c>
      <c r="D212" s="67">
        <v>1100000</v>
      </c>
      <c r="E212" s="67">
        <v>0</v>
      </c>
      <c r="F212" s="67"/>
      <c r="G212" s="66"/>
      <c r="H212" s="67">
        <v>0</v>
      </c>
      <c r="I212" s="67">
        <v>0</v>
      </c>
      <c r="J212" s="67">
        <f>K212+L212</f>
        <v>1100000</v>
      </c>
      <c r="K212" s="67">
        <f t="shared" si="62"/>
        <v>1100000</v>
      </c>
      <c r="L212" s="67">
        <f t="shared" si="62"/>
        <v>0</v>
      </c>
      <c r="M212" s="67">
        <v>0</v>
      </c>
      <c r="N212" s="67">
        <v>0</v>
      </c>
      <c r="O212" s="67">
        <v>0</v>
      </c>
      <c r="P212" s="206"/>
    </row>
    <row r="213" spans="1:17" ht="13.5" customHeight="1" x14ac:dyDescent="0.25">
      <c r="A213" s="59" t="s">
        <v>3</v>
      </c>
      <c r="B213" s="74" t="s">
        <v>234</v>
      </c>
      <c r="C213" s="58">
        <f>D213+E213</f>
        <v>3915000</v>
      </c>
      <c r="D213" s="61">
        <f t="shared" ref="D213:I213" si="63">SUM(D214:D223)</f>
        <v>3915000</v>
      </c>
      <c r="E213" s="61">
        <f t="shared" si="63"/>
        <v>0</v>
      </c>
      <c r="F213" s="61">
        <f t="shared" si="63"/>
        <v>0</v>
      </c>
      <c r="G213" s="61">
        <f t="shared" si="63"/>
        <v>0</v>
      </c>
      <c r="H213" s="61">
        <f t="shared" si="63"/>
        <v>0</v>
      </c>
      <c r="I213" s="61">
        <f t="shared" si="63"/>
        <v>0</v>
      </c>
      <c r="J213" s="61">
        <f>K213+L213</f>
        <v>3915000</v>
      </c>
      <c r="K213" s="61">
        <f t="shared" si="62"/>
        <v>3915000</v>
      </c>
      <c r="L213" s="61">
        <f t="shared" si="62"/>
        <v>0</v>
      </c>
      <c r="M213" s="61">
        <v>0</v>
      </c>
      <c r="N213" s="61">
        <v>0</v>
      </c>
      <c r="O213" s="61">
        <v>0</v>
      </c>
      <c r="P213" s="205"/>
    </row>
    <row r="214" spans="1:17" s="73" customFormat="1" hidden="1" x14ac:dyDescent="0.25">
      <c r="A214" s="71"/>
      <c r="B214" s="76" t="s">
        <v>270</v>
      </c>
      <c r="C214" s="67"/>
      <c r="D214" s="67"/>
      <c r="E214" s="67"/>
      <c r="F214" s="67"/>
      <c r="G214" s="66"/>
      <c r="H214" s="67"/>
      <c r="I214" s="67"/>
      <c r="J214" s="67"/>
      <c r="K214" s="67"/>
      <c r="L214" s="67"/>
      <c r="M214" s="67"/>
      <c r="N214" s="67"/>
      <c r="O214" s="67"/>
      <c r="P214" s="206"/>
    </row>
    <row r="215" spans="1:17" hidden="1" x14ac:dyDescent="0.25">
      <c r="A215" s="59"/>
      <c r="B215" s="76" t="s">
        <v>271</v>
      </c>
      <c r="C215" s="67"/>
      <c r="D215" s="67"/>
      <c r="E215" s="67"/>
      <c r="F215" s="65"/>
      <c r="G215" s="66"/>
      <c r="H215" s="67"/>
      <c r="I215" s="67"/>
      <c r="J215" s="67"/>
      <c r="K215" s="67"/>
      <c r="L215" s="67"/>
      <c r="M215" s="67"/>
      <c r="N215" s="67"/>
      <c r="O215" s="67"/>
      <c r="P215" s="206"/>
    </row>
    <row r="216" spans="1:17" hidden="1" x14ac:dyDescent="0.25">
      <c r="A216" s="59"/>
      <c r="B216" s="76" t="s">
        <v>309</v>
      </c>
      <c r="C216" s="67"/>
      <c r="D216" s="67"/>
      <c r="E216" s="67"/>
      <c r="F216" s="65"/>
      <c r="G216" s="66"/>
      <c r="H216" s="67"/>
      <c r="I216" s="67"/>
      <c r="J216" s="67"/>
      <c r="K216" s="67"/>
      <c r="L216" s="67"/>
      <c r="M216" s="67"/>
      <c r="N216" s="67"/>
      <c r="O216" s="67"/>
      <c r="P216" s="206"/>
    </row>
    <row r="217" spans="1:17" hidden="1" x14ac:dyDescent="0.25">
      <c r="A217" s="59"/>
      <c r="B217" s="93" t="s">
        <v>306</v>
      </c>
      <c r="C217" s="67"/>
      <c r="D217" s="67"/>
      <c r="E217" s="67"/>
      <c r="F217" s="65"/>
      <c r="G217" s="66"/>
      <c r="H217" s="67"/>
      <c r="I217" s="67"/>
      <c r="J217" s="67"/>
      <c r="K217" s="67"/>
      <c r="L217" s="67"/>
      <c r="M217" s="67"/>
      <c r="N217" s="67"/>
      <c r="O217" s="67"/>
      <c r="P217" s="206"/>
    </row>
    <row r="218" spans="1:17" hidden="1" x14ac:dyDescent="0.25">
      <c r="A218" s="59"/>
      <c r="B218" s="76" t="s">
        <v>548</v>
      </c>
      <c r="C218" s="67"/>
      <c r="D218" s="67"/>
      <c r="E218" s="67"/>
      <c r="F218" s="65"/>
      <c r="G218" s="66"/>
      <c r="H218" s="67"/>
      <c r="I218" s="67"/>
      <c r="J218" s="67"/>
      <c r="K218" s="67"/>
      <c r="L218" s="67"/>
      <c r="M218" s="67"/>
      <c r="N218" s="67"/>
      <c r="O218" s="67"/>
      <c r="P218" s="206"/>
    </row>
    <row r="219" spans="1:17" x14ac:dyDescent="0.25">
      <c r="A219" s="59"/>
      <c r="B219" s="93" t="s">
        <v>351</v>
      </c>
      <c r="C219" s="67">
        <f>D219+E219</f>
        <v>1715000</v>
      </c>
      <c r="D219" s="67">
        <v>1715000</v>
      </c>
      <c r="E219" s="67">
        <v>0</v>
      </c>
      <c r="F219" s="65"/>
      <c r="G219" s="66"/>
      <c r="H219" s="67">
        <v>0</v>
      </c>
      <c r="I219" s="67">
        <v>0</v>
      </c>
      <c r="J219" s="67">
        <f>K219+L219</f>
        <v>1715000</v>
      </c>
      <c r="K219" s="67">
        <f t="shared" ref="K219:L221" si="64">D219+H219</f>
        <v>1715000</v>
      </c>
      <c r="L219" s="67">
        <f t="shared" si="64"/>
        <v>0</v>
      </c>
      <c r="M219" s="67">
        <v>0</v>
      </c>
      <c r="N219" s="67">
        <v>0</v>
      </c>
      <c r="O219" s="67">
        <v>0</v>
      </c>
      <c r="P219" s="206"/>
    </row>
    <row r="220" spans="1:17" hidden="1" x14ac:dyDescent="0.25">
      <c r="A220" s="59"/>
      <c r="B220" s="76" t="s">
        <v>310</v>
      </c>
      <c r="C220" s="67">
        <f>D220+E220</f>
        <v>0</v>
      </c>
      <c r="D220" s="67"/>
      <c r="E220" s="67">
        <v>0</v>
      </c>
      <c r="F220" s="65"/>
      <c r="G220" s="66"/>
      <c r="H220" s="67">
        <v>0</v>
      </c>
      <c r="I220" s="67">
        <v>0</v>
      </c>
      <c r="J220" s="67">
        <f>K220+L220</f>
        <v>0</v>
      </c>
      <c r="K220" s="67">
        <f t="shared" si="64"/>
        <v>0</v>
      </c>
      <c r="L220" s="67">
        <f t="shared" si="64"/>
        <v>0</v>
      </c>
      <c r="M220" s="67">
        <v>0</v>
      </c>
      <c r="N220" s="67">
        <v>0</v>
      </c>
      <c r="O220" s="67">
        <v>0</v>
      </c>
      <c r="P220" s="206"/>
    </row>
    <row r="221" spans="1:17" x14ac:dyDescent="0.25">
      <c r="A221" s="59"/>
      <c r="B221" s="76" t="s">
        <v>311</v>
      </c>
      <c r="C221" s="67">
        <f>D221+E221</f>
        <v>2200000</v>
      </c>
      <c r="D221" s="67">
        <v>2200000</v>
      </c>
      <c r="E221" s="67">
        <v>0</v>
      </c>
      <c r="F221" s="65"/>
      <c r="G221" s="66"/>
      <c r="H221" s="67">
        <v>0</v>
      </c>
      <c r="I221" s="67">
        <v>0</v>
      </c>
      <c r="J221" s="67">
        <f>K221+L221</f>
        <v>2200000</v>
      </c>
      <c r="K221" s="67">
        <f t="shared" si="64"/>
        <v>2200000</v>
      </c>
      <c r="L221" s="67">
        <f t="shared" si="64"/>
        <v>0</v>
      </c>
      <c r="M221" s="67">
        <v>0</v>
      </c>
      <c r="N221" s="67">
        <v>0</v>
      </c>
      <c r="O221" s="67">
        <v>0</v>
      </c>
      <c r="P221" s="206"/>
    </row>
    <row r="222" spans="1:17" hidden="1" x14ac:dyDescent="0.25">
      <c r="A222" s="59"/>
      <c r="B222" s="76"/>
      <c r="C222" s="67"/>
      <c r="D222" s="67"/>
      <c r="E222" s="67"/>
      <c r="F222" s="65"/>
      <c r="G222" s="66"/>
      <c r="H222" s="67"/>
      <c r="I222" s="67"/>
      <c r="J222" s="67"/>
      <c r="K222" s="67"/>
      <c r="L222" s="67"/>
      <c r="M222" s="67"/>
      <c r="N222" s="67"/>
      <c r="O222" s="67"/>
      <c r="P222" s="206"/>
    </row>
    <row r="223" spans="1:17" hidden="1" x14ac:dyDescent="0.25">
      <c r="A223" s="59"/>
      <c r="B223" s="62" t="s">
        <v>307</v>
      </c>
      <c r="C223" s="68"/>
      <c r="D223" s="67"/>
      <c r="E223" s="67"/>
      <c r="F223" s="65"/>
      <c r="G223" s="66"/>
      <c r="H223" s="67"/>
      <c r="I223" s="67"/>
      <c r="J223" s="67"/>
      <c r="K223" s="67"/>
      <c r="L223" s="67"/>
      <c r="M223" s="67"/>
      <c r="N223" s="67"/>
      <c r="O223" s="67"/>
      <c r="P223" s="206"/>
    </row>
    <row r="224" spans="1:17" x14ac:dyDescent="0.25">
      <c r="A224" s="59" t="s">
        <v>6</v>
      </c>
      <c r="B224" s="74" t="s">
        <v>226</v>
      </c>
      <c r="C224" s="56">
        <f t="shared" ref="C224:L224" si="65">C225+C236+C255</f>
        <v>1541070</v>
      </c>
      <c r="D224" s="65">
        <f t="shared" si="65"/>
        <v>1541070</v>
      </c>
      <c r="E224" s="65">
        <f t="shared" si="65"/>
        <v>0</v>
      </c>
      <c r="F224" s="65">
        <f t="shared" si="65"/>
        <v>0</v>
      </c>
      <c r="G224" s="65">
        <f t="shared" si="65"/>
        <v>0</v>
      </c>
      <c r="H224" s="65">
        <f t="shared" si="65"/>
        <v>0</v>
      </c>
      <c r="I224" s="65">
        <f t="shared" si="65"/>
        <v>0</v>
      </c>
      <c r="J224" s="65">
        <f t="shared" si="65"/>
        <v>1541070</v>
      </c>
      <c r="K224" s="65">
        <f t="shared" si="65"/>
        <v>1541070</v>
      </c>
      <c r="L224" s="65">
        <f t="shared" si="65"/>
        <v>0</v>
      </c>
      <c r="M224" s="65"/>
      <c r="N224" s="65"/>
      <c r="O224" s="65"/>
      <c r="P224" s="207"/>
      <c r="Q224" s="53" t="s">
        <v>295</v>
      </c>
    </row>
    <row r="225" spans="1:16" x14ac:dyDescent="0.25">
      <c r="A225" s="59"/>
      <c r="B225" s="74" t="s">
        <v>9</v>
      </c>
      <c r="C225" s="56">
        <f>SUM(C226:C235)</f>
        <v>927650</v>
      </c>
      <c r="D225" s="65">
        <f>SUM(D226:D235)</f>
        <v>927650</v>
      </c>
      <c r="E225" s="65">
        <f t="shared" ref="E225:L225" si="66">SUM(E226:E235)</f>
        <v>0</v>
      </c>
      <c r="F225" s="65">
        <f t="shared" si="66"/>
        <v>0</v>
      </c>
      <c r="G225" s="65">
        <f t="shared" si="66"/>
        <v>0</v>
      </c>
      <c r="H225" s="65">
        <f t="shared" si="66"/>
        <v>0</v>
      </c>
      <c r="I225" s="65">
        <f t="shared" si="66"/>
        <v>0</v>
      </c>
      <c r="J225" s="65">
        <f t="shared" si="66"/>
        <v>927650</v>
      </c>
      <c r="K225" s="65">
        <f t="shared" si="66"/>
        <v>927650</v>
      </c>
      <c r="L225" s="65">
        <f t="shared" si="66"/>
        <v>0</v>
      </c>
      <c r="M225" s="65"/>
      <c r="N225" s="65"/>
      <c r="O225" s="65"/>
      <c r="P225" s="207"/>
    </row>
    <row r="226" spans="1:16" hidden="1" x14ac:dyDescent="0.25">
      <c r="A226" s="75"/>
      <c r="B226" s="94" t="s">
        <v>259</v>
      </c>
      <c r="C226" s="68"/>
      <c r="D226" s="67"/>
      <c r="E226" s="67"/>
      <c r="F226" s="65"/>
      <c r="G226" s="66"/>
      <c r="H226" s="67"/>
      <c r="I226" s="67"/>
      <c r="J226" s="67"/>
      <c r="K226" s="67"/>
      <c r="L226" s="67"/>
      <c r="M226" s="67"/>
      <c r="N226" s="67"/>
      <c r="O226" s="67"/>
      <c r="P226" s="206"/>
    </row>
    <row r="227" spans="1:16" x14ac:dyDescent="0.25">
      <c r="A227" s="75"/>
      <c r="B227" s="62" t="s">
        <v>546</v>
      </c>
      <c r="C227" s="67">
        <f>D227+E227</f>
        <v>121000</v>
      </c>
      <c r="D227" s="67">
        <v>121000</v>
      </c>
      <c r="E227" s="67">
        <v>0</v>
      </c>
      <c r="F227" s="65"/>
      <c r="G227" s="66"/>
      <c r="H227" s="67">
        <v>0</v>
      </c>
      <c r="I227" s="67">
        <v>0</v>
      </c>
      <c r="J227" s="67">
        <f>K227+L227</f>
        <v>121000</v>
      </c>
      <c r="K227" s="67">
        <f t="shared" ref="K227:L229" si="67">D227+H227</f>
        <v>121000</v>
      </c>
      <c r="L227" s="67">
        <f t="shared" si="67"/>
        <v>0</v>
      </c>
      <c r="M227" s="67">
        <v>0</v>
      </c>
      <c r="N227" s="67">
        <v>0</v>
      </c>
      <c r="O227" s="67">
        <v>0</v>
      </c>
      <c r="P227" s="206"/>
    </row>
    <row r="228" spans="1:16" ht="24" x14ac:dyDescent="0.25">
      <c r="A228" s="75"/>
      <c r="B228" s="76" t="s">
        <v>262</v>
      </c>
      <c r="C228" s="67">
        <f>D228+E228</f>
        <v>26000</v>
      </c>
      <c r="D228" s="67">
        <v>26000</v>
      </c>
      <c r="E228" s="67">
        <v>0</v>
      </c>
      <c r="F228" s="65"/>
      <c r="G228" s="66"/>
      <c r="H228" s="67">
        <v>0</v>
      </c>
      <c r="I228" s="67">
        <v>0</v>
      </c>
      <c r="J228" s="67">
        <f>K228+L228</f>
        <v>26000</v>
      </c>
      <c r="K228" s="67">
        <f t="shared" si="67"/>
        <v>26000</v>
      </c>
      <c r="L228" s="67">
        <f t="shared" si="67"/>
        <v>0</v>
      </c>
      <c r="M228" s="67">
        <v>0</v>
      </c>
      <c r="N228" s="67">
        <v>0</v>
      </c>
      <c r="O228" s="67">
        <v>0</v>
      </c>
      <c r="P228" s="206"/>
    </row>
    <row r="229" spans="1:16" ht="24" x14ac:dyDescent="0.25">
      <c r="A229" s="75"/>
      <c r="B229" s="92" t="s">
        <v>341</v>
      </c>
      <c r="C229" s="67">
        <f>D229+E229</f>
        <v>130000</v>
      </c>
      <c r="D229" s="67">
        <v>130000</v>
      </c>
      <c r="E229" s="67">
        <v>0</v>
      </c>
      <c r="F229" s="65"/>
      <c r="G229" s="66"/>
      <c r="H229" s="67">
        <v>0</v>
      </c>
      <c r="I229" s="67">
        <v>0</v>
      </c>
      <c r="J229" s="67">
        <f>K229+L229</f>
        <v>130000</v>
      </c>
      <c r="K229" s="67">
        <f t="shared" si="67"/>
        <v>130000</v>
      </c>
      <c r="L229" s="67">
        <f t="shared" si="67"/>
        <v>0</v>
      </c>
      <c r="M229" s="67">
        <v>0</v>
      </c>
      <c r="N229" s="67">
        <v>0</v>
      </c>
      <c r="O229" s="67">
        <v>0</v>
      </c>
      <c r="P229" s="206"/>
    </row>
    <row r="230" spans="1:16" hidden="1" x14ac:dyDescent="0.25">
      <c r="A230" s="75"/>
      <c r="B230" s="92" t="s">
        <v>496</v>
      </c>
      <c r="C230" s="67"/>
      <c r="D230" s="67"/>
      <c r="E230" s="67"/>
      <c r="F230" s="65"/>
      <c r="G230" s="66"/>
      <c r="H230" s="67"/>
      <c r="I230" s="67"/>
      <c r="J230" s="67"/>
      <c r="K230" s="67"/>
      <c r="L230" s="67"/>
      <c r="M230" s="67">
        <v>0</v>
      </c>
      <c r="N230" s="67">
        <v>0</v>
      </c>
      <c r="O230" s="67">
        <v>0</v>
      </c>
      <c r="P230" s="206"/>
    </row>
    <row r="231" spans="1:16" hidden="1" x14ac:dyDescent="0.25">
      <c r="A231" s="75"/>
      <c r="B231" s="62" t="s">
        <v>281</v>
      </c>
      <c r="C231" s="68"/>
      <c r="D231" s="67"/>
      <c r="E231" s="67"/>
      <c r="F231" s="65"/>
      <c r="G231" s="66"/>
      <c r="H231" s="67"/>
      <c r="I231" s="67"/>
      <c r="J231" s="67"/>
      <c r="K231" s="67"/>
      <c r="L231" s="67"/>
      <c r="M231" s="67">
        <v>0</v>
      </c>
      <c r="N231" s="67">
        <v>0</v>
      </c>
      <c r="O231" s="67">
        <v>0</v>
      </c>
      <c r="P231" s="206"/>
    </row>
    <row r="232" spans="1:16" x14ac:dyDescent="0.25">
      <c r="A232" s="75"/>
      <c r="B232" s="62" t="s">
        <v>544</v>
      </c>
      <c r="C232" s="68">
        <f>D232+E232</f>
        <v>180000</v>
      </c>
      <c r="D232" s="67">
        <v>180000</v>
      </c>
      <c r="E232" s="67">
        <v>0</v>
      </c>
      <c r="F232" s="65"/>
      <c r="G232" s="66"/>
      <c r="H232" s="67">
        <v>0</v>
      </c>
      <c r="I232" s="67">
        <v>0</v>
      </c>
      <c r="J232" s="67">
        <f>K232+L232</f>
        <v>180000</v>
      </c>
      <c r="K232" s="67">
        <f t="shared" ref="K232:L235" si="68">D232+H232</f>
        <v>180000</v>
      </c>
      <c r="L232" s="67">
        <f t="shared" si="68"/>
        <v>0</v>
      </c>
      <c r="M232" s="67">
        <v>0</v>
      </c>
      <c r="N232" s="67">
        <v>0</v>
      </c>
      <c r="O232" s="67">
        <v>0</v>
      </c>
      <c r="P232" s="206"/>
    </row>
    <row r="233" spans="1:16" x14ac:dyDescent="0.25">
      <c r="A233" s="75"/>
      <c r="B233" s="62" t="s">
        <v>543</v>
      </c>
      <c r="C233" s="68">
        <f>D233+E233</f>
        <v>290400</v>
      </c>
      <c r="D233" s="67">
        <v>290400</v>
      </c>
      <c r="E233" s="67">
        <v>0</v>
      </c>
      <c r="F233" s="65"/>
      <c r="G233" s="66"/>
      <c r="H233" s="67">
        <v>0</v>
      </c>
      <c r="I233" s="67">
        <v>0</v>
      </c>
      <c r="J233" s="67">
        <f>K233+L233</f>
        <v>290400</v>
      </c>
      <c r="K233" s="67">
        <f t="shared" si="68"/>
        <v>290400</v>
      </c>
      <c r="L233" s="67">
        <f t="shared" si="68"/>
        <v>0</v>
      </c>
      <c r="M233" s="67">
        <v>0</v>
      </c>
      <c r="N233" s="67">
        <v>0</v>
      </c>
      <c r="O233" s="67">
        <v>0</v>
      </c>
      <c r="P233" s="206"/>
    </row>
    <row r="234" spans="1:16" x14ac:dyDescent="0.25">
      <c r="A234" s="75"/>
      <c r="B234" s="62" t="s">
        <v>545</v>
      </c>
      <c r="C234" s="68">
        <f>D234+E234</f>
        <v>150000</v>
      </c>
      <c r="D234" s="67">
        <v>150000</v>
      </c>
      <c r="E234" s="67">
        <v>0</v>
      </c>
      <c r="F234" s="65"/>
      <c r="G234" s="66"/>
      <c r="H234" s="67">
        <v>0</v>
      </c>
      <c r="I234" s="67">
        <v>0</v>
      </c>
      <c r="J234" s="67">
        <f>K234+L234</f>
        <v>150000</v>
      </c>
      <c r="K234" s="67">
        <f t="shared" si="68"/>
        <v>150000</v>
      </c>
      <c r="L234" s="67">
        <f t="shared" si="68"/>
        <v>0</v>
      </c>
      <c r="M234" s="67">
        <v>0</v>
      </c>
      <c r="N234" s="67">
        <v>0</v>
      </c>
      <c r="O234" s="67">
        <v>0</v>
      </c>
      <c r="P234" s="206"/>
    </row>
    <row r="235" spans="1:16" ht="48" x14ac:dyDescent="0.25">
      <c r="A235" s="75"/>
      <c r="B235" s="62" t="s">
        <v>501</v>
      </c>
      <c r="C235" s="68">
        <f>D235+E235</f>
        <v>30250</v>
      </c>
      <c r="D235" s="67">
        <v>30250</v>
      </c>
      <c r="E235" s="67">
        <v>0</v>
      </c>
      <c r="F235" s="65"/>
      <c r="G235" s="66"/>
      <c r="H235" s="67">
        <v>0</v>
      </c>
      <c r="I235" s="67">
        <v>0</v>
      </c>
      <c r="J235" s="67">
        <f>K235+L235</f>
        <v>30250</v>
      </c>
      <c r="K235" s="67">
        <f t="shared" si="68"/>
        <v>30250</v>
      </c>
      <c r="L235" s="67">
        <f t="shared" si="68"/>
        <v>0</v>
      </c>
      <c r="M235" s="67">
        <v>0</v>
      </c>
      <c r="N235" s="67">
        <v>0</v>
      </c>
      <c r="O235" s="67">
        <v>0</v>
      </c>
      <c r="P235" s="206"/>
    </row>
    <row r="236" spans="1:16" x14ac:dyDescent="0.25">
      <c r="A236" s="59"/>
      <c r="B236" s="74" t="s">
        <v>7</v>
      </c>
      <c r="C236" s="58">
        <f>D236+E236</f>
        <v>478420</v>
      </c>
      <c r="D236" s="61">
        <f t="shared" ref="D236:I236" si="69">SUM(D237:D254)</f>
        <v>478420</v>
      </c>
      <c r="E236" s="61">
        <f t="shared" si="69"/>
        <v>0</v>
      </c>
      <c r="F236" s="61">
        <f t="shared" si="69"/>
        <v>0</v>
      </c>
      <c r="G236" s="61">
        <f t="shared" si="69"/>
        <v>0</v>
      </c>
      <c r="H236" s="61">
        <f t="shared" si="69"/>
        <v>0</v>
      </c>
      <c r="I236" s="61">
        <f t="shared" si="69"/>
        <v>0</v>
      </c>
      <c r="J236" s="61">
        <f>K236+L236</f>
        <v>478420</v>
      </c>
      <c r="K236" s="61">
        <f>SUM(K237:K254)</f>
        <v>478420</v>
      </c>
      <c r="L236" s="61">
        <f t="shared" ref="L236:L255" si="70">E236+I236</f>
        <v>0</v>
      </c>
      <c r="M236" s="61">
        <v>0</v>
      </c>
      <c r="N236" s="61">
        <v>0</v>
      </c>
      <c r="O236" s="61">
        <v>0</v>
      </c>
      <c r="P236" s="205"/>
    </row>
    <row r="237" spans="1:16" ht="24" hidden="1" x14ac:dyDescent="0.25">
      <c r="A237" s="75"/>
      <c r="B237" s="94" t="s">
        <v>264</v>
      </c>
      <c r="C237" s="68"/>
      <c r="D237" s="67"/>
      <c r="E237" s="67"/>
      <c r="F237" s="65"/>
      <c r="G237" s="66"/>
      <c r="H237" s="67"/>
      <c r="I237" s="67"/>
      <c r="J237" s="67"/>
      <c r="K237" s="67"/>
      <c r="L237" s="67"/>
      <c r="M237" s="67"/>
      <c r="N237" s="67"/>
      <c r="O237" s="67"/>
      <c r="P237" s="206"/>
    </row>
    <row r="238" spans="1:16" ht="24" x14ac:dyDescent="0.25">
      <c r="A238" s="75"/>
      <c r="B238" s="92" t="s">
        <v>554</v>
      </c>
      <c r="C238" s="68">
        <f>D238+E238</f>
        <v>23600</v>
      </c>
      <c r="D238" s="67">
        <v>23600</v>
      </c>
      <c r="E238" s="67">
        <v>0</v>
      </c>
      <c r="F238" s="65"/>
      <c r="G238" s="66"/>
      <c r="H238" s="67">
        <v>0</v>
      </c>
      <c r="I238" s="67">
        <v>0</v>
      </c>
      <c r="J238" s="67">
        <f t="shared" ref="J238:J258" si="71">K238+L238</f>
        <v>23600</v>
      </c>
      <c r="K238" s="67">
        <f t="shared" ref="K238:K255" si="72">D238+H238</f>
        <v>23600</v>
      </c>
      <c r="L238" s="67">
        <f t="shared" si="70"/>
        <v>0</v>
      </c>
      <c r="M238" s="67">
        <v>0</v>
      </c>
      <c r="N238" s="67">
        <v>0</v>
      </c>
      <c r="O238" s="67">
        <v>0</v>
      </c>
      <c r="P238" s="206"/>
    </row>
    <row r="239" spans="1:16" hidden="1" x14ac:dyDescent="0.25">
      <c r="A239" s="75"/>
      <c r="B239" s="62" t="s">
        <v>312</v>
      </c>
      <c r="C239" s="68"/>
      <c r="D239" s="67"/>
      <c r="E239" s="67"/>
      <c r="F239" s="65"/>
      <c r="G239" s="66"/>
      <c r="H239" s="67"/>
      <c r="I239" s="67"/>
      <c r="J239" s="67"/>
      <c r="K239" s="67"/>
      <c r="L239" s="67"/>
      <c r="M239" s="67">
        <v>0</v>
      </c>
      <c r="N239" s="67">
        <v>0</v>
      </c>
      <c r="O239" s="67">
        <v>0</v>
      </c>
      <c r="P239" s="206"/>
    </row>
    <row r="240" spans="1:16" hidden="1" x14ac:dyDescent="0.25">
      <c r="A240" s="75"/>
      <c r="B240" s="62" t="s">
        <v>313</v>
      </c>
      <c r="C240" s="68"/>
      <c r="D240" s="67"/>
      <c r="E240" s="67"/>
      <c r="F240" s="65"/>
      <c r="G240" s="66"/>
      <c r="H240" s="67"/>
      <c r="I240" s="67"/>
      <c r="J240" s="67"/>
      <c r="K240" s="67"/>
      <c r="L240" s="67"/>
      <c r="M240" s="67">
        <v>0</v>
      </c>
      <c r="N240" s="67">
        <v>0</v>
      </c>
      <c r="O240" s="67">
        <v>0</v>
      </c>
      <c r="P240" s="206"/>
    </row>
    <row r="241" spans="1:16" ht="22.5" customHeight="1" x14ac:dyDescent="0.25">
      <c r="A241" s="75"/>
      <c r="B241" s="62" t="s">
        <v>547</v>
      </c>
      <c r="C241" s="68">
        <f>D241+E241</f>
        <v>5000</v>
      </c>
      <c r="D241" s="67">
        <v>5000</v>
      </c>
      <c r="E241" s="67">
        <v>0</v>
      </c>
      <c r="F241" s="65"/>
      <c r="G241" s="66"/>
      <c r="H241" s="67">
        <v>0</v>
      </c>
      <c r="I241" s="67">
        <v>0</v>
      </c>
      <c r="J241" s="67">
        <f>K241+L241</f>
        <v>5000</v>
      </c>
      <c r="K241" s="67">
        <f t="shared" ref="K241:L247" si="73">D241+H241</f>
        <v>5000</v>
      </c>
      <c r="L241" s="67">
        <f t="shared" si="73"/>
        <v>0</v>
      </c>
      <c r="M241" s="67">
        <v>0</v>
      </c>
      <c r="N241" s="67">
        <v>0</v>
      </c>
      <c r="O241" s="67">
        <v>0</v>
      </c>
      <c r="P241" s="206"/>
    </row>
    <row r="242" spans="1:16" hidden="1" x14ac:dyDescent="0.25">
      <c r="A242" s="75"/>
      <c r="B242" s="62"/>
      <c r="C242" s="68">
        <f>D242+E242</f>
        <v>0</v>
      </c>
      <c r="D242" s="67"/>
      <c r="E242" s="67"/>
      <c r="F242" s="65"/>
      <c r="G242" s="66"/>
      <c r="H242" s="67"/>
      <c r="I242" s="67"/>
      <c r="J242" s="67">
        <f>K242+L242</f>
        <v>0</v>
      </c>
      <c r="K242" s="67">
        <f t="shared" si="73"/>
        <v>0</v>
      </c>
      <c r="L242" s="67">
        <f t="shared" si="73"/>
        <v>0</v>
      </c>
      <c r="M242" s="67">
        <v>0</v>
      </c>
      <c r="N242" s="67">
        <v>0</v>
      </c>
      <c r="O242" s="67">
        <v>0</v>
      </c>
      <c r="P242" s="206"/>
    </row>
    <row r="243" spans="1:16" ht="22.5" customHeight="1" x14ac:dyDescent="0.25">
      <c r="A243" s="75"/>
      <c r="B243" s="76" t="s">
        <v>498</v>
      </c>
      <c r="C243" s="68">
        <f>D243+E243</f>
        <v>38120</v>
      </c>
      <c r="D243" s="67">
        <v>38120</v>
      </c>
      <c r="E243" s="67">
        <v>0</v>
      </c>
      <c r="F243" s="65"/>
      <c r="G243" s="66"/>
      <c r="H243" s="67">
        <v>0</v>
      </c>
      <c r="I243" s="67">
        <v>0</v>
      </c>
      <c r="J243" s="67">
        <f>K243+L243</f>
        <v>38120</v>
      </c>
      <c r="K243" s="67">
        <f t="shared" si="73"/>
        <v>38120</v>
      </c>
      <c r="L243" s="67">
        <f t="shared" si="73"/>
        <v>0</v>
      </c>
      <c r="M243" s="67">
        <v>0</v>
      </c>
      <c r="N243" s="67">
        <v>0</v>
      </c>
      <c r="O243" s="67">
        <v>0</v>
      </c>
      <c r="P243" s="206"/>
    </row>
    <row r="244" spans="1:16" hidden="1" x14ac:dyDescent="0.25">
      <c r="A244" s="75"/>
      <c r="B244" s="94" t="s">
        <v>285</v>
      </c>
      <c r="C244" s="68"/>
      <c r="D244" s="67"/>
      <c r="E244" s="67"/>
      <c r="F244" s="65"/>
      <c r="G244" s="66"/>
      <c r="H244" s="67"/>
      <c r="I244" s="67"/>
      <c r="J244" s="67"/>
      <c r="K244" s="67"/>
      <c r="L244" s="67"/>
      <c r="M244" s="67">
        <v>0</v>
      </c>
      <c r="N244" s="67">
        <v>0</v>
      </c>
      <c r="O244" s="67">
        <v>0</v>
      </c>
      <c r="P244" s="206"/>
    </row>
    <row r="245" spans="1:16" ht="24" hidden="1" x14ac:dyDescent="0.25">
      <c r="A245" s="75"/>
      <c r="B245" s="94" t="s">
        <v>286</v>
      </c>
      <c r="C245" s="68"/>
      <c r="D245" s="67"/>
      <c r="E245" s="67"/>
      <c r="F245" s="65"/>
      <c r="G245" s="66"/>
      <c r="H245" s="67"/>
      <c r="I245" s="67"/>
      <c r="J245" s="67"/>
      <c r="K245" s="67"/>
      <c r="L245" s="67"/>
      <c r="M245" s="67">
        <v>0</v>
      </c>
      <c r="N245" s="67">
        <v>0</v>
      </c>
      <c r="O245" s="67">
        <v>0</v>
      </c>
      <c r="P245" s="206"/>
    </row>
    <row r="246" spans="1:16" ht="28.5" hidden="1" customHeight="1" x14ac:dyDescent="0.25">
      <c r="A246" s="75"/>
      <c r="B246" s="94" t="s">
        <v>352</v>
      </c>
      <c r="C246" s="68">
        <f t="shared" ref="C246:C254" si="74">D246+E246</f>
        <v>0</v>
      </c>
      <c r="D246" s="67"/>
      <c r="E246" s="67">
        <v>0</v>
      </c>
      <c r="F246" s="65"/>
      <c r="G246" s="66"/>
      <c r="H246" s="67">
        <v>0</v>
      </c>
      <c r="I246" s="67">
        <v>0</v>
      </c>
      <c r="J246" s="67">
        <f>K246+L246</f>
        <v>0</v>
      </c>
      <c r="K246" s="67">
        <f t="shared" si="73"/>
        <v>0</v>
      </c>
      <c r="L246" s="67">
        <f t="shared" si="73"/>
        <v>0</v>
      </c>
      <c r="M246" s="67">
        <v>0</v>
      </c>
      <c r="N246" s="67">
        <v>0</v>
      </c>
      <c r="O246" s="67">
        <v>0</v>
      </c>
      <c r="P246" s="206"/>
    </row>
    <row r="247" spans="1:16" ht="24" hidden="1" x14ac:dyDescent="0.25">
      <c r="A247" s="75"/>
      <c r="B247" s="94" t="s">
        <v>274</v>
      </c>
      <c r="C247" s="68">
        <f t="shared" si="74"/>
        <v>0</v>
      </c>
      <c r="D247" s="67"/>
      <c r="E247" s="67">
        <v>0</v>
      </c>
      <c r="F247" s="65"/>
      <c r="G247" s="66"/>
      <c r="H247" s="67">
        <v>0</v>
      </c>
      <c r="I247" s="67">
        <v>0</v>
      </c>
      <c r="J247" s="67">
        <f>K247+L247</f>
        <v>0</v>
      </c>
      <c r="K247" s="67">
        <f t="shared" si="73"/>
        <v>0</v>
      </c>
      <c r="L247" s="67">
        <f t="shared" si="73"/>
        <v>0</v>
      </c>
      <c r="M247" s="67">
        <v>0</v>
      </c>
      <c r="N247" s="67">
        <v>0</v>
      </c>
      <c r="O247" s="67">
        <v>0</v>
      </c>
      <c r="P247" s="206"/>
    </row>
    <row r="248" spans="1:16" s="73" customFormat="1" hidden="1" x14ac:dyDescent="0.25">
      <c r="A248" s="71"/>
      <c r="B248" s="76" t="s">
        <v>291</v>
      </c>
      <c r="C248" s="67">
        <f t="shared" si="74"/>
        <v>0</v>
      </c>
      <c r="D248" s="67"/>
      <c r="E248" s="67">
        <v>0</v>
      </c>
      <c r="F248" s="65"/>
      <c r="G248" s="66"/>
      <c r="H248" s="67">
        <v>0</v>
      </c>
      <c r="I248" s="67">
        <v>0</v>
      </c>
      <c r="J248" s="67">
        <f t="shared" si="71"/>
        <v>0</v>
      </c>
      <c r="K248" s="67">
        <f t="shared" si="72"/>
        <v>0</v>
      </c>
      <c r="L248" s="67">
        <f t="shared" si="70"/>
        <v>0</v>
      </c>
      <c r="M248" s="67">
        <v>0</v>
      </c>
      <c r="N248" s="67">
        <v>0</v>
      </c>
      <c r="O248" s="67">
        <v>0</v>
      </c>
      <c r="P248" s="206"/>
    </row>
    <row r="249" spans="1:16" s="73" customFormat="1" hidden="1" x14ac:dyDescent="0.25">
      <c r="A249" s="71"/>
      <c r="B249" s="76" t="s">
        <v>292</v>
      </c>
      <c r="C249" s="67">
        <f t="shared" si="74"/>
        <v>0</v>
      </c>
      <c r="D249" s="67"/>
      <c r="E249" s="67">
        <v>0</v>
      </c>
      <c r="F249" s="65"/>
      <c r="G249" s="66"/>
      <c r="H249" s="67">
        <v>0</v>
      </c>
      <c r="I249" s="67">
        <v>0</v>
      </c>
      <c r="J249" s="67">
        <f t="shared" si="71"/>
        <v>0</v>
      </c>
      <c r="K249" s="67">
        <f t="shared" si="72"/>
        <v>0</v>
      </c>
      <c r="L249" s="67">
        <f t="shared" si="70"/>
        <v>0</v>
      </c>
      <c r="M249" s="67">
        <v>0</v>
      </c>
      <c r="N249" s="67">
        <v>0</v>
      </c>
      <c r="O249" s="67">
        <v>0</v>
      </c>
      <c r="P249" s="206"/>
    </row>
    <row r="250" spans="1:16" x14ac:dyDescent="0.25">
      <c r="A250" s="75"/>
      <c r="B250" s="62" t="s">
        <v>263</v>
      </c>
      <c r="C250" s="68">
        <f t="shared" si="74"/>
        <v>352000</v>
      </c>
      <c r="D250" s="67">
        <v>352000</v>
      </c>
      <c r="E250" s="67">
        <v>0</v>
      </c>
      <c r="F250" s="65"/>
      <c r="G250" s="66"/>
      <c r="H250" s="67">
        <v>0</v>
      </c>
      <c r="I250" s="67">
        <v>0</v>
      </c>
      <c r="J250" s="67">
        <f t="shared" si="71"/>
        <v>352000</v>
      </c>
      <c r="K250" s="67">
        <f t="shared" si="72"/>
        <v>352000</v>
      </c>
      <c r="L250" s="67">
        <f t="shared" si="70"/>
        <v>0</v>
      </c>
      <c r="M250" s="67">
        <v>0</v>
      </c>
      <c r="N250" s="67">
        <v>0</v>
      </c>
      <c r="O250" s="67">
        <v>0</v>
      </c>
      <c r="P250" s="206"/>
    </row>
    <row r="251" spans="1:16" x14ac:dyDescent="0.25">
      <c r="A251" s="75"/>
      <c r="B251" s="76" t="s">
        <v>268</v>
      </c>
      <c r="C251" s="67">
        <f t="shared" si="74"/>
        <v>15000</v>
      </c>
      <c r="D251" s="67">
        <v>15000</v>
      </c>
      <c r="E251" s="67">
        <v>0</v>
      </c>
      <c r="F251" s="65"/>
      <c r="G251" s="66"/>
      <c r="H251" s="67">
        <v>0</v>
      </c>
      <c r="I251" s="67">
        <v>0</v>
      </c>
      <c r="J251" s="67">
        <f t="shared" si="71"/>
        <v>15000</v>
      </c>
      <c r="K251" s="67">
        <f t="shared" si="72"/>
        <v>15000</v>
      </c>
      <c r="L251" s="67">
        <f t="shared" si="70"/>
        <v>0</v>
      </c>
      <c r="M251" s="67">
        <v>0</v>
      </c>
      <c r="N251" s="67">
        <v>0</v>
      </c>
      <c r="O251" s="67">
        <v>0</v>
      </c>
      <c r="P251" s="206"/>
    </row>
    <row r="252" spans="1:16" x14ac:dyDescent="0.25">
      <c r="A252" s="75"/>
      <c r="B252" s="76" t="s">
        <v>269</v>
      </c>
      <c r="C252" s="67">
        <f t="shared" si="74"/>
        <v>15000</v>
      </c>
      <c r="D252" s="67">
        <v>15000</v>
      </c>
      <c r="E252" s="67">
        <v>0</v>
      </c>
      <c r="F252" s="65"/>
      <c r="G252" s="66"/>
      <c r="H252" s="67">
        <v>0</v>
      </c>
      <c r="I252" s="67">
        <v>0</v>
      </c>
      <c r="J252" s="67">
        <f t="shared" si="71"/>
        <v>15000</v>
      </c>
      <c r="K252" s="67">
        <f t="shared" si="72"/>
        <v>15000</v>
      </c>
      <c r="L252" s="67">
        <f t="shared" si="70"/>
        <v>0</v>
      </c>
      <c r="M252" s="67">
        <v>0</v>
      </c>
      <c r="N252" s="67">
        <v>0</v>
      </c>
      <c r="O252" s="67">
        <v>0</v>
      </c>
      <c r="P252" s="206"/>
    </row>
    <row r="253" spans="1:16" x14ac:dyDescent="0.25">
      <c r="A253" s="75"/>
      <c r="B253" s="76" t="s">
        <v>293</v>
      </c>
      <c r="C253" s="67">
        <f t="shared" si="74"/>
        <v>7700</v>
      </c>
      <c r="D253" s="67">
        <v>7700</v>
      </c>
      <c r="E253" s="67">
        <v>0</v>
      </c>
      <c r="F253" s="65"/>
      <c r="G253" s="66"/>
      <c r="H253" s="67">
        <v>0</v>
      </c>
      <c r="I253" s="67">
        <v>0</v>
      </c>
      <c r="J253" s="67">
        <f t="shared" si="71"/>
        <v>7700</v>
      </c>
      <c r="K253" s="67">
        <f t="shared" si="72"/>
        <v>7700</v>
      </c>
      <c r="L253" s="67">
        <f t="shared" si="70"/>
        <v>0</v>
      </c>
      <c r="M253" s="67">
        <v>0</v>
      </c>
      <c r="N253" s="67">
        <v>0</v>
      </c>
      <c r="O253" s="67">
        <v>0</v>
      </c>
      <c r="P253" s="206"/>
    </row>
    <row r="254" spans="1:16" x14ac:dyDescent="0.25">
      <c r="A254" s="75"/>
      <c r="B254" s="62" t="s">
        <v>225</v>
      </c>
      <c r="C254" s="68">
        <f t="shared" si="74"/>
        <v>22000</v>
      </c>
      <c r="D254" s="68">
        <v>22000</v>
      </c>
      <c r="E254" s="68">
        <v>0</v>
      </c>
      <c r="F254" s="56"/>
      <c r="G254" s="57"/>
      <c r="H254" s="68">
        <v>0</v>
      </c>
      <c r="I254" s="67">
        <v>0</v>
      </c>
      <c r="J254" s="67">
        <f t="shared" si="71"/>
        <v>22000</v>
      </c>
      <c r="K254" s="67">
        <f t="shared" si="72"/>
        <v>22000</v>
      </c>
      <c r="L254" s="67">
        <f t="shared" si="70"/>
        <v>0</v>
      </c>
      <c r="M254" s="67">
        <v>0</v>
      </c>
      <c r="N254" s="67">
        <v>0</v>
      </c>
      <c r="O254" s="67">
        <v>0</v>
      </c>
      <c r="P254" s="206"/>
    </row>
    <row r="255" spans="1:16" ht="11.25" customHeight="1" x14ac:dyDescent="0.25">
      <c r="A255" s="75"/>
      <c r="B255" s="74" t="s">
        <v>229</v>
      </c>
      <c r="C255" s="56">
        <f>SUM(C256:C258)</f>
        <v>135000</v>
      </c>
      <c r="D255" s="65">
        <f t="shared" ref="D255:I255" si="75">SUM(D256:D258)</f>
        <v>135000</v>
      </c>
      <c r="E255" s="65">
        <f t="shared" si="75"/>
        <v>0</v>
      </c>
      <c r="F255" s="65">
        <f t="shared" si="75"/>
        <v>0</v>
      </c>
      <c r="G255" s="65">
        <f t="shared" si="75"/>
        <v>0</v>
      </c>
      <c r="H255" s="65">
        <f t="shared" si="75"/>
        <v>0</v>
      </c>
      <c r="I255" s="65">
        <f t="shared" si="75"/>
        <v>0</v>
      </c>
      <c r="J255" s="65">
        <f t="shared" si="71"/>
        <v>135000</v>
      </c>
      <c r="K255" s="65">
        <f t="shared" si="72"/>
        <v>135000</v>
      </c>
      <c r="L255" s="65">
        <f t="shared" si="70"/>
        <v>0</v>
      </c>
      <c r="M255" s="65">
        <v>0</v>
      </c>
      <c r="N255" s="65">
        <v>0</v>
      </c>
      <c r="O255" s="65">
        <v>0</v>
      </c>
      <c r="P255" s="207"/>
    </row>
    <row r="256" spans="1:16" hidden="1" x14ac:dyDescent="0.25">
      <c r="A256" s="75"/>
      <c r="B256" s="62" t="s">
        <v>316</v>
      </c>
      <c r="C256" s="68">
        <f>D256+E256</f>
        <v>0</v>
      </c>
      <c r="D256" s="67"/>
      <c r="E256" s="67">
        <v>0</v>
      </c>
      <c r="F256" s="65"/>
      <c r="G256" s="66"/>
      <c r="H256" s="67">
        <v>0</v>
      </c>
      <c r="I256" s="67">
        <v>0</v>
      </c>
      <c r="J256" s="67">
        <f t="shared" si="71"/>
        <v>0</v>
      </c>
      <c r="K256" s="67">
        <f t="shared" ref="K256:L258" si="76">D256+H256</f>
        <v>0</v>
      </c>
      <c r="L256" s="67">
        <f t="shared" si="76"/>
        <v>0</v>
      </c>
      <c r="M256" s="67"/>
      <c r="N256" s="67"/>
      <c r="O256" s="67"/>
      <c r="P256" s="206"/>
    </row>
    <row r="257" spans="1:253" x14ac:dyDescent="0.25">
      <c r="A257" s="75"/>
      <c r="B257" s="62" t="s">
        <v>507</v>
      </c>
      <c r="C257" s="68">
        <f>D257+E257</f>
        <v>95000</v>
      </c>
      <c r="D257" s="67">
        <v>95000</v>
      </c>
      <c r="E257" s="67">
        <v>0</v>
      </c>
      <c r="F257" s="65"/>
      <c r="G257" s="66"/>
      <c r="H257" s="67">
        <v>0</v>
      </c>
      <c r="I257" s="67">
        <v>0</v>
      </c>
      <c r="J257" s="67">
        <f t="shared" si="71"/>
        <v>95000</v>
      </c>
      <c r="K257" s="67">
        <f t="shared" si="76"/>
        <v>95000</v>
      </c>
      <c r="L257" s="67">
        <f t="shared" si="76"/>
        <v>0</v>
      </c>
      <c r="M257" s="67">
        <v>0</v>
      </c>
      <c r="N257" s="67">
        <v>0</v>
      </c>
      <c r="O257" s="67">
        <v>0</v>
      </c>
      <c r="P257" s="206"/>
    </row>
    <row r="258" spans="1:253" ht="12" customHeight="1" x14ac:dyDescent="0.25">
      <c r="A258" s="75"/>
      <c r="B258" s="62" t="s">
        <v>570</v>
      </c>
      <c r="C258" s="68">
        <f>D258+E258</f>
        <v>40000</v>
      </c>
      <c r="D258" s="68">
        <v>40000</v>
      </c>
      <c r="E258" s="68">
        <v>0</v>
      </c>
      <c r="F258" s="56"/>
      <c r="G258" s="57"/>
      <c r="H258" s="68">
        <v>0</v>
      </c>
      <c r="I258" s="68">
        <v>0</v>
      </c>
      <c r="J258" s="68">
        <f t="shared" si="71"/>
        <v>40000</v>
      </c>
      <c r="K258" s="68">
        <f t="shared" si="76"/>
        <v>40000</v>
      </c>
      <c r="L258" s="68">
        <f t="shared" si="76"/>
        <v>0</v>
      </c>
      <c r="M258" s="67">
        <v>0</v>
      </c>
      <c r="N258" s="67">
        <v>0</v>
      </c>
      <c r="O258" s="67">
        <v>0</v>
      </c>
      <c r="P258" s="206"/>
    </row>
    <row r="259" spans="1:253" x14ac:dyDescent="0.25">
      <c r="A259" s="228" t="s">
        <v>300</v>
      </c>
      <c r="B259" s="228"/>
      <c r="C259" s="56">
        <f>C209+C193+C124+C117+C87+C79+C49+C32+C23+C4</f>
        <v>37608460</v>
      </c>
      <c r="D259" s="56">
        <f>D4+D23+D32+D49+D79+D87+D117+D124+D193+D209</f>
        <v>37608460</v>
      </c>
      <c r="E259" s="56">
        <f t="shared" ref="E259:L259" si="77">E209+E193+E124+E117+E87+E79+E49+E32+E23+E4</f>
        <v>0</v>
      </c>
      <c r="F259" s="56" t="e">
        <f t="shared" si="77"/>
        <v>#REF!</v>
      </c>
      <c r="G259" s="56" t="e">
        <f t="shared" si="77"/>
        <v>#REF!</v>
      </c>
      <c r="H259" s="56">
        <f t="shared" si="77"/>
        <v>0</v>
      </c>
      <c r="I259" s="56">
        <f t="shared" si="77"/>
        <v>0</v>
      </c>
      <c r="J259" s="56">
        <f t="shared" si="77"/>
        <v>37608460</v>
      </c>
      <c r="K259" s="56">
        <f t="shared" si="77"/>
        <v>37608460</v>
      </c>
      <c r="L259" s="56">
        <f t="shared" si="77"/>
        <v>0</v>
      </c>
      <c r="M259" s="56">
        <f>M209+M193+M124+M117+M87+M79+M49+M32+M23+M4</f>
        <v>3248000</v>
      </c>
      <c r="N259" s="56">
        <v>0</v>
      </c>
      <c r="O259" s="56">
        <v>0</v>
      </c>
      <c r="P259" s="211"/>
    </row>
    <row r="260" spans="1:253" x14ac:dyDescent="0.25">
      <c r="A260" s="84"/>
      <c r="B260" s="84"/>
      <c r="C260" s="89"/>
      <c r="D260" s="89"/>
      <c r="E260" s="89"/>
      <c r="G260" s="80"/>
      <c r="I260" s="80"/>
      <c r="Q260" s="80"/>
      <c r="R260" s="80"/>
    </row>
    <row r="261" spans="1:253" x14ac:dyDescent="0.25">
      <c r="A261" s="84"/>
      <c r="B261" s="84"/>
      <c r="C261" s="89"/>
      <c r="D261" s="89"/>
      <c r="E261" s="89"/>
      <c r="G261" s="80"/>
      <c r="I261" s="80"/>
      <c r="Q261" s="80"/>
      <c r="R261" s="80"/>
    </row>
    <row r="262" spans="1:253" x14ac:dyDescent="0.25">
      <c r="A262" s="84"/>
      <c r="B262" s="84"/>
      <c r="C262" s="89"/>
      <c r="D262" s="89"/>
      <c r="E262" s="89"/>
      <c r="G262" s="80"/>
      <c r="I262" s="80"/>
      <c r="Q262" s="80"/>
      <c r="R262" s="80"/>
    </row>
    <row r="263" spans="1:253" x14ac:dyDescent="0.25">
      <c r="A263" s="152"/>
      <c r="B263" s="220" t="s">
        <v>474</v>
      </c>
      <c r="C263" s="220"/>
      <c r="D263" s="220"/>
      <c r="E263" s="220"/>
      <c r="F263" s="220"/>
      <c r="G263" s="220"/>
      <c r="H263" s="220"/>
      <c r="I263" s="220"/>
      <c r="J263" s="220"/>
      <c r="K263" s="220"/>
      <c r="L263" s="220"/>
      <c r="M263" s="220"/>
      <c r="N263" s="220"/>
      <c r="O263" s="116"/>
      <c r="P263" s="116"/>
      <c r="Q263" s="146"/>
      <c r="R263" s="115"/>
      <c r="S263" s="115"/>
      <c r="T263" s="115"/>
      <c r="U263" s="115"/>
      <c r="V263" s="115"/>
      <c r="W263" s="115"/>
      <c r="X263" s="115"/>
      <c r="Y263" s="115"/>
      <c r="Z263" s="115"/>
      <c r="AA263" s="115"/>
      <c r="AB263" s="115"/>
      <c r="AC263" s="115"/>
      <c r="AD263" s="115"/>
      <c r="AE263" s="115"/>
      <c r="AF263" s="115"/>
      <c r="AG263" s="115"/>
      <c r="AH263" s="115"/>
      <c r="AI263" s="115"/>
      <c r="AJ263" s="115"/>
      <c r="AK263" s="115"/>
      <c r="AL263" s="115"/>
      <c r="AM263" s="115"/>
      <c r="AN263" s="115"/>
      <c r="AO263" s="115"/>
      <c r="AP263" s="115"/>
      <c r="AQ263" s="115"/>
      <c r="AR263" s="115"/>
      <c r="AS263" s="115"/>
      <c r="AT263" s="115"/>
      <c r="AU263" s="115"/>
      <c r="AV263" s="115"/>
      <c r="AW263" s="115"/>
      <c r="AX263" s="115"/>
      <c r="AY263" s="115"/>
      <c r="AZ263" s="115"/>
      <c r="BA263" s="115"/>
      <c r="BB263" s="115"/>
      <c r="BC263" s="115"/>
      <c r="BD263" s="115"/>
      <c r="BE263" s="115"/>
      <c r="BF263" s="115"/>
      <c r="BG263" s="115"/>
      <c r="BH263" s="115"/>
      <c r="BI263" s="115"/>
      <c r="BJ263" s="115"/>
      <c r="BK263" s="115"/>
      <c r="BL263" s="115"/>
      <c r="BM263" s="115"/>
      <c r="BN263" s="115"/>
      <c r="BO263" s="115"/>
      <c r="BP263" s="115"/>
      <c r="BQ263" s="115"/>
      <c r="BR263" s="115"/>
      <c r="BS263" s="115"/>
      <c r="BT263" s="115"/>
      <c r="BU263" s="115"/>
      <c r="BV263" s="115"/>
      <c r="BW263" s="115"/>
      <c r="BX263" s="115"/>
      <c r="BY263" s="115"/>
      <c r="BZ263" s="115"/>
      <c r="CA263" s="115"/>
      <c r="CB263" s="115"/>
      <c r="CC263" s="115"/>
      <c r="CD263" s="115"/>
      <c r="CE263" s="115"/>
      <c r="CF263" s="115"/>
      <c r="CG263" s="115"/>
      <c r="CH263" s="115"/>
      <c r="CI263" s="115"/>
      <c r="CJ263" s="115"/>
      <c r="CK263" s="115"/>
      <c r="CL263" s="115"/>
      <c r="CM263" s="115"/>
      <c r="CN263" s="115"/>
      <c r="CO263" s="115"/>
      <c r="CP263" s="115"/>
      <c r="CQ263" s="115"/>
      <c r="CR263" s="115"/>
      <c r="CS263" s="115"/>
      <c r="CT263" s="115"/>
      <c r="CU263" s="115"/>
      <c r="CV263" s="115"/>
      <c r="CW263" s="115"/>
      <c r="CX263" s="115"/>
      <c r="CY263" s="115"/>
      <c r="CZ263" s="115"/>
      <c r="DA263" s="115"/>
      <c r="DB263" s="115"/>
      <c r="DC263" s="115"/>
      <c r="DD263" s="115"/>
      <c r="DE263" s="115"/>
      <c r="DF263" s="115"/>
      <c r="DG263" s="115"/>
      <c r="DH263" s="115"/>
      <c r="DI263" s="115"/>
      <c r="DJ263" s="115"/>
      <c r="DK263" s="115"/>
      <c r="DL263" s="115"/>
      <c r="DM263" s="115"/>
      <c r="DN263" s="115"/>
      <c r="DO263" s="115"/>
      <c r="DP263" s="115"/>
      <c r="DQ263" s="115"/>
      <c r="DR263" s="115"/>
      <c r="DS263" s="115"/>
      <c r="DT263" s="115"/>
      <c r="DU263" s="115"/>
      <c r="DV263" s="115"/>
      <c r="DW263" s="115"/>
      <c r="DX263" s="115"/>
      <c r="DY263" s="115"/>
      <c r="DZ263" s="115"/>
      <c r="EA263" s="115"/>
      <c r="EB263" s="115"/>
      <c r="EC263" s="115"/>
      <c r="ED263" s="115"/>
      <c r="EE263" s="115"/>
      <c r="EF263" s="115"/>
      <c r="EG263" s="115"/>
      <c r="EH263" s="115"/>
      <c r="EI263" s="115"/>
      <c r="EJ263" s="115"/>
      <c r="EK263" s="115"/>
      <c r="EL263" s="115"/>
      <c r="EM263" s="115"/>
      <c r="EN263" s="115"/>
      <c r="EO263" s="115"/>
      <c r="EP263" s="115"/>
      <c r="EQ263" s="115"/>
      <c r="ER263" s="115"/>
      <c r="ES263" s="115"/>
      <c r="ET263" s="115"/>
      <c r="EU263" s="115"/>
      <c r="EV263" s="115"/>
      <c r="EW263" s="115"/>
      <c r="EX263" s="115"/>
      <c r="EY263" s="115"/>
      <c r="EZ263" s="115"/>
      <c r="FA263" s="115"/>
      <c r="FB263" s="115"/>
      <c r="FC263" s="115"/>
      <c r="FD263" s="115"/>
      <c r="FE263" s="115"/>
      <c r="FF263" s="115"/>
      <c r="FG263" s="115"/>
      <c r="FH263" s="115"/>
      <c r="FI263" s="115"/>
      <c r="FJ263" s="115"/>
      <c r="FK263" s="115"/>
      <c r="FL263" s="115"/>
      <c r="FM263" s="115"/>
      <c r="FN263" s="115"/>
      <c r="FO263" s="115"/>
      <c r="FP263" s="115"/>
      <c r="FQ263" s="115"/>
      <c r="FR263" s="115"/>
      <c r="FS263" s="115"/>
      <c r="FT263" s="115"/>
      <c r="FU263" s="115"/>
      <c r="FV263" s="115"/>
      <c r="FW263" s="115"/>
      <c r="FX263" s="115"/>
      <c r="FY263" s="115"/>
      <c r="FZ263" s="115"/>
      <c r="GA263" s="115"/>
      <c r="GB263" s="115"/>
      <c r="GC263" s="115"/>
      <c r="GD263" s="115"/>
      <c r="GE263" s="115"/>
      <c r="GF263" s="115"/>
      <c r="GG263" s="115"/>
      <c r="GH263" s="115"/>
      <c r="GI263" s="115"/>
      <c r="GJ263" s="115"/>
      <c r="GK263" s="115"/>
      <c r="GL263" s="115"/>
      <c r="GM263" s="115"/>
      <c r="GN263" s="115"/>
      <c r="GO263" s="115"/>
      <c r="GP263" s="115"/>
      <c r="GQ263" s="115"/>
      <c r="GR263" s="115"/>
      <c r="GS263" s="115"/>
      <c r="GT263" s="115"/>
      <c r="GU263" s="115"/>
      <c r="GV263" s="115"/>
      <c r="GW263" s="115"/>
      <c r="GX263" s="115"/>
      <c r="GY263" s="115"/>
      <c r="GZ263" s="115"/>
      <c r="HA263" s="115"/>
      <c r="HB263" s="115"/>
      <c r="HC263" s="115"/>
      <c r="HD263" s="115"/>
      <c r="HE263" s="115"/>
      <c r="HF263" s="115"/>
      <c r="HG263" s="115"/>
      <c r="HH263" s="115"/>
      <c r="HI263" s="115"/>
      <c r="HJ263" s="115"/>
      <c r="HK263" s="115"/>
      <c r="HL263" s="115"/>
      <c r="HM263" s="115"/>
      <c r="HN263" s="115"/>
      <c r="HO263" s="115"/>
      <c r="HP263" s="115"/>
      <c r="HQ263" s="115"/>
      <c r="HR263" s="115"/>
      <c r="HS263" s="115"/>
      <c r="HT263" s="115"/>
      <c r="HU263" s="115"/>
      <c r="HV263" s="115"/>
      <c r="HW263" s="115"/>
      <c r="HX263" s="115"/>
      <c r="HY263" s="115"/>
      <c r="HZ263" s="115"/>
      <c r="IA263" s="115"/>
      <c r="IB263" s="115"/>
      <c r="IC263" s="115"/>
      <c r="ID263" s="115"/>
      <c r="IE263" s="115"/>
      <c r="IF263" s="115"/>
      <c r="IG263" s="115"/>
      <c r="IH263" s="115"/>
      <c r="II263" s="115"/>
      <c r="IJ263" s="115"/>
      <c r="IK263" s="115"/>
      <c r="IL263" s="115"/>
      <c r="IM263" s="115"/>
      <c r="IN263" s="115"/>
      <c r="IO263" s="115"/>
      <c r="IP263" s="115"/>
      <c r="IQ263" s="115"/>
      <c r="IR263" s="115"/>
      <c r="IS263" s="115"/>
    </row>
    <row r="264" spans="1:253" x14ac:dyDescent="0.25">
      <c r="A264" s="115" t="s">
        <v>581</v>
      </c>
      <c r="B264" s="219" t="s">
        <v>582</v>
      </c>
      <c r="C264" s="219"/>
      <c r="D264" s="219"/>
      <c r="E264" s="219"/>
      <c r="F264" s="219"/>
      <c r="G264" s="219"/>
      <c r="H264" s="219"/>
      <c r="I264" s="219"/>
      <c r="J264" s="219"/>
      <c r="K264" s="219"/>
      <c r="L264" s="219"/>
      <c r="M264" s="219"/>
      <c r="N264" s="219"/>
      <c r="O264" s="168"/>
      <c r="P264" s="168"/>
      <c r="Q264" s="115"/>
      <c r="R264" s="115"/>
      <c r="S264" s="115"/>
      <c r="T264" s="115"/>
      <c r="U264" s="115"/>
      <c r="V264" s="115"/>
      <c r="W264" s="115"/>
      <c r="X264" s="115"/>
      <c r="Y264" s="115"/>
      <c r="Z264" s="115"/>
      <c r="AA264" s="115"/>
      <c r="AB264" s="115"/>
      <c r="AC264" s="115"/>
      <c r="AD264" s="115"/>
      <c r="AE264" s="115"/>
      <c r="AF264" s="115"/>
      <c r="AG264" s="115"/>
      <c r="AH264" s="115"/>
      <c r="AI264" s="115"/>
      <c r="AJ264" s="115"/>
      <c r="AK264" s="115"/>
      <c r="AL264" s="115"/>
      <c r="AM264" s="115"/>
      <c r="AN264" s="115"/>
      <c r="AO264" s="115"/>
      <c r="AP264" s="115"/>
      <c r="AQ264" s="115"/>
      <c r="AR264" s="115"/>
      <c r="AS264" s="115"/>
      <c r="AT264" s="115"/>
      <c r="AU264" s="115"/>
      <c r="AV264" s="115"/>
      <c r="AW264" s="115"/>
      <c r="AX264" s="115"/>
      <c r="AY264" s="115"/>
      <c r="AZ264" s="115"/>
      <c r="BA264" s="115"/>
      <c r="BB264" s="115"/>
      <c r="BC264" s="115"/>
      <c r="BD264" s="115"/>
      <c r="BE264" s="115"/>
      <c r="BF264" s="115"/>
      <c r="BG264" s="115"/>
      <c r="BH264" s="115"/>
      <c r="BI264" s="115"/>
      <c r="BJ264" s="115"/>
      <c r="BK264" s="115"/>
      <c r="BL264" s="115"/>
      <c r="BM264" s="115"/>
      <c r="BN264" s="115"/>
      <c r="BO264" s="115"/>
      <c r="BP264" s="115"/>
      <c r="BQ264" s="115"/>
      <c r="BR264" s="115"/>
      <c r="BS264" s="115"/>
      <c r="BT264" s="115"/>
      <c r="BU264" s="115"/>
      <c r="BV264" s="115"/>
      <c r="BW264" s="115"/>
      <c r="BX264" s="115"/>
      <c r="BY264" s="115"/>
      <c r="BZ264" s="115"/>
      <c r="CA264" s="115"/>
      <c r="CB264" s="115"/>
      <c r="CC264" s="115"/>
      <c r="CD264" s="115"/>
      <c r="CE264" s="115"/>
      <c r="CF264" s="115"/>
      <c r="CG264" s="115"/>
      <c r="CH264" s="115"/>
      <c r="CI264" s="115"/>
      <c r="CJ264" s="115"/>
      <c r="CK264" s="115"/>
      <c r="CL264" s="115"/>
      <c r="CM264" s="115"/>
      <c r="CN264" s="115"/>
      <c r="CO264" s="115"/>
      <c r="CP264" s="115"/>
      <c r="CQ264" s="115"/>
      <c r="CR264" s="115"/>
      <c r="CS264" s="115"/>
      <c r="CT264" s="115"/>
      <c r="CU264" s="115"/>
      <c r="CV264" s="115"/>
      <c r="CW264" s="115"/>
      <c r="CX264" s="115"/>
      <c r="CY264" s="115"/>
      <c r="CZ264" s="115"/>
      <c r="DA264" s="115"/>
      <c r="DB264" s="115"/>
      <c r="DC264" s="115"/>
      <c r="DD264" s="115"/>
      <c r="DE264" s="115"/>
      <c r="DF264" s="115"/>
      <c r="DG264" s="115"/>
      <c r="DH264" s="115"/>
      <c r="DI264" s="115"/>
      <c r="DJ264" s="115"/>
      <c r="DK264" s="115"/>
      <c r="DL264" s="115"/>
      <c r="DM264" s="115"/>
      <c r="DN264" s="115"/>
      <c r="DO264" s="115"/>
      <c r="DP264" s="115"/>
      <c r="DQ264" s="115"/>
      <c r="DR264" s="115"/>
      <c r="DS264" s="115"/>
      <c r="DT264" s="115"/>
      <c r="DU264" s="115"/>
      <c r="DV264" s="115"/>
      <c r="DW264" s="115"/>
      <c r="DX264" s="115"/>
      <c r="DY264" s="115"/>
      <c r="DZ264" s="115"/>
      <c r="EA264" s="115"/>
      <c r="EB264" s="115"/>
      <c r="EC264" s="115"/>
      <c r="ED264" s="115"/>
      <c r="EE264" s="115"/>
      <c r="EF264" s="115"/>
      <c r="EG264" s="115"/>
      <c r="EH264" s="115"/>
      <c r="EI264" s="115"/>
      <c r="EJ264" s="115"/>
      <c r="EK264" s="115"/>
      <c r="EL264" s="115"/>
      <c r="EM264" s="115"/>
      <c r="EN264" s="115"/>
      <c r="EO264" s="115"/>
      <c r="EP264" s="115"/>
      <c r="EQ264" s="115"/>
      <c r="ER264" s="115"/>
      <c r="ES264" s="115"/>
      <c r="ET264" s="115"/>
      <c r="EU264" s="115"/>
      <c r="EV264" s="115"/>
      <c r="EW264" s="115"/>
      <c r="EX264" s="115"/>
      <c r="EY264" s="115"/>
      <c r="EZ264" s="115"/>
      <c r="FA264" s="115"/>
      <c r="FB264" s="115"/>
      <c r="FC264" s="115"/>
      <c r="FD264" s="115"/>
      <c r="FE264" s="115"/>
      <c r="FF264" s="115"/>
      <c r="FG264" s="115"/>
      <c r="FH264" s="115"/>
      <c r="FI264" s="115"/>
      <c r="FJ264" s="115"/>
      <c r="FK264" s="115"/>
      <c r="FL264" s="115"/>
      <c r="FM264" s="115"/>
      <c r="FN264" s="115"/>
      <c r="FO264" s="115"/>
      <c r="FP264" s="115"/>
      <c r="FQ264" s="115"/>
      <c r="FR264" s="115"/>
      <c r="FS264" s="115"/>
      <c r="FT264" s="115"/>
      <c r="FU264" s="115"/>
      <c r="FV264" s="115"/>
      <c r="FW264" s="115"/>
      <c r="FX264" s="115"/>
      <c r="FY264" s="115"/>
      <c r="FZ264" s="115"/>
      <c r="GA264" s="115"/>
      <c r="GB264" s="115"/>
      <c r="GC264" s="115"/>
      <c r="GD264" s="115"/>
      <c r="GE264" s="115"/>
      <c r="GF264" s="115"/>
      <c r="GG264" s="115"/>
      <c r="GH264" s="115"/>
      <c r="GI264" s="115"/>
      <c r="GJ264" s="115"/>
      <c r="GK264" s="115"/>
      <c r="GL264" s="115"/>
      <c r="GM264" s="115"/>
      <c r="GN264" s="115"/>
      <c r="GO264" s="115"/>
      <c r="GP264" s="115"/>
      <c r="GQ264" s="115"/>
      <c r="GR264" s="115"/>
      <c r="GS264" s="115"/>
      <c r="GT264" s="115"/>
      <c r="GU264" s="115"/>
      <c r="GV264" s="115"/>
      <c r="GW264" s="115"/>
      <c r="GX264" s="115"/>
      <c r="GY264" s="115"/>
      <c r="GZ264" s="115"/>
      <c r="HA264" s="115"/>
      <c r="HB264" s="115"/>
      <c r="HC264" s="115"/>
      <c r="HD264" s="115"/>
      <c r="HE264" s="115"/>
      <c r="HF264" s="115"/>
      <c r="HG264" s="115"/>
      <c r="HH264" s="115"/>
      <c r="HI264" s="115"/>
      <c r="HJ264" s="115"/>
      <c r="HK264" s="115"/>
      <c r="HL264" s="115"/>
      <c r="HM264" s="115"/>
      <c r="HN264" s="115"/>
      <c r="HO264" s="115"/>
      <c r="HP264" s="115"/>
      <c r="HQ264" s="115"/>
      <c r="HR264" s="115"/>
      <c r="HS264" s="115"/>
      <c r="HT264" s="115"/>
      <c r="HU264" s="115"/>
      <c r="HV264" s="115"/>
      <c r="HW264" s="115"/>
      <c r="HX264" s="115"/>
      <c r="HY264" s="115"/>
      <c r="HZ264" s="115"/>
      <c r="IA264" s="115"/>
      <c r="IB264" s="115"/>
      <c r="IC264" s="115"/>
      <c r="ID264" s="115"/>
      <c r="IE264" s="115"/>
      <c r="IF264" s="115"/>
      <c r="IG264" s="115"/>
      <c r="IH264" s="115"/>
      <c r="II264" s="115"/>
      <c r="IJ264" s="115"/>
      <c r="IK264" s="115"/>
      <c r="IL264" s="115"/>
      <c r="IM264" s="115"/>
      <c r="IN264" s="115"/>
      <c r="IO264" s="115"/>
      <c r="IP264" s="115"/>
      <c r="IQ264" s="115"/>
      <c r="IR264" s="115"/>
      <c r="IS264" s="115"/>
    </row>
    <row r="265" spans="1:253" x14ac:dyDescent="0.25">
      <c r="A265" s="115"/>
      <c r="B265" s="168"/>
      <c r="C265" s="168"/>
      <c r="D265" s="168"/>
      <c r="E265" s="168"/>
      <c r="F265" s="168"/>
      <c r="G265" s="168"/>
      <c r="H265" s="168"/>
      <c r="I265" s="168"/>
      <c r="J265" s="168"/>
      <c r="K265" s="168"/>
      <c r="L265" s="168"/>
      <c r="M265" s="168"/>
      <c r="N265" s="168"/>
      <c r="O265" s="168"/>
      <c r="P265" s="168"/>
      <c r="Q265" s="115"/>
      <c r="R265" s="115"/>
      <c r="S265" s="115"/>
      <c r="T265" s="115"/>
      <c r="U265" s="115"/>
      <c r="V265" s="115"/>
      <c r="W265" s="115"/>
      <c r="X265" s="115"/>
      <c r="Y265" s="115"/>
      <c r="Z265" s="115"/>
      <c r="AA265" s="115"/>
      <c r="AB265" s="115"/>
      <c r="AC265" s="115"/>
      <c r="AD265" s="115"/>
      <c r="AE265" s="115"/>
      <c r="AF265" s="115"/>
      <c r="AG265" s="115"/>
      <c r="AH265" s="115"/>
      <c r="AI265" s="115"/>
      <c r="AJ265" s="115"/>
      <c r="AK265" s="115"/>
      <c r="AL265" s="115"/>
      <c r="AM265" s="115"/>
      <c r="AN265" s="115"/>
      <c r="AO265" s="115"/>
      <c r="AP265" s="115"/>
      <c r="AQ265" s="115"/>
      <c r="AR265" s="115"/>
      <c r="AS265" s="115"/>
      <c r="AT265" s="115"/>
      <c r="AU265" s="115"/>
      <c r="AV265" s="115"/>
      <c r="AW265" s="115"/>
      <c r="AX265" s="115"/>
      <c r="AY265" s="115"/>
      <c r="AZ265" s="115"/>
      <c r="BA265" s="115"/>
      <c r="BB265" s="115"/>
      <c r="BC265" s="115"/>
      <c r="BD265" s="115"/>
      <c r="BE265" s="115"/>
      <c r="BF265" s="115"/>
      <c r="BG265" s="115"/>
      <c r="BH265" s="115"/>
      <c r="BI265" s="115"/>
      <c r="BJ265" s="115"/>
      <c r="BK265" s="115"/>
      <c r="BL265" s="115"/>
      <c r="BM265" s="115"/>
      <c r="BN265" s="115"/>
      <c r="BO265" s="115"/>
      <c r="BP265" s="115"/>
      <c r="BQ265" s="115"/>
      <c r="BR265" s="115"/>
      <c r="BS265" s="115"/>
      <c r="BT265" s="115"/>
      <c r="BU265" s="115"/>
      <c r="BV265" s="115"/>
      <c r="BW265" s="115"/>
      <c r="BX265" s="115"/>
      <c r="BY265" s="115"/>
      <c r="BZ265" s="115"/>
      <c r="CA265" s="115"/>
      <c r="CB265" s="115"/>
      <c r="CC265" s="115"/>
      <c r="CD265" s="115"/>
      <c r="CE265" s="115"/>
      <c r="CF265" s="115"/>
      <c r="CG265" s="115"/>
      <c r="CH265" s="115"/>
      <c r="CI265" s="115"/>
      <c r="CJ265" s="115"/>
      <c r="CK265" s="115"/>
      <c r="CL265" s="115"/>
      <c r="CM265" s="115"/>
      <c r="CN265" s="115"/>
      <c r="CO265" s="115"/>
      <c r="CP265" s="115"/>
      <c r="CQ265" s="115"/>
      <c r="CR265" s="115"/>
      <c r="CS265" s="115"/>
      <c r="CT265" s="115"/>
      <c r="CU265" s="115"/>
      <c r="CV265" s="115"/>
      <c r="CW265" s="115"/>
      <c r="CX265" s="115"/>
      <c r="CY265" s="115"/>
      <c r="CZ265" s="115"/>
      <c r="DA265" s="115"/>
      <c r="DB265" s="115"/>
      <c r="DC265" s="115"/>
      <c r="DD265" s="115"/>
      <c r="DE265" s="115"/>
      <c r="DF265" s="115"/>
      <c r="DG265" s="115"/>
      <c r="DH265" s="115"/>
      <c r="DI265" s="115"/>
      <c r="DJ265" s="115"/>
      <c r="DK265" s="115"/>
      <c r="DL265" s="115"/>
      <c r="DM265" s="115"/>
      <c r="DN265" s="115"/>
      <c r="DO265" s="115"/>
      <c r="DP265" s="115"/>
      <c r="DQ265" s="115"/>
      <c r="DR265" s="115"/>
      <c r="DS265" s="115"/>
      <c r="DT265" s="115"/>
      <c r="DU265" s="115"/>
      <c r="DV265" s="115"/>
      <c r="DW265" s="115"/>
      <c r="DX265" s="115"/>
      <c r="DY265" s="115"/>
      <c r="DZ265" s="115"/>
      <c r="EA265" s="115"/>
      <c r="EB265" s="115"/>
      <c r="EC265" s="115"/>
      <c r="ED265" s="115"/>
      <c r="EE265" s="115"/>
      <c r="EF265" s="115"/>
      <c r="EG265" s="115"/>
      <c r="EH265" s="115"/>
      <c r="EI265" s="115"/>
      <c r="EJ265" s="115"/>
      <c r="EK265" s="115"/>
      <c r="EL265" s="115"/>
      <c r="EM265" s="115"/>
      <c r="EN265" s="115"/>
      <c r="EO265" s="115"/>
      <c r="EP265" s="115"/>
      <c r="EQ265" s="115"/>
      <c r="ER265" s="115"/>
      <c r="ES265" s="115"/>
      <c r="ET265" s="115"/>
      <c r="EU265" s="115"/>
      <c r="EV265" s="115"/>
      <c r="EW265" s="115"/>
      <c r="EX265" s="115"/>
      <c r="EY265" s="115"/>
      <c r="EZ265" s="115"/>
      <c r="FA265" s="115"/>
      <c r="FB265" s="115"/>
      <c r="FC265" s="115"/>
      <c r="FD265" s="115"/>
      <c r="FE265" s="115"/>
      <c r="FF265" s="115"/>
      <c r="FG265" s="115"/>
      <c r="FH265" s="115"/>
      <c r="FI265" s="115"/>
      <c r="FJ265" s="115"/>
      <c r="FK265" s="115"/>
      <c r="FL265" s="115"/>
      <c r="FM265" s="115"/>
      <c r="FN265" s="115"/>
      <c r="FO265" s="115"/>
      <c r="FP265" s="115"/>
      <c r="FQ265" s="115"/>
      <c r="FR265" s="115"/>
      <c r="FS265" s="115"/>
      <c r="FT265" s="115"/>
      <c r="FU265" s="115"/>
      <c r="FV265" s="115"/>
      <c r="FW265" s="115"/>
      <c r="FX265" s="115"/>
      <c r="FY265" s="115"/>
      <c r="FZ265" s="115"/>
      <c r="GA265" s="115"/>
      <c r="GB265" s="115"/>
      <c r="GC265" s="115"/>
      <c r="GD265" s="115"/>
      <c r="GE265" s="115"/>
      <c r="GF265" s="115"/>
      <c r="GG265" s="115"/>
      <c r="GH265" s="115"/>
      <c r="GI265" s="115"/>
      <c r="GJ265" s="115"/>
      <c r="GK265" s="115"/>
      <c r="GL265" s="115"/>
      <c r="GM265" s="115"/>
      <c r="GN265" s="115"/>
      <c r="GO265" s="115"/>
      <c r="GP265" s="115"/>
      <c r="GQ265" s="115"/>
      <c r="GR265" s="115"/>
      <c r="GS265" s="115"/>
      <c r="GT265" s="115"/>
      <c r="GU265" s="115"/>
      <c r="GV265" s="115"/>
      <c r="GW265" s="115"/>
      <c r="GX265" s="115"/>
      <c r="GY265" s="115"/>
      <c r="GZ265" s="115"/>
      <c r="HA265" s="115"/>
      <c r="HB265" s="115"/>
      <c r="HC265" s="115"/>
      <c r="HD265" s="115"/>
      <c r="HE265" s="115"/>
      <c r="HF265" s="115"/>
      <c r="HG265" s="115"/>
      <c r="HH265" s="115"/>
      <c r="HI265" s="115"/>
      <c r="HJ265" s="115"/>
      <c r="HK265" s="115"/>
      <c r="HL265" s="115"/>
      <c r="HM265" s="115"/>
      <c r="HN265" s="115"/>
      <c r="HO265" s="115"/>
      <c r="HP265" s="115"/>
      <c r="HQ265" s="115"/>
      <c r="HR265" s="115"/>
      <c r="HS265" s="115"/>
      <c r="HT265" s="115"/>
      <c r="HU265" s="115"/>
      <c r="HV265" s="115"/>
      <c r="HW265" s="115"/>
      <c r="HX265" s="115"/>
      <c r="HY265" s="115"/>
      <c r="HZ265" s="115"/>
      <c r="IA265" s="115"/>
      <c r="IB265" s="115"/>
      <c r="IC265" s="115"/>
      <c r="ID265" s="115"/>
      <c r="IE265" s="115"/>
      <c r="IF265" s="115"/>
      <c r="IG265" s="115"/>
      <c r="IH265" s="115"/>
      <c r="II265" s="115"/>
      <c r="IJ265" s="115"/>
      <c r="IK265" s="115"/>
      <c r="IL265" s="115"/>
      <c r="IM265" s="115"/>
      <c r="IN265" s="115"/>
      <c r="IO265" s="115"/>
      <c r="IP265" s="115"/>
      <c r="IQ265" s="115"/>
      <c r="IR265" s="115"/>
      <c r="IS265" s="115"/>
    </row>
    <row r="266" spans="1:253" ht="15" customHeight="1" x14ac:dyDescent="0.25">
      <c r="A266" s="152" t="s">
        <v>583</v>
      </c>
      <c r="B266" s="152" t="s">
        <v>584</v>
      </c>
      <c r="C266" s="152" t="s">
        <v>572</v>
      </c>
      <c r="D266" s="152"/>
      <c r="E266" s="220" t="s">
        <v>573</v>
      </c>
      <c r="F266" s="220"/>
      <c r="G266" s="220"/>
      <c r="H266" s="220"/>
      <c r="I266" s="220"/>
      <c r="J266" s="220"/>
      <c r="K266" s="220"/>
      <c r="L266" s="220"/>
      <c r="M266" s="220"/>
      <c r="N266" s="220"/>
      <c r="O266" s="116"/>
      <c r="P266" s="116"/>
      <c r="Q266" s="115"/>
      <c r="R266" s="115"/>
      <c r="S266" s="115"/>
      <c r="T266" s="115"/>
      <c r="U266" s="115"/>
      <c r="V266" s="115"/>
      <c r="W266" s="115"/>
      <c r="X266" s="115"/>
      <c r="Y266" s="115"/>
      <c r="Z266" s="115"/>
      <c r="AA266" s="115"/>
      <c r="AB266" s="115"/>
      <c r="AC266" s="115"/>
      <c r="AD266" s="115"/>
      <c r="AE266" s="115"/>
      <c r="AF266" s="115"/>
      <c r="AG266" s="115"/>
      <c r="AH266" s="115"/>
      <c r="AI266" s="115"/>
      <c r="AJ266" s="115"/>
      <c r="AK266" s="115"/>
      <c r="AL266" s="115"/>
      <c r="AM266" s="115"/>
      <c r="AN266" s="115"/>
      <c r="AO266" s="115"/>
      <c r="AP266" s="115"/>
      <c r="AQ266" s="115"/>
      <c r="AR266" s="115"/>
      <c r="AS266" s="115"/>
      <c r="AT266" s="115"/>
      <c r="AU266" s="115"/>
      <c r="AV266" s="115"/>
      <c r="AW266" s="115"/>
      <c r="AX266" s="115"/>
      <c r="AY266" s="115"/>
      <c r="AZ266" s="115"/>
      <c r="BA266" s="115"/>
      <c r="BB266" s="115"/>
      <c r="BC266" s="115"/>
      <c r="BD266" s="115"/>
      <c r="BE266" s="115"/>
      <c r="BF266" s="115"/>
      <c r="BG266" s="115"/>
      <c r="BH266" s="115"/>
      <c r="BI266" s="115"/>
      <c r="BJ266" s="115"/>
      <c r="BK266" s="115"/>
      <c r="BL266" s="115"/>
      <c r="BM266" s="115"/>
      <c r="BN266" s="115"/>
      <c r="BO266" s="115"/>
      <c r="BP266" s="115"/>
      <c r="BQ266" s="115"/>
      <c r="BR266" s="115"/>
      <c r="BS266" s="115"/>
      <c r="BT266" s="115"/>
      <c r="BU266" s="115"/>
      <c r="BV266" s="115"/>
      <c r="BW266" s="115"/>
      <c r="BX266" s="115"/>
      <c r="BY266" s="115"/>
      <c r="BZ266" s="115"/>
      <c r="CA266" s="115"/>
      <c r="CB266" s="115"/>
      <c r="CC266" s="115"/>
      <c r="CD266" s="115"/>
      <c r="CE266" s="115"/>
      <c r="CF266" s="115"/>
      <c r="CG266" s="115"/>
      <c r="CH266" s="115"/>
      <c r="CI266" s="115"/>
      <c r="CJ266" s="115"/>
      <c r="CK266" s="115"/>
      <c r="CL266" s="115"/>
      <c r="CM266" s="115"/>
      <c r="CN266" s="115"/>
      <c r="CO266" s="115"/>
      <c r="CP266" s="115"/>
      <c r="CQ266" s="115"/>
      <c r="CR266" s="115"/>
      <c r="CS266" s="115"/>
      <c r="CT266" s="115"/>
      <c r="CU266" s="115"/>
      <c r="CV266" s="115"/>
      <c r="CW266" s="115"/>
      <c r="CX266" s="115"/>
      <c r="CY266" s="115"/>
      <c r="CZ266" s="115"/>
      <c r="DA266" s="115"/>
      <c r="DB266" s="115"/>
      <c r="DC266" s="115"/>
      <c r="DD266" s="115"/>
      <c r="DE266" s="115"/>
      <c r="DF266" s="115"/>
      <c r="DG266" s="115"/>
      <c r="DH266" s="115"/>
      <c r="DI266" s="115"/>
      <c r="DJ266" s="115"/>
      <c r="DK266" s="115"/>
      <c r="DL266" s="115"/>
      <c r="DM266" s="115"/>
      <c r="DN266" s="115"/>
      <c r="DO266" s="115"/>
      <c r="DP266" s="115"/>
      <c r="DQ266" s="115"/>
      <c r="DR266" s="115"/>
      <c r="DS266" s="115"/>
      <c r="DT266" s="115"/>
      <c r="DU266" s="115"/>
      <c r="DV266" s="115"/>
      <c r="DW266" s="115"/>
      <c r="DX266" s="115"/>
      <c r="DY266" s="115"/>
      <c r="DZ266" s="115"/>
      <c r="EA266" s="115"/>
      <c r="EB266" s="115"/>
      <c r="EC266" s="115"/>
      <c r="ED266" s="115"/>
      <c r="EE266" s="115"/>
      <c r="EF266" s="115"/>
      <c r="EG266" s="115"/>
      <c r="EH266" s="115"/>
      <c r="EI266" s="115"/>
      <c r="EJ266" s="115"/>
      <c r="EK266" s="115"/>
      <c r="EL266" s="115"/>
      <c r="EM266" s="115"/>
      <c r="EN266" s="115"/>
      <c r="EO266" s="115"/>
      <c r="EP266" s="115"/>
      <c r="EQ266" s="115"/>
      <c r="ER266" s="115"/>
      <c r="ES266" s="115"/>
      <c r="ET266" s="115"/>
      <c r="EU266" s="115"/>
      <c r="EV266" s="115"/>
      <c r="EW266" s="115"/>
      <c r="EX266" s="115"/>
      <c r="EY266" s="115"/>
      <c r="EZ266" s="115"/>
      <c r="FA266" s="115"/>
      <c r="FB266" s="115"/>
      <c r="FC266" s="115"/>
      <c r="FD266" s="115"/>
      <c r="FE266" s="115"/>
      <c r="FF266" s="115"/>
      <c r="FG266" s="115"/>
      <c r="FH266" s="115"/>
      <c r="FI266" s="115"/>
      <c r="FJ266" s="115"/>
      <c r="FK266" s="115"/>
      <c r="FL266" s="115"/>
      <c r="FM266" s="115"/>
      <c r="FN266" s="115"/>
      <c r="FO266" s="115"/>
      <c r="FP266" s="115"/>
      <c r="FQ266" s="115"/>
      <c r="FR266" s="115"/>
      <c r="FS266" s="115"/>
      <c r="FT266" s="115"/>
      <c r="FU266" s="115"/>
      <c r="FV266" s="115"/>
      <c r="FW266" s="115"/>
      <c r="FX266" s="115"/>
      <c r="FY266" s="115"/>
      <c r="FZ266" s="115"/>
      <c r="GA266" s="115"/>
      <c r="GB266" s="115"/>
      <c r="GC266" s="115"/>
      <c r="GD266" s="115"/>
      <c r="GE266" s="115"/>
      <c r="GF266" s="115"/>
      <c r="GG266" s="115"/>
      <c r="GH266" s="115"/>
      <c r="GI266" s="115"/>
      <c r="GJ266" s="115"/>
      <c r="GK266" s="115"/>
      <c r="GL266" s="115"/>
      <c r="GM266" s="115"/>
      <c r="GN266" s="115"/>
      <c r="GO266" s="115"/>
      <c r="GP266" s="115"/>
      <c r="GQ266" s="115"/>
      <c r="GR266" s="115"/>
      <c r="GS266" s="115"/>
      <c r="GT266" s="115"/>
      <c r="GU266" s="115"/>
      <c r="GV266" s="115"/>
      <c r="GW266" s="115"/>
      <c r="GX266" s="115"/>
      <c r="GY266" s="115"/>
      <c r="GZ266" s="115"/>
      <c r="HA266" s="115"/>
      <c r="HB266" s="115"/>
      <c r="HC266" s="115"/>
      <c r="HD266" s="115"/>
      <c r="HE266" s="115"/>
      <c r="HF266" s="115"/>
      <c r="HG266" s="115"/>
      <c r="HH266" s="115"/>
      <c r="HI266" s="115"/>
      <c r="HJ266" s="115"/>
      <c r="HK266" s="115"/>
      <c r="HL266" s="115"/>
      <c r="HM266" s="115"/>
      <c r="HN266" s="115"/>
      <c r="HO266" s="115"/>
      <c r="HP266" s="115"/>
      <c r="HQ266" s="115"/>
      <c r="HR266" s="115"/>
      <c r="HS266" s="115"/>
      <c r="HT266" s="115"/>
      <c r="HU266" s="115"/>
      <c r="HV266" s="115"/>
      <c r="HW266" s="115"/>
      <c r="HX266" s="115"/>
      <c r="HY266" s="115"/>
      <c r="HZ266" s="115"/>
      <c r="IA266" s="115"/>
      <c r="IB266" s="115"/>
      <c r="IC266" s="115"/>
      <c r="ID266" s="115"/>
      <c r="IE266" s="115"/>
      <c r="IF266" s="115"/>
      <c r="IG266" s="115"/>
      <c r="IH266" s="115"/>
      <c r="II266" s="115"/>
      <c r="IJ266" s="115"/>
      <c r="IK266" s="115"/>
      <c r="IL266" s="115"/>
      <c r="IM266" s="115"/>
      <c r="IN266" s="115"/>
      <c r="IO266" s="115"/>
      <c r="IP266" s="115"/>
      <c r="IQ266" s="115"/>
      <c r="IR266" s="115"/>
      <c r="IS266" s="115"/>
    </row>
    <row r="267" spans="1:253" s="89" customFormat="1" ht="15" customHeight="1" x14ac:dyDescent="0.25">
      <c r="A267" s="137" t="s">
        <v>479</v>
      </c>
      <c r="B267" s="173" t="s">
        <v>575</v>
      </c>
      <c r="C267" s="137"/>
      <c r="D267" s="137" t="s">
        <v>574</v>
      </c>
      <c r="E267" s="222" t="s">
        <v>480</v>
      </c>
      <c r="F267" s="222"/>
      <c r="G267" s="222"/>
      <c r="H267" s="222"/>
      <c r="I267" s="222"/>
      <c r="J267" s="222"/>
      <c r="K267" s="222"/>
      <c r="L267" s="222"/>
      <c r="M267" s="222"/>
      <c r="N267" s="222"/>
      <c r="O267" s="203"/>
      <c r="P267" s="203"/>
      <c r="Q267" s="117"/>
      <c r="R267" s="117"/>
      <c r="S267" s="117"/>
      <c r="T267" s="117"/>
      <c r="U267" s="117"/>
      <c r="V267" s="117"/>
      <c r="W267" s="117"/>
      <c r="X267" s="117"/>
      <c r="Y267" s="117"/>
      <c r="Z267" s="117"/>
      <c r="AA267" s="117"/>
      <c r="AB267" s="117"/>
      <c r="AC267" s="117"/>
      <c r="AD267" s="117"/>
      <c r="AE267" s="117"/>
      <c r="AF267" s="117"/>
      <c r="AG267" s="117"/>
      <c r="AH267" s="117"/>
      <c r="AI267" s="117"/>
      <c r="AJ267" s="117"/>
      <c r="AK267" s="117"/>
      <c r="AL267" s="117"/>
      <c r="AM267" s="117"/>
      <c r="AN267" s="117"/>
      <c r="AO267" s="117"/>
      <c r="AP267" s="117"/>
      <c r="AQ267" s="117"/>
      <c r="AR267" s="117"/>
      <c r="AS267" s="117"/>
      <c r="AT267" s="117"/>
      <c r="AU267" s="117"/>
      <c r="AV267" s="117"/>
      <c r="AW267" s="117"/>
      <c r="AX267" s="117"/>
      <c r="AY267" s="117"/>
      <c r="AZ267" s="117"/>
      <c r="BA267" s="117"/>
      <c r="BB267" s="117"/>
      <c r="BC267" s="117"/>
      <c r="BD267" s="117"/>
      <c r="BE267" s="117"/>
      <c r="BF267" s="117"/>
      <c r="BG267" s="117"/>
      <c r="BH267" s="117"/>
      <c r="BI267" s="117"/>
      <c r="BJ267" s="117"/>
      <c r="BK267" s="117"/>
      <c r="BL267" s="117"/>
      <c r="BM267" s="117"/>
      <c r="BN267" s="117"/>
      <c r="BO267" s="117"/>
      <c r="BP267" s="117"/>
      <c r="BQ267" s="117"/>
      <c r="BR267" s="117"/>
      <c r="BS267" s="117"/>
      <c r="BT267" s="117"/>
      <c r="BU267" s="117"/>
      <c r="BV267" s="117"/>
      <c r="BW267" s="117"/>
      <c r="BX267" s="117"/>
      <c r="BY267" s="117"/>
      <c r="BZ267" s="117"/>
      <c r="CA267" s="117"/>
      <c r="CB267" s="117"/>
      <c r="CC267" s="117"/>
      <c r="CD267" s="117"/>
      <c r="CE267" s="117"/>
      <c r="CF267" s="117"/>
      <c r="CG267" s="117"/>
      <c r="CH267" s="117"/>
      <c r="CI267" s="117"/>
      <c r="CJ267" s="117"/>
      <c r="CK267" s="117"/>
      <c r="CL267" s="117"/>
      <c r="CM267" s="117"/>
      <c r="CN267" s="117"/>
      <c r="CO267" s="117"/>
      <c r="CP267" s="117"/>
      <c r="CQ267" s="117"/>
      <c r="CR267" s="117"/>
      <c r="CS267" s="117"/>
      <c r="CT267" s="117"/>
      <c r="CU267" s="117"/>
      <c r="CV267" s="117"/>
      <c r="CW267" s="117"/>
      <c r="CX267" s="117"/>
      <c r="CY267" s="117"/>
      <c r="CZ267" s="117"/>
      <c r="DA267" s="117"/>
      <c r="DB267" s="117"/>
      <c r="DC267" s="117"/>
      <c r="DD267" s="117"/>
      <c r="DE267" s="117"/>
      <c r="DF267" s="117"/>
      <c r="DG267" s="117"/>
      <c r="DH267" s="117"/>
      <c r="DI267" s="117"/>
      <c r="DJ267" s="117"/>
      <c r="DK267" s="117"/>
      <c r="DL267" s="117"/>
      <c r="DM267" s="117"/>
      <c r="DN267" s="117"/>
      <c r="DO267" s="117"/>
      <c r="DP267" s="117"/>
      <c r="DQ267" s="117"/>
      <c r="DR267" s="117"/>
      <c r="DS267" s="117"/>
      <c r="DT267" s="117"/>
      <c r="DU267" s="117"/>
      <c r="DV267" s="117"/>
      <c r="DW267" s="117"/>
      <c r="DX267" s="117"/>
      <c r="DY267" s="117"/>
      <c r="DZ267" s="117"/>
      <c r="EA267" s="117"/>
      <c r="EB267" s="117"/>
      <c r="EC267" s="117"/>
      <c r="ED267" s="117"/>
      <c r="EE267" s="117"/>
      <c r="EF267" s="117"/>
      <c r="EG267" s="117"/>
      <c r="EH267" s="117"/>
      <c r="EI267" s="117"/>
      <c r="EJ267" s="117"/>
      <c r="EK267" s="117"/>
      <c r="EL267" s="117"/>
      <c r="EM267" s="117"/>
      <c r="EN267" s="117"/>
      <c r="EO267" s="117"/>
      <c r="EP267" s="117"/>
      <c r="EQ267" s="117"/>
      <c r="ER267" s="117"/>
      <c r="ES267" s="117"/>
      <c r="ET267" s="117"/>
      <c r="EU267" s="117"/>
      <c r="EV267" s="117"/>
      <c r="EW267" s="117"/>
      <c r="EX267" s="117"/>
      <c r="EY267" s="117"/>
      <c r="EZ267" s="117"/>
      <c r="FA267" s="117"/>
      <c r="FB267" s="117"/>
      <c r="FC267" s="117"/>
      <c r="FD267" s="117"/>
      <c r="FE267" s="117"/>
      <c r="FF267" s="117"/>
      <c r="FG267" s="117"/>
      <c r="FH267" s="117"/>
      <c r="FI267" s="117"/>
      <c r="FJ267" s="117"/>
      <c r="FK267" s="117"/>
      <c r="FL267" s="117"/>
      <c r="FM267" s="117"/>
      <c r="FN267" s="117"/>
      <c r="FO267" s="117"/>
      <c r="FP267" s="117"/>
      <c r="FQ267" s="117"/>
      <c r="FR267" s="117"/>
      <c r="FS267" s="117"/>
      <c r="FT267" s="117"/>
      <c r="FU267" s="117"/>
      <c r="FV267" s="117"/>
      <c r="FW267" s="117"/>
      <c r="FX267" s="117"/>
      <c r="FY267" s="117"/>
      <c r="FZ267" s="117"/>
      <c r="GA267" s="117"/>
      <c r="GB267" s="117"/>
      <c r="GC267" s="117"/>
      <c r="GD267" s="117"/>
      <c r="GE267" s="117"/>
      <c r="GF267" s="117"/>
      <c r="GG267" s="117"/>
      <c r="GH267" s="117"/>
      <c r="GI267" s="117"/>
      <c r="GJ267" s="117"/>
      <c r="GK267" s="117"/>
      <c r="GL267" s="117"/>
      <c r="GM267" s="117"/>
      <c r="GN267" s="117"/>
      <c r="GO267" s="117"/>
      <c r="GP267" s="117"/>
      <c r="GQ267" s="117"/>
      <c r="GR267" s="117"/>
      <c r="GS267" s="117"/>
      <c r="GT267" s="117"/>
      <c r="GU267" s="117"/>
      <c r="GV267" s="117"/>
      <c r="GW267" s="117"/>
      <c r="GX267" s="117"/>
      <c r="GY267" s="117"/>
      <c r="GZ267" s="117"/>
      <c r="HA267" s="117"/>
      <c r="HB267" s="117"/>
      <c r="HC267" s="117"/>
      <c r="HD267" s="117"/>
      <c r="HE267" s="117"/>
      <c r="HF267" s="117"/>
      <c r="HG267" s="117"/>
      <c r="HH267" s="117"/>
      <c r="HI267" s="117"/>
      <c r="HJ267" s="117"/>
      <c r="HK267" s="117"/>
      <c r="HL267" s="117"/>
      <c r="HM267" s="117"/>
      <c r="HN267" s="117"/>
      <c r="HO267" s="117"/>
      <c r="HP267" s="117"/>
      <c r="HQ267" s="117"/>
      <c r="HR267" s="117"/>
      <c r="HS267" s="117"/>
      <c r="HT267" s="117"/>
      <c r="HU267" s="117"/>
      <c r="HV267" s="117"/>
      <c r="HW267" s="117"/>
      <c r="HX267" s="117"/>
      <c r="HY267" s="117"/>
      <c r="HZ267" s="117"/>
      <c r="IA267" s="117"/>
      <c r="IB267" s="117"/>
      <c r="IC267" s="117"/>
      <c r="ID267" s="117"/>
      <c r="IE267" s="117"/>
      <c r="IF267" s="117"/>
      <c r="IG267" s="117"/>
      <c r="IH267" s="117"/>
      <c r="II267" s="117"/>
      <c r="IJ267" s="117"/>
      <c r="IK267" s="117"/>
      <c r="IL267" s="117"/>
      <c r="IM267" s="117"/>
      <c r="IN267" s="117"/>
      <c r="IO267" s="117"/>
      <c r="IP267" s="117"/>
      <c r="IQ267" s="117"/>
      <c r="IR267" s="117"/>
      <c r="IS267" s="117"/>
    </row>
    <row r="268" spans="1:253" s="89" customFormat="1" ht="15" customHeight="1" x14ac:dyDescent="0.25">
      <c r="A268" s="168" t="s">
        <v>482</v>
      </c>
      <c r="B268" s="172" t="s">
        <v>576</v>
      </c>
      <c r="C268" s="115"/>
      <c r="D268" s="115"/>
      <c r="E268" s="219" t="s">
        <v>486</v>
      </c>
      <c r="F268" s="219"/>
      <c r="G268" s="219"/>
      <c r="H268" s="219"/>
      <c r="I268" s="219"/>
      <c r="J268" s="219"/>
      <c r="K268" s="219"/>
      <c r="L268" s="219"/>
      <c r="M268" s="219"/>
      <c r="N268" s="219"/>
      <c r="O268" s="168"/>
      <c r="P268" s="168"/>
      <c r="Q268" s="117"/>
      <c r="R268" s="117"/>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7"/>
      <c r="BC268" s="117"/>
      <c r="BD268" s="117"/>
      <c r="BE268" s="117"/>
      <c r="BF268" s="117"/>
      <c r="BG268" s="117"/>
      <c r="BH268" s="117"/>
      <c r="BI268" s="117"/>
      <c r="BJ268" s="117"/>
      <c r="BK268" s="117"/>
      <c r="BL268" s="117"/>
      <c r="BM268" s="117"/>
      <c r="BN268" s="117"/>
      <c r="BO268" s="117"/>
      <c r="BP268" s="117"/>
      <c r="BQ268" s="117"/>
      <c r="BR268" s="117"/>
      <c r="BS268" s="117"/>
      <c r="BT268" s="117"/>
      <c r="BU268" s="117"/>
      <c r="BV268" s="117"/>
      <c r="BW268" s="117"/>
      <c r="BX268" s="117"/>
      <c r="BY268" s="117"/>
      <c r="BZ268" s="117"/>
      <c r="CA268" s="117"/>
      <c r="CB268" s="117"/>
      <c r="CC268" s="117"/>
      <c r="CD268" s="117"/>
      <c r="CE268" s="117"/>
      <c r="CF268" s="117"/>
      <c r="CG268" s="117"/>
      <c r="CH268" s="117"/>
      <c r="CI268" s="117"/>
      <c r="CJ268" s="117"/>
      <c r="CK268" s="117"/>
      <c r="CL268" s="117"/>
      <c r="CM268" s="117"/>
      <c r="CN268" s="117"/>
      <c r="CO268" s="117"/>
      <c r="CP268" s="117"/>
      <c r="CQ268" s="117"/>
      <c r="CR268" s="117"/>
      <c r="CS268" s="117"/>
      <c r="CT268" s="117"/>
      <c r="CU268" s="117"/>
      <c r="CV268" s="117"/>
      <c r="CW268" s="117"/>
      <c r="CX268" s="117"/>
      <c r="CY268" s="117"/>
      <c r="CZ268" s="117"/>
      <c r="DA268" s="117"/>
      <c r="DB268" s="117"/>
      <c r="DC268" s="117"/>
      <c r="DD268" s="117"/>
      <c r="DE268" s="117"/>
      <c r="DF268" s="117"/>
      <c r="DG268" s="117"/>
      <c r="DH268" s="117"/>
      <c r="DI268" s="117"/>
      <c r="DJ268" s="117"/>
      <c r="DK268" s="117"/>
      <c r="DL268" s="117"/>
      <c r="DM268" s="117"/>
      <c r="DN268" s="117"/>
      <c r="DO268" s="117"/>
      <c r="DP268" s="117"/>
      <c r="DQ268" s="117"/>
      <c r="DR268" s="117"/>
      <c r="DS268" s="117"/>
      <c r="DT268" s="117"/>
      <c r="DU268" s="117"/>
      <c r="DV268" s="117"/>
      <c r="DW268" s="117"/>
      <c r="DX268" s="117"/>
      <c r="DY268" s="117"/>
      <c r="DZ268" s="117"/>
      <c r="EA268" s="117"/>
      <c r="EB268" s="117"/>
      <c r="EC268" s="117"/>
      <c r="ED268" s="117"/>
      <c r="EE268" s="117"/>
      <c r="EF268" s="117"/>
      <c r="EG268" s="117"/>
      <c r="EH268" s="117"/>
      <c r="EI268" s="117"/>
      <c r="EJ268" s="117"/>
      <c r="EK268" s="117"/>
      <c r="EL268" s="117"/>
      <c r="EM268" s="117"/>
      <c r="EN268" s="117"/>
      <c r="EO268" s="117"/>
      <c r="EP268" s="117"/>
      <c r="EQ268" s="117"/>
      <c r="ER268" s="117"/>
      <c r="ES268" s="117"/>
      <c r="ET268" s="117"/>
      <c r="EU268" s="117"/>
      <c r="EV268" s="117"/>
      <c r="EW268" s="117"/>
      <c r="EX268" s="117"/>
      <c r="EY268" s="117"/>
      <c r="EZ268" s="117"/>
      <c r="FA268" s="117"/>
      <c r="FB268" s="117"/>
      <c r="FC268" s="117"/>
      <c r="FD268" s="117"/>
      <c r="FE268" s="117"/>
      <c r="FF268" s="117"/>
      <c r="FG268" s="117"/>
      <c r="FH268" s="117"/>
      <c r="FI268" s="117"/>
      <c r="FJ268" s="117"/>
      <c r="FK268" s="117"/>
      <c r="FL268" s="117"/>
      <c r="FM268" s="117"/>
      <c r="FN268" s="117"/>
      <c r="FO268" s="117"/>
      <c r="FP268" s="117"/>
      <c r="FQ268" s="117"/>
      <c r="FR268" s="117"/>
      <c r="FS268" s="117"/>
      <c r="FT268" s="117"/>
      <c r="FU268" s="117"/>
      <c r="FV268" s="117"/>
      <c r="FW268" s="117"/>
      <c r="FX268" s="117"/>
      <c r="FY268" s="117"/>
      <c r="FZ268" s="117"/>
      <c r="GA268" s="117"/>
      <c r="GB268" s="117"/>
      <c r="GC268" s="117"/>
      <c r="GD268" s="117"/>
      <c r="GE268" s="117"/>
      <c r="GF268" s="117"/>
      <c r="GG268" s="117"/>
      <c r="GH268" s="117"/>
      <c r="GI268" s="117"/>
      <c r="GJ268" s="117"/>
      <c r="GK268" s="117"/>
      <c r="GL268" s="117"/>
      <c r="GM268" s="117"/>
      <c r="GN268" s="117"/>
      <c r="GO268" s="117"/>
      <c r="GP268" s="117"/>
      <c r="GQ268" s="117"/>
      <c r="GR268" s="117"/>
      <c r="GS268" s="117"/>
      <c r="GT268" s="117"/>
      <c r="GU268" s="117"/>
      <c r="GV268" s="117"/>
      <c r="GW268" s="117"/>
      <c r="GX268" s="117"/>
      <c r="GY268" s="117"/>
      <c r="GZ268" s="117"/>
      <c r="HA268" s="117"/>
      <c r="HB268" s="117"/>
      <c r="HC268" s="117"/>
      <c r="HD268" s="117"/>
      <c r="HE268" s="117"/>
      <c r="HF268" s="117"/>
      <c r="HG268" s="117"/>
      <c r="HH268" s="117"/>
      <c r="HI268" s="117"/>
      <c r="HJ268" s="117"/>
      <c r="HK268" s="117"/>
      <c r="HL268" s="117"/>
      <c r="HM268" s="117"/>
      <c r="HN268" s="117"/>
      <c r="HO268" s="117"/>
      <c r="HP268" s="117"/>
      <c r="HQ268" s="117"/>
      <c r="HR268" s="117"/>
      <c r="HS268" s="117"/>
      <c r="HT268" s="117"/>
      <c r="HU268" s="117"/>
      <c r="HV268" s="117"/>
      <c r="HW268" s="117"/>
      <c r="HX268" s="117"/>
      <c r="HY268" s="117"/>
      <c r="HZ268" s="117"/>
      <c r="IA268" s="117"/>
      <c r="IB268" s="117"/>
      <c r="IC268" s="117"/>
      <c r="ID268" s="117"/>
      <c r="IE268" s="117"/>
      <c r="IF268" s="117"/>
      <c r="IG268" s="117"/>
      <c r="IH268" s="117"/>
      <c r="II268" s="117"/>
      <c r="IJ268" s="117"/>
      <c r="IK268" s="117"/>
      <c r="IL268" s="117"/>
      <c r="IM268" s="117"/>
      <c r="IN268" s="117"/>
      <c r="IO268" s="117"/>
      <c r="IP268" s="117"/>
      <c r="IQ268" s="117"/>
      <c r="IR268" s="117"/>
      <c r="IS268" s="117"/>
    </row>
    <row r="269" spans="1:253" s="89" customFormat="1" x14ac:dyDescent="0.25">
      <c r="A269" s="90"/>
      <c r="B269" s="90"/>
      <c r="C269" s="90"/>
      <c r="D269" s="90"/>
      <c r="E269" s="53"/>
      <c r="G269" s="53"/>
      <c r="H269" s="90"/>
      <c r="I269" s="90"/>
      <c r="J269" s="90"/>
      <c r="K269" s="90"/>
      <c r="L269" s="90"/>
      <c r="M269" s="90"/>
      <c r="N269" s="90"/>
      <c r="O269" s="90"/>
      <c r="P269" s="90"/>
    </row>
  </sheetData>
  <mergeCells count="7">
    <mergeCell ref="E268:N268"/>
    <mergeCell ref="A1:L1"/>
    <mergeCell ref="A259:B259"/>
    <mergeCell ref="B263:N263"/>
    <mergeCell ref="B264:N264"/>
    <mergeCell ref="E266:N266"/>
    <mergeCell ref="E267:N267"/>
  </mergeCells>
  <pageMargins left="0.70866141732283472" right="0.70866141732283472" top="0.74803149606299213" bottom="0.74803149606299213" header="0.31496062992125984" footer="0.31496062992125984"/>
  <pageSetup paperSize="9" orientation="landscape" r:id="rId1"/>
  <ignoredErrors>
    <ignoredError sqref="C35 J35:L35 J69:L69 C190 C200 J236:K236 C255 K148 C135 C108 J108:K108 J53:L53 C53 D259 C207 J201:K201 J203:L203 C203" formula="1"/>
    <ignoredError sqref="E203 H203:I203 M53:N53" formulaRange="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C4900-EADB-473C-8155-90C5B2BED31F}">
  <dimension ref="A1:H58"/>
  <sheetViews>
    <sheetView topLeftCell="A25" zoomScale="110" zoomScaleNormal="110" workbookViewId="0">
      <selection activeCell="F35" sqref="F35"/>
    </sheetView>
  </sheetViews>
  <sheetFormatPr defaultRowHeight="14.25" x14ac:dyDescent="0.2"/>
  <cols>
    <col min="1" max="1" width="21.7109375" style="96" customWidth="1"/>
    <col min="2" max="2" width="50" style="96" customWidth="1"/>
    <col min="3" max="3" width="15" style="97" customWidth="1"/>
    <col min="4" max="16384" width="9.140625" style="96"/>
  </cols>
  <sheetData>
    <row r="1" spans="1:8" x14ac:dyDescent="0.2">
      <c r="A1" s="96" t="s">
        <v>353</v>
      </c>
    </row>
    <row r="2" spans="1:8" x14ac:dyDescent="0.2">
      <c r="A2" s="96" t="s">
        <v>354</v>
      </c>
    </row>
    <row r="3" spans="1:8" ht="15" thickBot="1" x14ac:dyDescent="0.25"/>
    <row r="4" spans="1:8" ht="15" customHeight="1" thickBot="1" x14ac:dyDescent="0.3">
      <c r="A4" s="237" t="s">
        <v>355</v>
      </c>
      <c r="B4" s="238"/>
      <c r="C4" s="239"/>
      <c r="H4" s="98"/>
    </row>
    <row r="5" spans="1:8" ht="15" thickBot="1" x14ac:dyDescent="0.25"/>
    <row r="6" spans="1:8" ht="30.75" thickBot="1" x14ac:dyDescent="0.25">
      <c r="A6" s="99" t="s">
        <v>356</v>
      </c>
      <c r="B6" s="100" t="s">
        <v>301</v>
      </c>
      <c r="C6" s="101" t="s">
        <v>357</v>
      </c>
    </row>
    <row r="7" spans="1:8" ht="27.75" customHeight="1" thickBot="1" x14ac:dyDescent="0.25">
      <c r="A7" s="177" t="s">
        <v>358</v>
      </c>
      <c r="B7" s="109" t="s">
        <v>359</v>
      </c>
      <c r="C7" s="186">
        <v>6050</v>
      </c>
    </row>
    <row r="8" spans="1:8" ht="15.75" customHeight="1" thickBot="1" x14ac:dyDescent="0.3">
      <c r="A8" s="240" t="s">
        <v>302</v>
      </c>
      <c r="B8" s="241"/>
      <c r="C8" s="187">
        <f>SUM(C7:C7)</f>
        <v>6050</v>
      </c>
    </row>
    <row r="9" spans="1:8" ht="15" thickBot="1" x14ac:dyDescent="0.25">
      <c r="A9" s="185" t="s">
        <v>360</v>
      </c>
      <c r="B9" s="110" t="s">
        <v>361</v>
      </c>
      <c r="C9" s="188">
        <v>3000</v>
      </c>
    </row>
    <row r="10" spans="1:8" ht="15.75" customHeight="1" thickBot="1" x14ac:dyDescent="0.3">
      <c r="A10" s="242" t="s">
        <v>302</v>
      </c>
      <c r="B10" s="243"/>
      <c r="C10" s="187">
        <f>SUM(C9:C9)</f>
        <v>3000</v>
      </c>
    </row>
    <row r="11" spans="1:8" ht="33" customHeight="1" thickBot="1" x14ac:dyDescent="0.25">
      <c r="A11" s="176" t="s">
        <v>362</v>
      </c>
      <c r="B11" s="102" t="s">
        <v>363</v>
      </c>
      <c r="C11" s="186">
        <v>40000</v>
      </c>
    </row>
    <row r="12" spans="1:8" ht="15.75" customHeight="1" thickBot="1" x14ac:dyDescent="0.3">
      <c r="A12" s="244" t="s">
        <v>302</v>
      </c>
      <c r="B12" s="245"/>
      <c r="C12" s="189">
        <f>SUM(C11:C11)</f>
        <v>40000</v>
      </c>
    </row>
    <row r="13" spans="1:8" ht="15.75" customHeight="1" x14ac:dyDescent="0.2">
      <c r="A13" s="233" t="s">
        <v>364</v>
      </c>
      <c r="B13" s="102" t="s">
        <v>365</v>
      </c>
      <c r="C13" s="186">
        <v>767900</v>
      </c>
    </row>
    <row r="14" spans="1:8" ht="15.75" customHeight="1" x14ac:dyDescent="0.2">
      <c r="A14" s="246"/>
      <c r="B14" s="103" t="s">
        <v>366</v>
      </c>
      <c r="C14" s="190">
        <v>10000</v>
      </c>
    </row>
    <row r="15" spans="1:8" ht="28.5" x14ac:dyDescent="0.2">
      <c r="A15" s="246"/>
      <c r="B15" s="103" t="s">
        <v>367</v>
      </c>
      <c r="C15" s="190">
        <v>90750</v>
      </c>
    </row>
    <row r="16" spans="1:8" ht="15.75" customHeight="1" x14ac:dyDescent="0.2">
      <c r="A16" s="246"/>
      <c r="B16" s="103" t="s">
        <v>368</v>
      </c>
      <c r="C16" s="190">
        <v>31920</v>
      </c>
    </row>
    <row r="17" spans="1:3" ht="15.75" customHeight="1" x14ac:dyDescent="0.2">
      <c r="A17" s="246"/>
      <c r="B17" s="103" t="s">
        <v>369</v>
      </c>
      <c r="C17" s="190">
        <v>20000</v>
      </c>
    </row>
    <row r="18" spans="1:3" ht="27.75" customHeight="1" x14ac:dyDescent="0.2">
      <c r="A18" s="246"/>
      <c r="B18" s="103" t="s">
        <v>370</v>
      </c>
      <c r="C18" s="190">
        <v>302500</v>
      </c>
    </row>
    <row r="19" spans="1:3" ht="28.5" x14ac:dyDescent="0.2">
      <c r="A19" s="246"/>
      <c r="B19" s="191" t="s">
        <v>371</v>
      </c>
      <c r="C19" s="190">
        <v>24200</v>
      </c>
    </row>
    <row r="20" spans="1:3" ht="27.75" customHeight="1" x14ac:dyDescent="0.2">
      <c r="A20" s="246"/>
      <c r="B20" s="103" t="s">
        <v>372</v>
      </c>
      <c r="C20" s="190">
        <v>50000</v>
      </c>
    </row>
    <row r="21" spans="1:3" x14ac:dyDescent="0.2">
      <c r="A21" s="246"/>
      <c r="B21" s="104" t="s">
        <v>556</v>
      </c>
      <c r="C21" s="192">
        <v>45000</v>
      </c>
    </row>
    <row r="22" spans="1:3" x14ac:dyDescent="0.2">
      <c r="A22" s="246"/>
      <c r="B22" s="104" t="s">
        <v>557</v>
      </c>
      <c r="C22" s="192">
        <v>112000</v>
      </c>
    </row>
    <row r="23" spans="1:3" x14ac:dyDescent="0.2">
      <c r="A23" s="246"/>
      <c r="B23" s="104" t="s">
        <v>568</v>
      </c>
      <c r="C23" s="192">
        <v>40000</v>
      </c>
    </row>
    <row r="24" spans="1:3" ht="30" customHeight="1" thickBot="1" x14ac:dyDescent="0.25">
      <c r="A24" s="246"/>
      <c r="B24" s="104" t="s">
        <v>373</v>
      </c>
      <c r="C24" s="193">
        <v>1715000</v>
      </c>
    </row>
    <row r="25" spans="1:3" ht="15.75" customHeight="1" thickBot="1" x14ac:dyDescent="0.3">
      <c r="A25" s="247" t="s">
        <v>302</v>
      </c>
      <c r="B25" s="248"/>
      <c r="C25" s="187">
        <f>SUM(C13:C24)</f>
        <v>3209270</v>
      </c>
    </row>
    <row r="26" spans="1:3" ht="28.5" x14ac:dyDescent="0.2">
      <c r="A26" s="229" t="s">
        <v>374</v>
      </c>
      <c r="B26" s="105" t="s">
        <v>375</v>
      </c>
      <c r="C26" s="186">
        <v>150000</v>
      </c>
    </row>
    <row r="27" spans="1:3" ht="42.75" x14ac:dyDescent="0.2">
      <c r="A27" s="230"/>
      <c r="B27" s="106" t="s">
        <v>376</v>
      </c>
      <c r="C27" s="190">
        <v>182000</v>
      </c>
    </row>
    <row r="28" spans="1:3" ht="42.75" x14ac:dyDescent="0.2">
      <c r="A28" s="230"/>
      <c r="B28" s="106" t="s">
        <v>377</v>
      </c>
      <c r="C28" s="190">
        <v>16498</v>
      </c>
    </row>
    <row r="29" spans="1:3" x14ac:dyDescent="0.2">
      <c r="A29" s="230"/>
      <c r="B29" s="106" t="s">
        <v>378</v>
      </c>
      <c r="C29" s="190">
        <v>7260</v>
      </c>
    </row>
    <row r="30" spans="1:3" x14ac:dyDescent="0.2">
      <c r="A30" s="230"/>
      <c r="B30" s="106" t="s">
        <v>379</v>
      </c>
      <c r="C30" s="190">
        <v>4500</v>
      </c>
    </row>
    <row r="31" spans="1:3" x14ac:dyDescent="0.2">
      <c r="A31" s="230"/>
      <c r="B31" s="194" t="s">
        <v>380</v>
      </c>
      <c r="C31" s="190">
        <v>4840</v>
      </c>
    </row>
    <row r="32" spans="1:3" ht="15.75" thickBot="1" x14ac:dyDescent="0.3">
      <c r="A32" s="231" t="s">
        <v>302</v>
      </c>
      <c r="B32" s="232"/>
      <c r="C32" s="195">
        <f>SUM(C26:C31)</f>
        <v>365098</v>
      </c>
    </row>
    <row r="33" spans="1:3" ht="42.75" x14ac:dyDescent="0.2">
      <c r="A33" s="233" t="s">
        <v>381</v>
      </c>
      <c r="B33" s="107" t="s">
        <v>382</v>
      </c>
      <c r="C33" s="111">
        <v>170000</v>
      </c>
    </row>
    <row r="34" spans="1:3" ht="28.5" x14ac:dyDescent="0.2">
      <c r="A34" s="234"/>
      <c r="B34" s="191" t="s">
        <v>383</v>
      </c>
      <c r="C34" s="190">
        <v>278300</v>
      </c>
    </row>
    <row r="35" spans="1:3" ht="15.75" thickBot="1" x14ac:dyDescent="0.3">
      <c r="A35" s="235" t="s">
        <v>302</v>
      </c>
      <c r="B35" s="236"/>
      <c r="C35" s="196">
        <f>SUM(C33:C34)</f>
        <v>448300</v>
      </c>
    </row>
    <row r="36" spans="1:3" ht="27" customHeight="1" x14ac:dyDescent="0.2">
      <c r="A36" s="229" t="s">
        <v>384</v>
      </c>
      <c r="B36" s="197" t="s">
        <v>385</v>
      </c>
      <c r="C36" s="198">
        <v>350000</v>
      </c>
    </row>
    <row r="37" spans="1:3" ht="27" customHeight="1" x14ac:dyDescent="0.2">
      <c r="A37" s="230"/>
      <c r="B37" s="106" t="s">
        <v>386</v>
      </c>
      <c r="C37" s="199">
        <v>80000</v>
      </c>
    </row>
    <row r="38" spans="1:3" ht="45" customHeight="1" x14ac:dyDescent="0.2">
      <c r="A38" s="230"/>
      <c r="B38" s="106" t="s">
        <v>387</v>
      </c>
      <c r="C38" s="199">
        <v>270000</v>
      </c>
    </row>
    <row r="39" spans="1:3" ht="27" customHeight="1" x14ac:dyDescent="0.2">
      <c r="A39" s="230"/>
      <c r="B39" s="103" t="s">
        <v>388</v>
      </c>
      <c r="C39" s="199">
        <v>95000</v>
      </c>
    </row>
    <row r="40" spans="1:3" ht="15.75" thickBot="1" x14ac:dyDescent="0.3">
      <c r="A40" s="231" t="s">
        <v>302</v>
      </c>
      <c r="B40" s="232"/>
      <c r="C40" s="195">
        <f>SUM(C36:C39)</f>
        <v>795000</v>
      </c>
    </row>
    <row r="41" spans="1:3" ht="28.5" x14ac:dyDescent="0.2">
      <c r="A41" s="233" t="s">
        <v>389</v>
      </c>
      <c r="B41" s="102" t="s">
        <v>22</v>
      </c>
      <c r="C41" s="200">
        <v>200000</v>
      </c>
    </row>
    <row r="42" spans="1:3" ht="28.5" x14ac:dyDescent="0.2">
      <c r="A42" s="246"/>
      <c r="B42" s="106" t="s">
        <v>390</v>
      </c>
      <c r="C42" s="190">
        <v>150000</v>
      </c>
    </row>
    <row r="43" spans="1:3" ht="15.75" thickBot="1" x14ac:dyDescent="0.3">
      <c r="A43" s="249" t="s">
        <v>302</v>
      </c>
      <c r="B43" s="250"/>
      <c r="C43" s="201">
        <f>SUM(C41:C42)</f>
        <v>350000</v>
      </c>
    </row>
    <row r="44" spans="1:3" ht="30" customHeight="1" x14ac:dyDescent="0.2">
      <c r="A44" s="233" t="s">
        <v>391</v>
      </c>
      <c r="B44" s="109" t="s">
        <v>392</v>
      </c>
      <c r="C44" s="198">
        <v>100000</v>
      </c>
    </row>
    <row r="45" spans="1:3" ht="28.5" x14ac:dyDescent="0.2">
      <c r="A45" s="251"/>
      <c r="B45" s="107" t="s">
        <v>393</v>
      </c>
      <c r="C45" s="202">
        <v>40000</v>
      </c>
    </row>
    <row r="46" spans="1:3" ht="28.5" x14ac:dyDescent="0.2">
      <c r="A46" s="251"/>
      <c r="B46" s="110" t="s">
        <v>394</v>
      </c>
      <c r="C46" s="188">
        <v>200000</v>
      </c>
    </row>
    <row r="47" spans="1:3" ht="28.5" x14ac:dyDescent="0.2">
      <c r="A47" s="251"/>
      <c r="B47" s="107" t="s">
        <v>395</v>
      </c>
      <c r="C47" s="111">
        <v>50000</v>
      </c>
    </row>
    <row r="48" spans="1:3" ht="28.5" x14ac:dyDescent="0.2">
      <c r="A48" s="251"/>
      <c r="B48" s="107" t="s">
        <v>396</v>
      </c>
      <c r="C48" s="111">
        <v>24000</v>
      </c>
    </row>
    <row r="49" spans="1:3" ht="42.75" x14ac:dyDescent="0.2">
      <c r="A49" s="251"/>
      <c r="B49" s="107" t="s">
        <v>397</v>
      </c>
      <c r="C49" s="111">
        <v>200000</v>
      </c>
    </row>
    <row r="50" spans="1:3" ht="57" x14ac:dyDescent="0.2">
      <c r="A50" s="252"/>
      <c r="B50" s="107" t="s">
        <v>398</v>
      </c>
      <c r="C50" s="202">
        <v>50000</v>
      </c>
    </row>
    <row r="51" spans="1:3" ht="15.75" thickBot="1" x14ac:dyDescent="0.3">
      <c r="A51" s="253" t="s">
        <v>302</v>
      </c>
      <c r="B51" s="254"/>
      <c r="C51" s="178">
        <f>SUM(C44:C50)</f>
        <v>664000</v>
      </c>
    </row>
    <row r="52" spans="1:3" ht="15" x14ac:dyDescent="0.25">
      <c r="A52" s="255"/>
      <c r="B52" s="179" t="s">
        <v>399</v>
      </c>
      <c r="C52" s="180"/>
    </row>
    <row r="53" spans="1:3" ht="15" x14ac:dyDescent="0.25">
      <c r="A53" s="256"/>
      <c r="B53" s="112" t="s">
        <v>400</v>
      </c>
      <c r="C53" s="181"/>
    </row>
    <row r="54" spans="1:3" ht="15" x14ac:dyDescent="0.25">
      <c r="A54" s="256"/>
      <c r="B54" s="113" t="s">
        <v>401</v>
      </c>
      <c r="C54" s="181">
        <v>10000</v>
      </c>
    </row>
    <row r="55" spans="1:3" ht="15" x14ac:dyDescent="0.25">
      <c r="A55" s="256"/>
      <c r="B55" s="113" t="s">
        <v>402</v>
      </c>
      <c r="C55" s="181">
        <v>1178833</v>
      </c>
    </row>
    <row r="56" spans="1:3" ht="15" x14ac:dyDescent="0.25">
      <c r="A56" s="256"/>
      <c r="B56" s="113" t="s">
        <v>558</v>
      </c>
      <c r="C56" s="181">
        <v>80000</v>
      </c>
    </row>
    <row r="57" spans="1:3" ht="15.75" thickBot="1" x14ac:dyDescent="0.3">
      <c r="A57" s="182"/>
      <c r="B57" s="183"/>
      <c r="C57" s="108">
        <f>SUM(C52:C56)</f>
        <v>1268833</v>
      </c>
    </row>
    <row r="58" spans="1:3" ht="15.75" customHeight="1" thickBot="1" x14ac:dyDescent="0.3">
      <c r="A58" s="257" t="s">
        <v>403</v>
      </c>
      <c r="B58" s="258"/>
      <c r="C58" s="184">
        <f>C8+C10+C32+C35+C40+C43+C51+C12+C57+C25</f>
        <v>7149551</v>
      </c>
    </row>
  </sheetData>
  <mergeCells count="18">
    <mergeCell ref="A41:A42"/>
    <mergeCell ref="A43:B43"/>
    <mergeCell ref="A44:A50"/>
    <mergeCell ref="A51:B51"/>
    <mergeCell ref="A52:A56"/>
    <mergeCell ref="A58:B58"/>
    <mergeCell ref="A4:C4"/>
    <mergeCell ref="A8:B8"/>
    <mergeCell ref="A10:B10"/>
    <mergeCell ref="A12:B12"/>
    <mergeCell ref="A13:A24"/>
    <mergeCell ref="A25:B25"/>
    <mergeCell ref="A26:A31"/>
    <mergeCell ref="A32:B32"/>
    <mergeCell ref="A33:A34"/>
    <mergeCell ref="A35:B35"/>
    <mergeCell ref="A36:A39"/>
    <mergeCell ref="A40:B4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2 mai 2019 esal pe trimestre</vt:lpstr>
      <vt:lpstr>Lista provizorie_Ian. 2026</vt:lpstr>
      <vt:lpstr>Lista provizorie_Feb. 2026</vt:lpstr>
      <vt:lpstr>Lista provizorie_Feb. 2026 II</vt:lpstr>
      <vt:lpstr>Lista provizorie_Mar. 2026</vt:lpstr>
      <vt:lpstr>Lista inv. 2026</vt:lpstr>
      <vt:lpstr>propuneri buget UAT_var. 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dc:creator>
  <cp:lastModifiedBy>Windows User</cp:lastModifiedBy>
  <cp:lastPrinted>2026-04-22T07:10:46Z</cp:lastPrinted>
  <dcterms:created xsi:type="dcterms:W3CDTF">2009-05-20T10:38:03Z</dcterms:created>
  <dcterms:modified xsi:type="dcterms:W3CDTF">2026-04-29T13:08:33Z</dcterms:modified>
</cp:coreProperties>
</file>