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user\Desktop\Buget initial 2026\"/>
    </mc:Choice>
  </mc:AlternateContent>
  <xr:revisionPtr revIDLastSave="0" documentId="13_ncr:1_{833AA226-8AB6-4C48-BFB2-9527E82E0364}" xr6:coauthVersionLast="47" xr6:coauthVersionMax="47" xr10:uidLastSave="{00000000-0000-0000-0000-000000000000}"/>
  <bookViews>
    <workbookView xWindow="-120" yWindow="-120" windowWidth="29040" windowHeight="15720" xr2:uid="{00000000-000D-0000-FFFF-FFFF00000000}"/>
  </bookViews>
  <sheets>
    <sheet name="lista investiti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4" i="2" l="1"/>
  <c r="H74" i="2"/>
  <c r="G74" i="2"/>
  <c r="F74" i="2"/>
  <c r="E74" i="2"/>
  <c r="D74" i="2"/>
  <c r="I107" i="2"/>
  <c r="H107" i="2"/>
  <c r="G107" i="2"/>
  <c r="F107" i="2"/>
  <c r="E107" i="2"/>
  <c r="D107" i="2"/>
  <c r="I85" i="2"/>
  <c r="I79" i="2" s="1"/>
  <c r="H85" i="2"/>
  <c r="H79" i="2" s="1"/>
  <c r="G85" i="2"/>
  <c r="F85" i="2"/>
  <c r="F79" i="2" s="1"/>
  <c r="E85" i="2"/>
  <c r="E79" i="2" s="1"/>
  <c r="D85" i="2"/>
  <c r="G79" i="2"/>
  <c r="D95" i="2"/>
  <c r="I95" i="2"/>
  <c r="I89" i="2" s="1"/>
  <c r="H95" i="2"/>
  <c r="G95" i="2"/>
  <c r="F95" i="2"/>
  <c r="E95" i="2"/>
  <c r="I35" i="2"/>
  <c r="I28" i="2" s="1"/>
  <c r="H35" i="2"/>
  <c r="G35" i="2"/>
  <c r="F35" i="2"/>
  <c r="E35" i="2"/>
  <c r="I64" i="2"/>
  <c r="H64" i="2"/>
  <c r="G64" i="2"/>
  <c r="F64" i="2"/>
  <c r="E64" i="2"/>
  <c r="I129" i="2"/>
  <c r="I123" i="2" s="1"/>
  <c r="I102" i="2"/>
  <c r="I39" i="2"/>
  <c r="I115" i="2"/>
  <c r="H115" i="2"/>
  <c r="G115" i="2"/>
  <c r="F115" i="2"/>
  <c r="E115" i="2"/>
  <c r="D115" i="2"/>
  <c r="D64" i="2"/>
  <c r="I100" i="2" l="1"/>
  <c r="D58" i="2"/>
  <c r="E57" i="2"/>
  <c r="D57" i="2" s="1"/>
  <c r="D56" i="2"/>
  <c r="E55" i="2"/>
  <c r="D55" i="2" s="1"/>
  <c r="D54" i="2"/>
  <c r="E53" i="2"/>
  <c r="D53" i="2" s="1"/>
  <c r="D52" i="2"/>
  <c r="F49" i="2"/>
  <c r="I49" i="2"/>
  <c r="I47" i="2" s="1"/>
  <c r="H49" i="2"/>
  <c r="G49" i="2"/>
  <c r="E39" i="2"/>
  <c r="D39" i="2"/>
  <c r="I70" i="2"/>
  <c r="H129" i="2"/>
  <c r="G129" i="2"/>
  <c r="F129" i="2"/>
  <c r="E129" i="2"/>
  <c r="D129" i="2"/>
  <c r="D24" i="2" s="1"/>
  <c r="H102" i="2"/>
  <c r="G102" i="2"/>
  <c r="F102" i="2"/>
  <c r="E102" i="2"/>
  <c r="D102" i="2"/>
  <c r="H89" i="2"/>
  <c r="G89" i="2"/>
  <c r="F89" i="2"/>
  <c r="E89" i="2"/>
  <c r="D89" i="2"/>
  <c r="D35" i="2"/>
  <c r="H32" i="2"/>
  <c r="H28" i="2" s="1"/>
  <c r="G32" i="2"/>
  <c r="G28" i="2" s="1"/>
  <c r="F32" i="2"/>
  <c r="F28" i="2" s="1"/>
  <c r="E32" i="2"/>
  <c r="E28" i="2" s="1"/>
  <c r="D32" i="2"/>
  <c r="E24" i="2" l="1"/>
  <c r="D49" i="2"/>
  <c r="D47" i="2" s="1"/>
  <c r="H100" i="2"/>
  <c r="G24" i="2"/>
  <c r="I24" i="2"/>
  <c r="F24" i="2"/>
  <c r="I68" i="2"/>
  <c r="I22" i="2"/>
  <c r="H24" i="2"/>
  <c r="D28" i="2"/>
  <c r="E23" i="2"/>
  <c r="D23" i="2"/>
  <c r="G47" i="2"/>
  <c r="H47" i="2"/>
  <c r="E123" i="2"/>
  <c r="F123" i="2"/>
  <c r="G123" i="2"/>
  <c r="H123" i="2"/>
  <c r="D123" i="2"/>
  <c r="E70" i="2"/>
  <c r="F70" i="2"/>
  <c r="G70" i="2"/>
  <c r="G22" i="2" s="1"/>
  <c r="H70" i="2"/>
  <c r="H22" i="2" s="1"/>
  <c r="D70" i="2"/>
  <c r="G39" i="2"/>
  <c r="H39" i="2"/>
  <c r="F39" i="2"/>
  <c r="D22" i="2" l="1"/>
  <c r="E22" i="2"/>
  <c r="E21" i="2" s="1"/>
  <c r="E47" i="2"/>
  <c r="G21" i="2"/>
  <c r="I21" i="2"/>
  <c r="E100" i="2"/>
  <c r="F100" i="2"/>
  <c r="D100" i="2"/>
  <c r="G100" i="2"/>
  <c r="G68" i="2"/>
  <c r="H68" i="2"/>
  <c r="D68" i="2"/>
  <c r="E68" i="2"/>
  <c r="F68" i="2"/>
  <c r="D21" i="2" l="1"/>
  <c r="H21" i="2"/>
  <c r="F47" i="2"/>
  <c r="F22" i="2"/>
  <c r="F21" i="2" s="1"/>
  <c r="D79" i="2"/>
</calcChain>
</file>

<file path=xl/sharedStrings.xml><?xml version="1.0" encoding="utf-8"?>
<sst xmlns="http://schemas.openxmlformats.org/spreadsheetml/2006/main" count="164" uniqueCount="105">
  <si>
    <t>ROMANIA</t>
  </si>
  <si>
    <t>JUDETUL VRANCEA</t>
  </si>
  <si>
    <t>U.A.T. COMUNA MERA</t>
  </si>
  <si>
    <t>mii lei</t>
  </si>
  <si>
    <t xml:space="preserve">LISTA DE INVESTITII </t>
  </si>
  <si>
    <t>(sectiunea de dezvoltare)</t>
  </si>
  <si>
    <t>Nr</t>
  </si>
  <si>
    <t>crt</t>
  </si>
  <si>
    <t>Denumirea obiectivului</t>
  </si>
  <si>
    <t>Cod tip</t>
  </si>
  <si>
    <t>obiectiv</t>
  </si>
  <si>
    <t xml:space="preserve">Nr/data HCL de  aprobare a indicatorilor </t>
  </si>
  <si>
    <t>tehnico-ec. ai obiectivului</t>
  </si>
  <si>
    <t>Nr/data HCL de  aprobare a modificarilor</t>
  </si>
  <si>
    <t>ulterioare (acte aditionale; reevaluari, etc.)</t>
  </si>
  <si>
    <t>a obiectivului</t>
  </si>
  <si>
    <t>Valoarea</t>
  </si>
  <si>
    <t>Total</t>
  </si>
  <si>
    <t>surse de</t>
  </si>
  <si>
    <t>finantare</t>
  </si>
  <si>
    <t>Totala</t>
  </si>
  <si>
    <t xml:space="preserve">alocatii </t>
  </si>
  <si>
    <t>bugetare</t>
  </si>
  <si>
    <t>Alocatii</t>
  </si>
  <si>
    <t xml:space="preserve">buget </t>
  </si>
  <si>
    <t>local</t>
  </si>
  <si>
    <t>Transfer</t>
  </si>
  <si>
    <t>de la alte</t>
  </si>
  <si>
    <t>bugete</t>
  </si>
  <si>
    <t>Alte surse</t>
  </si>
  <si>
    <t>constituite</t>
  </si>
  <si>
    <t>conform legii</t>
  </si>
  <si>
    <t>4(5+8)</t>
  </si>
  <si>
    <t>5(6+7)</t>
  </si>
  <si>
    <t>TOTAL, din care</t>
  </si>
  <si>
    <t>A</t>
  </si>
  <si>
    <t>B</t>
  </si>
  <si>
    <t>C</t>
  </si>
  <si>
    <t>Lucrari in continuare</t>
  </si>
  <si>
    <t>Lucrari noi</t>
  </si>
  <si>
    <t>Achizitii de bunuri si alte cheltuieli</t>
  </si>
  <si>
    <t>de investitii</t>
  </si>
  <si>
    <t xml:space="preserve">Detalierea creditelor pe capitole </t>
  </si>
  <si>
    <t>bugetare, din care</t>
  </si>
  <si>
    <t xml:space="preserve">                din care</t>
  </si>
  <si>
    <t>Cap.61.</t>
  </si>
  <si>
    <t>Cap.51</t>
  </si>
  <si>
    <t>Cap.66.</t>
  </si>
  <si>
    <t>Cap.65.</t>
  </si>
  <si>
    <t>Cap.70.</t>
  </si>
  <si>
    <t>Cap.83.</t>
  </si>
  <si>
    <t>Cap.84.</t>
  </si>
  <si>
    <t xml:space="preserve">          Intocmit,</t>
  </si>
  <si>
    <t xml:space="preserve">                         Finantate din</t>
  </si>
  <si>
    <t>HCL nr.10/16.03.2017</t>
  </si>
  <si>
    <t>Reab si ext scoala cu prog normal nr 1 Vulcaneasa</t>
  </si>
  <si>
    <t xml:space="preserve">HCL nr.10/16.03.2017 </t>
  </si>
  <si>
    <t>comuna Mera, judetul Vrancea</t>
  </si>
  <si>
    <t>HCL nr.11/16.03.2017</t>
  </si>
  <si>
    <t>Const scoala primara Livada din com Mera</t>
  </si>
  <si>
    <t>HCL nr 10/16.03.2017</t>
  </si>
  <si>
    <t xml:space="preserve">Valoarea </t>
  </si>
  <si>
    <t>obiectivului</t>
  </si>
  <si>
    <t>totală a</t>
  </si>
  <si>
    <t xml:space="preserve">Const gradinita cu program normal Livada,com Mera,jud VN </t>
  </si>
  <si>
    <t>Construire scoala nr.2 sat Vulcaneasa, com Mera,jud VN</t>
  </si>
  <si>
    <t>Construire  gradinita cu program normal nr.2, Vulcaneasa,</t>
  </si>
  <si>
    <t>Insp. Contabilitate</t>
  </si>
  <si>
    <t xml:space="preserve">     Cornea Maricica</t>
  </si>
  <si>
    <t xml:space="preserve">actualizata </t>
  </si>
  <si>
    <t>PRIMAR</t>
  </si>
  <si>
    <t>VASILACHE FLORIN-JAN</t>
  </si>
  <si>
    <t>Plan urbanistic general al comunei Mera PUG</t>
  </si>
  <si>
    <t xml:space="preserve">Cap.68. </t>
  </si>
  <si>
    <t>Sprijin pentru persoane cu dizabilitati - program incluziune si demnitate sociala</t>
  </si>
  <si>
    <t>Consultanta,proiectare si avize pentru obiectivul ,,Reabilitare, modernizare si extindere sediu primarie, comuna Mera, judetul Vrancea"</t>
  </si>
  <si>
    <t>Achizitii de bunuri si alte cheltuieli de investitii</t>
  </si>
  <si>
    <t>Consultanta, proiectare si avize la obiectivul ,,Modernizarea si eficientizarea sistemului de iluminat public stradal in comuna Mera" - AFM</t>
  </si>
  <si>
    <t>Infiintare sist centralizat de alimentare cu apa potabila si canalizare a apelor uzate menajere HCL nr 20/30.03.2023</t>
  </si>
  <si>
    <t>Consultanta, proiectare si avize la obiectivul ,,Reabilitare si modernizare terenuri sportive, comuna Mera, judetul Vrancea"</t>
  </si>
  <si>
    <t>Consultanta, proiectare si avize pentru obiectivul ,,Reabilitare si modernizare cladire Valea Rea, comuna Mera, judetul Vrancea"</t>
  </si>
  <si>
    <t>Secretar general delegat</t>
  </si>
  <si>
    <t xml:space="preserve">                  PREVEDERI ANUL 2026</t>
  </si>
  <si>
    <t>Instalare camere de supraveghere pe drumurile comunale - avize si montaj</t>
  </si>
  <si>
    <t xml:space="preserve">Achizitionare Buldoexcavator </t>
  </si>
  <si>
    <t xml:space="preserve">Achizitionare utilaje, comuna Mera </t>
  </si>
  <si>
    <t xml:space="preserve">Aparatura si dotari centru medical </t>
  </si>
  <si>
    <t>Achizitii de bunuri si alte cheltuieli de investiții</t>
  </si>
  <si>
    <t xml:space="preserve">Consultanta, proiectare si avize pentru obiectivul ,,Modernizare drumuri în comuna Mera, judetul Vrancea" </t>
  </si>
  <si>
    <t xml:space="preserve">   Cornea Maricica</t>
  </si>
  <si>
    <t>Lucrari noi, din care</t>
  </si>
  <si>
    <t>Lucrari in continuare, din care</t>
  </si>
  <si>
    <t xml:space="preserve">                       a obiectivelor de investitii pe anul 2026 cu finantare din BUGETUL LOCAL</t>
  </si>
  <si>
    <t>Plop Gheorghe</t>
  </si>
  <si>
    <t>Presedinte de sedinta</t>
  </si>
  <si>
    <t>..Furnizare de servicii integrate în comunitățile rurale - facilitarea accesului persoanelor vulnerabile la servicii de bază eficiente şi de calitate” PIDS/586/PO4/339395</t>
  </si>
  <si>
    <t>Sistem panouri fotovoltaice</t>
  </si>
  <si>
    <t>Cap.67.</t>
  </si>
  <si>
    <t>Intreținere pasuni din domeniul comunei Mera</t>
  </si>
  <si>
    <t>Consultanta și avize Reabilitare muzeu Radu Gegea</t>
  </si>
  <si>
    <t>Consultanta proiect privind asigurarea accesului egal la asistență medicală și asigurarea rezilienței sistemelor de sănătate, inclusiv în ceea ce privește asistența medicală primară, precum și promovarea tranziției de la îngrijirea instituționalizată către îngrijirea în familie sau în comunitate (FEDR). Cabinet mobil</t>
  </si>
  <si>
    <t>Lucrari cu privire la realizarea unui traf</t>
  </si>
  <si>
    <t>Consultanta Reabilitate Dispensar uman - Vulcaneasa</t>
  </si>
  <si>
    <t>INITIAL prin Hotărârea Consiliului Local nr.  29 / 08.05.2026</t>
  </si>
  <si>
    <t>NR. 3881 DIN 07.05.2026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</si>
</sst>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4"/>
      <color theme="1"/>
      <name val="Calibri"/>
      <family val="2"/>
      <charset val="238"/>
      <scheme val="minor"/>
    </font>
    <font>
      <b/>
      <sz val="14"/>
      <color theme="1"/>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charset val="238"/>
      <scheme val="minor"/>
    </font>
    <font>
      <b/>
      <sz val="10"/>
      <color theme="1"/>
      <name val="Calibri"/>
      <family val="2"/>
      <scheme val="minor"/>
    </font>
    <font>
      <b/>
      <sz val="14"/>
      <color theme="1"/>
      <name val="Times New Roman"/>
      <family val="1"/>
    </font>
    <font>
      <b/>
      <sz val="12"/>
      <color theme="1"/>
      <name val="Times New Roman"/>
      <family val="1"/>
    </font>
    <font>
      <sz val="12"/>
      <color theme="1"/>
      <name val="Times New Roman"/>
      <family val="1"/>
    </font>
    <font>
      <b/>
      <sz val="10"/>
      <name val="Calibri"/>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85">
    <xf numFmtId="0" fontId="0" fillId="0" borderId="0" xfId="0"/>
    <xf numFmtId="0" fontId="1" fillId="0" borderId="0" xfId="0" applyFont="1"/>
    <xf numFmtId="0" fontId="2" fillId="0" borderId="0" xfId="0" applyFont="1"/>
    <xf numFmtId="0" fontId="3" fillId="0" borderId="11" xfId="0" applyFont="1" applyBorder="1"/>
    <xf numFmtId="0" fontId="3" fillId="0" borderId="0" xfId="0" applyFont="1"/>
    <xf numFmtId="0" fontId="3" fillId="0" borderId="2" xfId="0" applyFont="1" applyBorder="1"/>
    <xf numFmtId="0" fontId="3" fillId="0" borderId="4" xfId="0" applyFont="1" applyBorder="1"/>
    <xf numFmtId="0" fontId="4" fillId="0" borderId="2" xfId="0" applyFont="1" applyBorder="1"/>
    <xf numFmtId="0" fontId="4" fillId="0" borderId="5" xfId="0" applyFont="1" applyBorder="1"/>
    <xf numFmtId="0" fontId="4" fillId="0" borderId="6" xfId="0" applyFont="1" applyBorder="1"/>
    <xf numFmtId="0" fontId="3" fillId="0" borderId="7" xfId="0" applyFont="1" applyBorder="1"/>
    <xf numFmtId="0" fontId="4" fillId="0" borderId="3" xfId="0" applyFont="1" applyBorder="1"/>
    <xf numFmtId="0" fontId="3" fillId="0" borderId="3" xfId="0" applyFont="1" applyBorder="1"/>
    <xf numFmtId="0" fontId="4" fillId="0" borderId="8" xfId="0" applyFont="1" applyBorder="1"/>
    <xf numFmtId="0" fontId="4" fillId="0" borderId="0" xfId="0" applyFont="1"/>
    <xf numFmtId="0" fontId="3" fillId="0" borderId="9" xfId="0" applyFont="1" applyBorder="1"/>
    <xf numFmtId="0" fontId="3" fillId="0" borderId="8" xfId="0" applyFont="1" applyBorder="1"/>
    <xf numFmtId="0" fontId="3" fillId="0" borderId="10" xfId="0" applyFont="1" applyBorder="1"/>
    <xf numFmtId="0" fontId="3" fillId="0" borderId="12" xfId="0" applyFont="1" applyBorder="1"/>
    <xf numFmtId="0" fontId="4" fillId="0" borderId="1" xfId="0" applyFont="1" applyBorder="1" applyAlignment="1">
      <alignment horizontal="center"/>
    </xf>
    <xf numFmtId="0" fontId="3" fillId="0" borderId="1" xfId="0" applyFont="1" applyBorder="1"/>
    <xf numFmtId="0" fontId="4" fillId="0" borderId="1" xfId="0" applyFont="1" applyBorder="1"/>
    <xf numFmtId="0" fontId="4" fillId="0" borderId="2" xfId="0" applyFont="1" applyBorder="1" applyAlignment="1">
      <alignment horizontal="center"/>
    </xf>
    <xf numFmtId="0" fontId="4" fillId="0" borderId="4" xfId="0" applyFont="1" applyBorder="1"/>
    <xf numFmtId="0" fontId="3" fillId="0" borderId="0" xfId="0" applyFont="1" applyAlignment="1">
      <alignment vertical="center"/>
    </xf>
    <xf numFmtId="0" fontId="5" fillId="0" borderId="2" xfId="0" applyFont="1" applyBorder="1"/>
    <xf numFmtId="0" fontId="5" fillId="0" borderId="4" xfId="0" applyFont="1" applyBorder="1"/>
    <xf numFmtId="0" fontId="5" fillId="0" borderId="3" xfId="0" applyFont="1" applyBorder="1"/>
    <xf numFmtId="0" fontId="5" fillId="0" borderId="11" xfId="0" applyFont="1" applyBorder="1"/>
    <xf numFmtId="0" fontId="5" fillId="0" borderId="6" xfId="0" applyFont="1" applyBorder="1" applyAlignment="1">
      <alignment vertical="center"/>
    </xf>
    <xf numFmtId="0" fontId="5" fillId="0" borderId="0" xfId="0" applyFont="1"/>
    <xf numFmtId="0" fontId="5" fillId="0" borderId="6" xfId="0" applyFont="1" applyBorder="1"/>
    <xf numFmtId="0" fontId="6" fillId="0" borderId="2" xfId="0" applyFont="1" applyBorder="1"/>
    <xf numFmtId="0" fontId="5" fillId="0" borderId="2" xfId="0" applyFont="1" applyBorder="1" applyAlignment="1">
      <alignment wrapText="1"/>
    </xf>
    <xf numFmtId="0" fontId="3" fillId="0" borderId="1" xfId="0" applyFont="1" applyBorder="1" applyAlignment="1">
      <alignment wrapText="1"/>
    </xf>
    <xf numFmtId="0" fontId="5" fillId="0" borderId="1" xfId="0" applyFont="1" applyBorder="1" applyAlignment="1">
      <alignment wrapText="1"/>
    </xf>
    <xf numFmtId="0" fontId="5" fillId="0" borderId="1" xfId="0" applyFont="1" applyBorder="1"/>
    <xf numFmtId="0" fontId="1" fillId="0" borderId="1" xfId="0" applyFont="1" applyBorder="1"/>
    <xf numFmtId="0" fontId="5" fillId="0" borderId="2"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wrapText="1"/>
    </xf>
    <xf numFmtId="0" fontId="3" fillId="0" borderId="1" xfId="0" applyFont="1" applyBorder="1" applyAlignment="1">
      <alignment vertical="center"/>
    </xf>
    <xf numFmtId="0" fontId="3" fillId="0" borderId="3" xfId="0" applyFont="1" applyBorder="1" applyAlignment="1">
      <alignment wrapText="1"/>
    </xf>
    <xf numFmtId="0" fontId="5" fillId="0" borderId="1" xfId="0" applyFont="1" applyBorder="1" applyAlignment="1">
      <alignment vertical="center"/>
    </xf>
    <xf numFmtId="0" fontId="3" fillId="0" borderId="3" xfId="0" applyFont="1" applyBorder="1" applyAlignment="1">
      <alignment vertical="center"/>
    </xf>
    <xf numFmtId="0" fontId="3" fillId="0" borderId="13" xfId="0" applyFont="1" applyBorder="1"/>
    <xf numFmtId="0" fontId="3" fillId="0" borderId="13" xfId="0" applyFont="1" applyBorder="1" applyAlignment="1">
      <alignment wrapText="1"/>
    </xf>
    <xf numFmtId="0" fontId="6" fillId="0" borderId="1" xfId="0" applyFont="1" applyBorder="1"/>
    <xf numFmtId="0" fontId="4" fillId="2" borderId="2" xfId="0" applyFont="1" applyFill="1" applyBorder="1"/>
    <xf numFmtId="0" fontId="7" fillId="2" borderId="2" xfId="0" applyFont="1" applyFill="1" applyBorder="1"/>
    <xf numFmtId="0" fontId="8" fillId="2" borderId="2" xfId="0" applyFont="1" applyFill="1" applyBorder="1"/>
    <xf numFmtId="0" fontId="7" fillId="2" borderId="6" xfId="0" applyFont="1" applyFill="1" applyBorder="1" applyAlignment="1">
      <alignment wrapText="1"/>
    </xf>
    <xf numFmtId="0" fontId="8" fillId="2" borderId="7" xfId="0" applyFont="1" applyFill="1" applyBorder="1"/>
    <xf numFmtId="0" fontId="9" fillId="2" borderId="2" xfId="0" applyFont="1" applyFill="1" applyBorder="1"/>
    <xf numFmtId="0" fontId="3" fillId="0" borderId="2" xfId="0" applyFont="1" applyBorder="1" applyAlignment="1">
      <alignment vertical="center" wrapText="1"/>
    </xf>
    <xf numFmtId="0" fontId="10" fillId="0" borderId="2" xfId="0" applyFont="1" applyBorder="1"/>
    <xf numFmtId="0" fontId="1" fillId="0" borderId="0" xfId="0" applyFont="1" applyAlignment="1">
      <alignment horizontal="center"/>
    </xf>
    <xf numFmtId="0" fontId="3" fillId="0" borderId="7" xfId="0" applyFont="1" applyBorder="1" applyAlignment="1">
      <alignment wrapText="1"/>
    </xf>
    <xf numFmtId="0" fontId="5" fillId="0" borderId="2" xfId="0" applyFont="1" applyBorder="1" applyAlignment="1">
      <alignment horizontal="right" vertical="center"/>
    </xf>
    <xf numFmtId="0" fontId="3" fillId="0" borderId="4" xfId="0" applyFont="1" applyBorder="1" applyAlignment="1">
      <alignment vertical="center"/>
    </xf>
    <xf numFmtId="0" fontId="6" fillId="0" borderId="7" xfId="0" applyFont="1" applyBorder="1"/>
    <xf numFmtId="0" fontId="6" fillId="0" borderId="2" xfId="0" applyFont="1" applyBorder="1" applyAlignment="1">
      <alignment vertical="center"/>
    </xf>
    <xf numFmtId="0" fontId="6" fillId="0" borderId="2" xfId="0" applyFont="1" applyBorder="1" applyAlignment="1">
      <alignment wrapText="1"/>
    </xf>
    <xf numFmtId="0" fontId="1" fillId="0" borderId="0" xfId="0" applyFont="1" applyAlignment="1">
      <alignment horizontal="center" vertical="center"/>
    </xf>
    <xf numFmtId="0" fontId="3" fillId="0" borderId="1" xfId="0" applyFont="1" applyBorder="1" applyAlignment="1">
      <alignment vertical="top" wrapText="1"/>
    </xf>
    <xf numFmtId="0" fontId="3" fillId="0" borderId="6" xfId="0" applyFont="1" applyBorder="1"/>
    <xf numFmtId="0" fontId="3" fillId="0" borderId="6" xfId="0" applyFont="1" applyBorder="1" applyAlignment="1">
      <alignment wrapText="1"/>
    </xf>
    <xf numFmtId="0" fontId="1" fillId="0" borderId="0" xfId="0" applyFont="1" applyAlignment="1">
      <alignment wrapText="1"/>
    </xf>
    <xf numFmtId="0" fontId="0" fillId="0" borderId="0" xfId="0" applyAlignment="1">
      <alignment wrapText="1"/>
    </xf>
    <xf numFmtId="0" fontId="1" fillId="0" borderId="0" xfId="0" applyFont="1" applyAlignment="1">
      <alignment horizontal="center"/>
    </xf>
    <xf numFmtId="0" fontId="1" fillId="0" borderId="0" xfId="0" applyFont="1" applyAlignment="1">
      <alignment horizontal="center" wrapText="1"/>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4" fillId="2" borderId="2" xfId="0" applyFont="1" applyFill="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8" fillId="2" borderId="3" xfId="0" applyFont="1" applyFill="1" applyBorder="1" applyAlignment="1">
      <alignment horizontal="center" vertical="center"/>
    </xf>
    <xf numFmtId="0" fontId="3" fillId="0" borderId="9" xfId="0" applyFont="1" applyBorder="1" applyAlignment="1">
      <alignment horizontal="center" vertical="center"/>
    </xf>
    <xf numFmtId="0" fontId="3" fillId="2" borderId="7" xfId="0" applyFont="1" applyFill="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3"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9"/>
  <sheetViews>
    <sheetView tabSelected="1" topLeftCell="A106" zoomScale="130" zoomScaleNormal="130" workbookViewId="0">
      <selection activeCell="C3" sqref="C3"/>
    </sheetView>
  </sheetViews>
  <sheetFormatPr defaultColWidth="9.140625" defaultRowHeight="18.75" x14ac:dyDescent="0.3"/>
  <cols>
    <col min="1" max="1" width="5" style="1" customWidth="1"/>
    <col min="2" max="2" width="8.85546875" style="1" customWidth="1"/>
    <col min="3" max="3" width="44.85546875" style="1" customWidth="1"/>
    <col min="4" max="10" width="12.7109375" style="1" customWidth="1"/>
    <col min="11" max="16384" width="9.140625" style="1"/>
  </cols>
  <sheetData>
    <row r="1" spans="1:11" x14ac:dyDescent="0.3">
      <c r="A1" s="1" t="s">
        <v>0</v>
      </c>
    </row>
    <row r="2" spans="1:11" x14ac:dyDescent="0.3">
      <c r="A2" s="1" t="s">
        <v>1</v>
      </c>
    </row>
    <row r="3" spans="1:11" x14ac:dyDescent="0.3">
      <c r="A3" s="1" t="s">
        <v>2</v>
      </c>
    </row>
    <row r="4" spans="1:11" ht="18.75" customHeight="1" x14ac:dyDescent="0.3">
      <c r="A4" s="1" t="s">
        <v>104</v>
      </c>
      <c r="G4" s="70"/>
      <c r="H4" s="70"/>
      <c r="I4" s="70"/>
      <c r="J4" s="70"/>
      <c r="K4" s="70"/>
    </row>
    <row r="6" spans="1:11" x14ac:dyDescent="0.3">
      <c r="D6" s="2" t="s">
        <v>4</v>
      </c>
      <c r="E6" s="2"/>
    </row>
    <row r="7" spans="1:11" x14ac:dyDescent="0.3">
      <c r="C7" s="67" t="s">
        <v>92</v>
      </c>
      <c r="D7" s="68"/>
      <c r="E7" s="68"/>
      <c r="F7" s="68"/>
      <c r="G7" s="68"/>
      <c r="H7" s="68"/>
      <c r="I7" s="68"/>
      <c r="J7" s="68"/>
      <c r="K7" s="68"/>
    </row>
    <row r="8" spans="1:11" x14ac:dyDescent="0.3">
      <c r="C8" s="69" t="s">
        <v>103</v>
      </c>
      <c r="D8" s="69"/>
      <c r="E8" s="69"/>
      <c r="F8" s="69"/>
      <c r="G8" s="69"/>
      <c r="H8" s="69"/>
    </row>
    <row r="9" spans="1:11" ht="14.25" customHeight="1" x14ac:dyDescent="0.3">
      <c r="D9" s="1" t="s">
        <v>5</v>
      </c>
    </row>
    <row r="11" spans="1:11" x14ac:dyDescent="0.3">
      <c r="J11" s="1" t="s">
        <v>3</v>
      </c>
    </row>
    <row r="12" spans="1:11" x14ac:dyDescent="0.3">
      <c r="A12" s="7" t="s">
        <v>6</v>
      </c>
      <c r="B12" s="7" t="s">
        <v>9</v>
      </c>
      <c r="C12" s="7" t="s">
        <v>8</v>
      </c>
      <c r="D12" s="72" t="s">
        <v>61</v>
      </c>
      <c r="E12" s="72" t="s">
        <v>16</v>
      </c>
      <c r="F12" s="72" t="s">
        <v>17</v>
      </c>
      <c r="G12" s="8" t="s">
        <v>82</v>
      </c>
      <c r="H12" s="9"/>
      <c r="I12" s="9"/>
      <c r="J12" s="10"/>
    </row>
    <row r="13" spans="1:11" x14ac:dyDescent="0.3">
      <c r="A13" s="11" t="s">
        <v>7</v>
      </c>
      <c r="B13" s="11" t="s">
        <v>10</v>
      </c>
      <c r="C13" s="12" t="s">
        <v>11</v>
      </c>
      <c r="D13" s="73" t="s">
        <v>63</v>
      </c>
      <c r="E13" s="73" t="s">
        <v>69</v>
      </c>
      <c r="F13" s="73" t="s">
        <v>18</v>
      </c>
      <c r="G13" s="13" t="s">
        <v>53</v>
      </c>
      <c r="H13" s="14"/>
      <c r="I13" s="14"/>
      <c r="J13" s="15"/>
    </row>
    <row r="14" spans="1:11" x14ac:dyDescent="0.3">
      <c r="A14" s="12"/>
      <c r="B14" s="12"/>
      <c r="C14" s="12" t="s">
        <v>12</v>
      </c>
      <c r="D14" s="73" t="s">
        <v>62</v>
      </c>
      <c r="E14" s="73" t="s">
        <v>15</v>
      </c>
      <c r="F14" s="73" t="s">
        <v>19</v>
      </c>
      <c r="G14" s="13"/>
      <c r="H14" s="14"/>
      <c r="I14" s="14"/>
      <c r="J14" s="15"/>
    </row>
    <row r="15" spans="1:11" x14ac:dyDescent="0.3">
      <c r="A15" s="12"/>
      <c r="B15" s="12"/>
      <c r="C15" s="12" t="s">
        <v>13</v>
      </c>
      <c r="D15" s="78"/>
      <c r="E15" s="78"/>
      <c r="F15" s="78"/>
      <c r="G15" s="16"/>
      <c r="H15" s="4"/>
      <c r="I15" s="4"/>
      <c r="J15" s="15"/>
    </row>
    <row r="16" spans="1:11" x14ac:dyDescent="0.3">
      <c r="A16" s="6"/>
      <c r="B16" s="6"/>
      <c r="C16" s="6" t="s">
        <v>14</v>
      </c>
      <c r="D16" s="74"/>
      <c r="E16" s="74"/>
      <c r="F16" s="74"/>
      <c r="G16" s="17"/>
      <c r="H16" s="3"/>
      <c r="I16" s="3"/>
      <c r="J16" s="18"/>
    </row>
    <row r="17" spans="1:10" x14ac:dyDescent="0.3">
      <c r="A17" s="5"/>
      <c r="B17" s="5"/>
      <c r="C17" s="5"/>
      <c r="D17" s="5"/>
      <c r="E17" s="5"/>
      <c r="F17" s="5"/>
      <c r="G17" s="75" t="s">
        <v>20</v>
      </c>
      <c r="H17" s="75" t="s">
        <v>23</v>
      </c>
      <c r="I17" s="75" t="s">
        <v>26</v>
      </c>
      <c r="J17" s="75" t="s">
        <v>29</v>
      </c>
    </row>
    <row r="18" spans="1:10" x14ac:dyDescent="0.3">
      <c r="A18" s="12"/>
      <c r="B18" s="12"/>
      <c r="C18" s="12"/>
      <c r="D18" s="12"/>
      <c r="E18" s="12"/>
      <c r="F18" s="12"/>
      <c r="G18" s="78" t="s">
        <v>21</v>
      </c>
      <c r="H18" s="78" t="s">
        <v>24</v>
      </c>
      <c r="I18" s="78" t="s">
        <v>27</v>
      </c>
      <c r="J18" s="78" t="s">
        <v>30</v>
      </c>
    </row>
    <row r="19" spans="1:10" x14ac:dyDescent="0.3">
      <c r="A19" s="12"/>
      <c r="B19" s="12"/>
      <c r="C19" s="12"/>
      <c r="D19" s="12"/>
      <c r="E19" s="12"/>
      <c r="F19" s="12"/>
      <c r="G19" s="78" t="s">
        <v>22</v>
      </c>
      <c r="H19" s="78" t="s">
        <v>25</v>
      </c>
      <c r="I19" s="78" t="s">
        <v>28</v>
      </c>
      <c r="J19" s="78" t="s">
        <v>31</v>
      </c>
    </row>
    <row r="20" spans="1:10" x14ac:dyDescent="0.3">
      <c r="A20" s="19">
        <v>0</v>
      </c>
      <c r="B20" s="19"/>
      <c r="C20" s="19">
        <v>1</v>
      </c>
      <c r="D20" s="19">
        <v>2</v>
      </c>
      <c r="E20" s="19">
        <v>3</v>
      </c>
      <c r="F20" s="19" t="s">
        <v>32</v>
      </c>
      <c r="G20" s="19" t="s">
        <v>33</v>
      </c>
      <c r="H20" s="19">
        <v>6</v>
      </c>
      <c r="I20" s="19">
        <v>7</v>
      </c>
      <c r="J20" s="19">
        <v>8</v>
      </c>
    </row>
    <row r="21" spans="1:10" x14ac:dyDescent="0.3">
      <c r="A21" s="20"/>
      <c r="B21" s="20"/>
      <c r="C21" s="21" t="s">
        <v>34</v>
      </c>
      <c r="D21" s="21">
        <f>SUM(D22:D24)</f>
        <v>4913.6000000000004</v>
      </c>
      <c r="E21" s="21">
        <f t="shared" ref="E21:H21" si="0">SUM(E22:E24)</f>
        <v>4563.6000000000004</v>
      </c>
      <c r="F21" s="21">
        <f t="shared" si="0"/>
        <v>4563.6000000000004</v>
      </c>
      <c r="G21" s="21">
        <f>SUM(G22:G24)</f>
        <v>4563.6000000000004</v>
      </c>
      <c r="H21" s="21">
        <f t="shared" si="0"/>
        <v>2253</v>
      </c>
      <c r="I21" s="47">
        <f>SUM(I22:I24)</f>
        <v>2310.6</v>
      </c>
      <c r="J21" s="20"/>
    </row>
    <row r="22" spans="1:10" x14ac:dyDescent="0.3">
      <c r="A22" s="20"/>
      <c r="B22" s="19" t="s">
        <v>35</v>
      </c>
      <c r="C22" s="21" t="s">
        <v>38</v>
      </c>
      <c r="D22" s="21">
        <f t="shared" ref="D22:I22" si="1">SUM(D30,D41,D49,D70,D91,D102,D117,D125)</f>
        <v>972</v>
      </c>
      <c r="E22" s="21">
        <f t="shared" si="1"/>
        <v>972</v>
      </c>
      <c r="F22" s="21">
        <f t="shared" si="1"/>
        <v>972</v>
      </c>
      <c r="G22" s="21">
        <f t="shared" si="1"/>
        <v>972</v>
      </c>
      <c r="H22" s="21">
        <f t="shared" si="1"/>
        <v>500</v>
      </c>
      <c r="I22" s="47">
        <f t="shared" si="1"/>
        <v>472</v>
      </c>
      <c r="J22" s="20"/>
    </row>
    <row r="23" spans="1:10" x14ac:dyDescent="0.3">
      <c r="A23" s="5"/>
      <c r="B23" s="22" t="s">
        <v>36</v>
      </c>
      <c r="C23" s="7" t="s">
        <v>39</v>
      </c>
      <c r="D23" s="21">
        <f>SUM(D32,D43,D62,D72,D105,D119,D127)</f>
        <v>0</v>
      </c>
      <c r="E23" s="21">
        <f>SUM(E32,E43,E62,E72,E105,E119,E127)</f>
        <v>0</v>
      </c>
      <c r="F23" s="21">
        <v>0</v>
      </c>
      <c r="G23" s="21">
        <v>0</v>
      </c>
      <c r="H23" s="21">
        <v>0</v>
      </c>
      <c r="I23" s="47">
        <v>0</v>
      </c>
      <c r="J23" s="20"/>
    </row>
    <row r="24" spans="1:10" x14ac:dyDescent="0.3">
      <c r="A24" s="5"/>
      <c r="B24" s="22" t="s">
        <v>37</v>
      </c>
      <c r="C24" s="7" t="s">
        <v>40</v>
      </c>
      <c r="D24" s="7">
        <f>SUM(D35,D45,D64,D74,D85,D95,D107,D129)</f>
        <v>3941.6</v>
      </c>
      <c r="E24" s="7">
        <f>SUM(E35,E45,E64,E74,E95,E107,E129)</f>
        <v>3591.6</v>
      </c>
      <c r="F24" s="7">
        <f>SUM(F35,F45,F64,F74,F95,F107,F121,F129)</f>
        <v>3591.6</v>
      </c>
      <c r="G24" s="7">
        <f>SUM(G35,G45,G64,G74,G95,G107,G121,G129)</f>
        <v>3591.6</v>
      </c>
      <c r="H24" s="7">
        <f>SUM(H35,H45,H64,H74,H95,H107,H121,H129)</f>
        <v>1753</v>
      </c>
      <c r="I24" s="32">
        <f>SUM(I35,I45,I64,I74,I95,I107,I121,I129)</f>
        <v>1838.6</v>
      </c>
      <c r="J24" s="5"/>
    </row>
    <row r="25" spans="1:10" x14ac:dyDescent="0.3">
      <c r="A25" s="6"/>
      <c r="B25" s="6"/>
      <c r="C25" s="23" t="s">
        <v>41</v>
      </c>
      <c r="D25" s="12"/>
      <c r="E25" s="12"/>
      <c r="F25" s="12"/>
      <c r="G25" s="12"/>
      <c r="H25" s="12"/>
      <c r="I25" s="12"/>
      <c r="J25" s="12"/>
    </row>
    <row r="26" spans="1:10" x14ac:dyDescent="0.3">
      <c r="A26" s="5"/>
      <c r="B26" s="5"/>
      <c r="C26" s="7" t="s">
        <v>42</v>
      </c>
      <c r="D26" s="5"/>
      <c r="E26" s="5"/>
      <c r="F26" s="5"/>
      <c r="G26" s="5"/>
      <c r="H26" s="5"/>
      <c r="I26" s="5"/>
      <c r="J26" s="5"/>
    </row>
    <row r="27" spans="1:10" x14ac:dyDescent="0.3">
      <c r="A27" s="6"/>
      <c r="B27" s="6"/>
      <c r="C27" s="23" t="s">
        <v>43</v>
      </c>
      <c r="D27" s="6"/>
      <c r="E27" s="6"/>
      <c r="F27" s="6"/>
      <c r="G27" s="6"/>
      <c r="H27" s="6"/>
      <c r="I27" s="6"/>
      <c r="J27" s="6"/>
    </row>
    <row r="28" spans="1:10" x14ac:dyDescent="0.3">
      <c r="A28" s="48"/>
      <c r="B28" s="48"/>
      <c r="C28" s="49" t="s">
        <v>46</v>
      </c>
      <c r="D28" s="50">
        <f t="shared" ref="D28:I28" si="2">D30+D32+D35</f>
        <v>100</v>
      </c>
      <c r="E28" s="50">
        <f t="shared" si="2"/>
        <v>100</v>
      </c>
      <c r="F28" s="50">
        <f t="shared" si="2"/>
        <v>100</v>
      </c>
      <c r="G28" s="50">
        <f t="shared" si="2"/>
        <v>100</v>
      </c>
      <c r="H28" s="50">
        <f t="shared" si="2"/>
        <v>100</v>
      </c>
      <c r="I28" s="50">
        <f t="shared" si="2"/>
        <v>0</v>
      </c>
      <c r="J28" s="50"/>
    </row>
    <row r="29" spans="1:10" x14ac:dyDescent="0.3">
      <c r="A29" s="23"/>
      <c r="B29" s="71"/>
      <c r="C29" s="23" t="s">
        <v>44</v>
      </c>
      <c r="D29" s="23"/>
      <c r="E29" s="23"/>
      <c r="F29" s="23"/>
      <c r="G29" s="23"/>
      <c r="H29" s="23"/>
      <c r="I29" s="23"/>
      <c r="J29" s="23"/>
    </row>
    <row r="30" spans="1:10" x14ac:dyDescent="0.3">
      <c r="A30" s="5"/>
      <c r="B30" s="72" t="s">
        <v>35</v>
      </c>
      <c r="C30" s="32" t="s">
        <v>91</v>
      </c>
      <c r="D30" s="32">
        <v>0</v>
      </c>
      <c r="E30" s="32">
        <v>0</v>
      </c>
      <c r="F30" s="55">
        <v>0</v>
      </c>
      <c r="G30" s="55">
        <v>0</v>
      </c>
      <c r="H30" s="55">
        <v>0</v>
      </c>
      <c r="I30" s="55">
        <v>0</v>
      </c>
      <c r="J30" s="5"/>
    </row>
    <row r="31" spans="1:10" x14ac:dyDescent="0.3">
      <c r="A31" s="12"/>
      <c r="B31" s="73"/>
      <c r="C31" s="12"/>
      <c r="D31" s="12"/>
      <c r="E31" s="12"/>
      <c r="F31" s="27"/>
      <c r="G31" s="27"/>
      <c r="H31" s="27"/>
      <c r="I31" s="27"/>
      <c r="J31" s="12"/>
    </row>
    <row r="32" spans="1:10" x14ac:dyDescent="0.3">
      <c r="A32" s="5"/>
      <c r="B32" s="72" t="s">
        <v>36</v>
      </c>
      <c r="C32" s="32" t="s">
        <v>90</v>
      </c>
      <c r="D32" s="32">
        <f>D33+D34</f>
        <v>0</v>
      </c>
      <c r="E32" s="32">
        <f>E33+E34</f>
        <v>0</v>
      </c>
      <c r="F32" s="55">
        <f>F33+F34</f>
        <v>0</v>
      </c>
      <c r="G32" s="55">
        <f>G33+G34</f>
        <v>0</v>
      </c>
      <c r="H32" s="55">
        <f>H33+H34</f>
        <v>0</v>
      </c>
      <c r="I32" s="55">
        <v>0</v>
      </c>
      <c r="J32" s="5"/>
    </row>
    <row r="33" spans="1:10" x14ac:dyDescent="0.3">
      <c r="A33" s="12"/>
      <c r="B33" s="73"/>
      <c r="D33" s="37"/>
      <c r="E33" s="37"/>
      <c r="F33" s="37"/>
      <c r="G33" s="37"/>
      <c r="H33" s="37"/>
      <c r="I33" s="36"/>
      <c r="J33" s="20"/>
    </row>
    <row r="34" spans="1:10" x14ac:dyDescent="0.3">
      <c r="A34" s="12"/>
      <c r="B34" s="73"/>
      <c r="C34" s="33"/>
      <c r="D34" s="27"/>
      <c r="E34" s="27"/>
      <c r="F34" s="27"/>
      <c r="G34" s="27"/>
      <c r="H34" s="27"/>
      <c r="I34" s="27"/>
      <c r="J34" s="12"/>
    </row>
    <row r="35" spans="1:10" x14ac:dyDescent="0.3">
      <c r="A35" s="5"/>
      <c r="B35" s="72" t="s">
        <v>37</v>
      </c>
      <c r="C35" s="62" t="s">
        <v>76</v>
      </c>
      <c r="D35" s="32">
        <f t="shared" ref="D35:I35" si="3">SUM(D37:D38)</f>
        <v>100</v>
      </c>
      <c r="E35" s="32">
        <f t="shared" si="3"/>
        <v>100</v>
      </c>
      <c r="F35" s="32">
        <f t="shared" si="3"/>
        <v>100</v>
      </c>
      <c r="G35" s="32">
        <f t="shared" si="3"/>
        <v>100</v>
      </c>
      <c r="H35" s="32">
        <f t="shared" si="3"/>
        <v>100</v>
      </c>
      <c r="I35" s="32">
        <f t="shared" si="3"/>
        <v>0</v>
      </c>
      <c r="J35" s="5"/>
    </row>
    <row r="36" spans="1:10" x14ac:dyDescent="0.3">
      <c r="A36" s="6"/>
      <c r="B36" s="74"/>
      <c r="C36" s="6"/>
      <c r="D36" s="6"/>
      <c r="E36" s="6"/>
      <c r="F36" s="6"/>
      <c r="G36" s="6"/>
      <c r="H36" s="6"/>
      <c r="I36" s="6"/>
      <c r="J36" s="6"/>
    </row>
    <row r="37" spans="1:10" ht="39.75" x14ac:dyDescent="0.3">
      <c r="A37" s="5"/>
      <c r="B37" s="75"/>
      <c r="C37" s="33" t="s">
        <v>75</v>
      </c>
      <c r="D37" s="38">
        <v>100</v>
      </c>
      <c r="E37" s="58">
        <v>100</v>
      </c>
      <c r="F37" s="38">
        <v>100</v>
      </c>
      <c r="G37" s="38">
        <v>100</v>
      </c>
      <c r="H37" s="38">
        <v>100</v>
      </c>
      <c r="I37" s="39">
        <v>0</v>
      </c>
      <c r="J37" s="39"/>
    </row>
    <row r="38" spans="1:10" x14ac:dyDescent="0.3">
      <c r="A38" s="5"/>
      <c r="B38" s="75"/>
      <c r="C38" s="33"/>
      <c r="D38" s="25"/>
      <c r="E38" s="25"/>
      <c r="F38" s="25"/>
      <c r="G38" s="25"/>
      <c r="H38" s="25"/>
      <c r="I38" s="5"/>
      <c r="J38" s="5"/>
    </row>
    <row r="39" spans="1:10" x14ac:dyDescent="0.3">
      <c r="A39" s="48"/>
      <c r="B39" s="76"/>
      <c r="C39" s="49" t="s">
        <v>45</v>
      </c>
      <c r="D39" s="50">
        <f>SUM(D41,D43,D45)</f>
        <v>0</v>
      </c>
      <c r="E39" s="50">
        <f>SUM(E41,E43,E45)</f>
        <v>0</v>
      </c>
      <c r="F39" s="50">
        <f>SUM(F41,F43,F45,)</f>
        <v>0</v>
      </c>
      <c r="G39" s="50">
        <f>SUM(G41,G43,G45,)</f>
        <v>0</v>
      </c>
      <c r="H39" s="50">
        <f>SUM(H41,H43,H45,)</f>
        <v>0</v>
      </c>
      <c r="I39" s="50">
        <f>SUM(I41,I43,I45,)</f>
        <v>0</v>
      </c>
      <c r="J39" s="50"/>
    </row>
    <row r="40" spans="1:10" x14ac:dyDescent="0.3">
      <c r="A40" s="23"/>
      <c r="B40" s="71"/>
      <c r="C40" s="23" t="s">
        <v>44</v>
      </c>
      <c r="D40" s="23"/>
      <c r="E40" s="23"/>
      <c r="F40" s="23"/>
      <c r="G40" s="23"/>
      <c r="H40" s="23"/>
      <c r="I40" s="23"/>
      <c r="J40" s="23"/>
    </row>
    <row r="41" spans="1:10" x14ac:dyDescent="0.3">
      <c r="A41" s="5"/>
      <c r="B41" s="72" t="s">
        <v>35</v>
      </c>
      <c r="C41" s="32" t="s">
        <v>91</v>
      </c>
      <c r="D41" s="32">
        <v>0</v>
      </c>
      <c r="E41" s="32">
        <v>0</v>
      </c>
      <c r="F41" s="32">
        <v>0</v>
      </c>
      <c r="G41" s="32">
        <v>0</v>
      </c>
      <c r="H41" s="32">
        <v>0</v>
      </c>
      <c r="I41" s="32">
        <v>0</v>
      </c>
      <c r="J41" s="5"/>
    </row>
    <row r="42" spans="1:10" x14ac:dyDescent="0.3">
      <c r="A42" s="12"/>
      <c r="B42" s="73"/>
      <c r="C42" s="12"/>
      <c r="D42" s="12"/>
      <c r="E42" s="12"/>
      <c r="F42" s="12"/>
      <c r="G42" s="12"/>
      <c r="H42" s="12"/>
      <c r="I42" s="12"/>
      <c r="J42" s="12"/>
    </row>
    <row r="43" spans="1:10" x14ac:dyDescent="0.3">
      <c r="A43" s="5"/>
      <c r="B43" s="72" t="s">
        <v>36</v>
      </c>
      <c r="C43" s="32" t="s">
        <v>90</v>
      </c>
      <c r="D43" s="32">
        <v>0</v>
      </c>
      <c r="E43" s="32">
        <v>0</v>
      </c>
      <c r="F43" s="32">
        <v>0</v>
      </c>
      <c r="G43" s="32">
        <v>0</v>
      </c>
      <c r="H43" s="32">
        <v>0</v>
      </c>
      <c r="I43" s="32">
        <v>0</v>
      </c>
      <c r="J43" s="5"/>
    </row>
    <row r="44" spans="1:10" x14ac:dyDescent="0.3">
      <c r="A44" s="12"/>
      <c r="B44" s="73"/>
      <c r="C44" s="12"/>
      <c r="D44" s="12"/>
      <c r="E44" s="12"/>
      <c r="F44" s="12"/>
      <c r="G44" s="12"/>
      <c r="H44" s="12"/>
      <c r="I44" s="12"/>
      <c r="J44" s="12"/>
    </row>
    <row r="45" spans="1:10" x14ac:dyDescent="0.3">
      <c r="A45" s="5"/>
      <c r="B45" s="72" t="s">
        <v>37</v>
      </c>
      <c r="C45" s="32" t="s">
        <v>87</v>
      </c>
      <c r="D45" s="55">
        <v>0</v>
      </c>
      <c r="E45" s="55">
        <v>0</v>
      </c>
      <c r="F45" s="32">
        <v>0</v>
      </c>
      <c r="G45" s="55">
        <v>0</v>
      </c>
      <c r="H45" s="55">
        <v>0</v>
      </c>
      <c r="I45" s="32">
        <v>0</v>
      </c>
      <c r="J45" s="5"/>
    </row>
    <row r="46" spans="1:10" x14ac:dyDescent="0.3">
      <c r="A46" s="5"/>
      <c r="B46" s="75"/>
      <c r="C46" s="54"/>
      <c r="D46" s="5"/>
      <c r="E46" s="5"/>
      <c r="F46" s="5"/>
      <c r="G46" s="5"/>
      <c r="H46" s="5"/>
      <c r="I46" s="5"/>
      <c r="J46" s="5"/>
    </row>
    <row r="47" spans="1:10" x14ac:dyDescent="0.3">
      <c r="A47" s="7"/>
      <c r="B47" s="76"/>
      <c r="C47" s="49" t="s">
        <v>48</v>
      </c>
      <c r="D47" s="50">
        <f t="shared" ref="D47:I47" si="4">SUM(D49,D62,D64)</f>
        <v>572</v>
      </c>
      <c r="E47" s="50">
        <f t="shared" si="4"/>
        <v>572</v>
      </c>
      <c r="F47" s="50">
        <f t="shared" si="4"/>
        <v>572</v>
      </c>
      <c r="G47" s="50">
        <f t="shared" si="4"/>
        <v>572</v>
      </c>
      <c r="H47" s="50">
        <f t="shared" si="4"/>
        <v>100</v>
      </c>
      <c r="I47" s="50">
        <f t="shared" si="4"/>
        <v>472</v>
      </c>
      <c r="J47" s="50"/>
    </row>
    <row r="48" spans="1:10" x14ac:dyDescent="0.3">
      <c r="A48" s="23"/>
      <c r="B48" s="71"/>
      <c r="C48" s="23" t="s">
        <v>44</v>
      </c>
      <c r="D48" s="23"/>
      <c r="E48" s="23"/>
      <c r="F48" s="23"/>
      <c r="G48" s="23"/>
      <c r="H48" s="23"/>
      <c r="I48" s="23"/>
      <c r="J48" s="23"/>
    </row>
    <row r="49" spans="1:10" x14ac:dyDescent="0.3">
      <c r="A49" s="5"/>
      <c r="B49" s="72" t="s">
        <v>35</v>
      </c>
      <c r="C49" s="32" t="s">
        <v>91</v>
      </c>
      <c r="D49" s="55">
        <f>E49</f>
        <v>472</v>
      </c>
      <c r="E49" s="55">
        <v>472</v>
      </c>
      <c r="F49" s="32">
        <f>SUM(F50:F58)</f>
        <v>472</v>
      </c>
      <c r="G49" s="32">
        <f t="shared" ref="G49:I49" si="5">SUM(G50:G58)</f>
        <v>472</v>
      </c>
      <c r="H49" s="32">
        <f t="shared" si="5"/>
        <v>0</v>
      </c>
      <c r="I49" s="32">
        <f t="shared" si="5"/>
        <v>472</v>
      </c>
      <c r="J49" s="5"/>
    </row>
    <row r="50" spans="1:10" x14ac:dyDescent="0.3">
      <c r="A50" s="5"/>
      <c r="B50" s="72"/>
      <c r="C50" s="31" t="s">
        <v>55</v>
      </c>
      <c r="D50" s="25">
        <v>32</v>
      </c>
      <c r="E50" s="25">
        <v>32</v>
      </c>
      <c r="F50" s="25">
        <v>32</v>
      </c>
      <c r="G50" s="25">
        <v>32</v>
      </c>
      <c r="H50" s="25">
        <v>0</v>
      </c>
      <c r="I50" s="5">
        <v>32</v>
      </c>
      <c r="J50" s="5"/>
    </row>
    <row r="51" spans="1:10" x14ac:dyDescent="0.3">
      <c r="A51" s="6"/>
      <c r="B51" s="71"/>
      <c r="C51" s="28" t="s">
        <v>56</v>
      </c>
      <c r="D51" s="26"/>
      <c r="E51" s="26"/>
      <c r="F51" s="26"/>
      <c r="G51" s="26"/>
      <c r="H51" s="26"/>
      <c r="I51" s="6"/>
      <c r="J51" s="6"/>
    </row>
    <row r="52" spans="1:10" x14ac:dyDescent="0.3">
      <c r="A52" s="5"/>
      <c r="B52" s="72"/>
      <c r="C52" s="29" t="s">
        <v>59</v>
      </c>
      <c r="D52" s="25">
        <f t="shared" ref="D52:D58" si="6">E52</f>
        <v>100</v>
      </c>
      <c r="E52" s="25">
        <v>100</v>
      </c>
      <c r="F52" s="25">
        <v>100</v>
      </c>
      <c r="G52" s="25">
        <v>100</v>
      </c>
      <c r="H52" s="25">
        <v>0</v>
      </c>
      <c r="I52" s="5">
        <v>100</v>
      </c>
      <c r="J52" s="5"/>
    </row>
    <row r="53" spans="1:10" x14ac:dyDescent="0.3">
      <c r="A53" s="6"/>
      <c r="B53" s="71"/>
      <c r="C53" s="28" t="s">
        <v>60</v>
      </c>
      <c r="D53" s="25">
        <f t="shared" si="6"/>
        <v>0</v>
      </c>
      <c r="E53" s="25">
        <f t="shared" ref="E53:E57" si="7">SUM(F53:I53)</f>
        <v>0</v>
      </c>
      <c r="F53" s="26"/>
      <c r="G53" s="26"/>
      <c r="H53" s="26"/>
      <c r="I53" s="6"/>
      <c r="J53" s="6"/>
    </row>
    <row r="54" spans="1:10" x14ac:dyDescent="0.3">
      <c r="A54" s="5"/>
      <c r="B54" s="72"/>
      <c r="C54" s="29" t="s">
        <v>64</v>
      </c>
      <c r="D54" s="25">
        <f t="shared" si="6"/>
        <v>100</v>
      </c>
      <c r="E54" s="25">
        <v>100</v>
      </c>
      <c r="F54" s="25">
        <v>100</v>
      </c>
      <c r="G54" s="25">
        <v>100</v>
      </c>
      <c r="H54" s="25">
        <v>0</v>
      </c>
      <c r="I54" s="5">
        <v>100</v>
      </c>
      <c r="J54" s="5"/>
    </row>
    <row r="55" spans="1:10" x14ac:dyDescent="0.3">
      <c r="A55" s="6"/>
      <c r="B55" s="71"/>
      <c r="C55" s="28" t="s">
        <v>54</v>
      </c>
      <c r="D55" s="25">
        <f t="shared" si="6"/>
        <v>0</v>
      </c>
      <c r="E55" s="25">
        <f t="shared" si="7"/>
        <v>0</v>
      </c>
      <c r="F55" s="26"/>
      <c r="G55" s="26"/>
      <c r="H55" s="26"/>
      <c r="I55" s="6"/>
      <c r="J55" s="6"/>
    </row>
    <row r="56" spans="1:10" x14ac:dyDescent="0.3">
      <c r="A56" s="5"/>
      <c r="B56" s="72"/>
      <c r="C56" s="29" t="s">
        <v>65</v>
      </c>
      <c r="D56" s="25">
        <f t="shared" si="6"/>
        <v>140</v>
      </c>
      <c r="E56" s="25">
        <v>140</v>
      </c>
      <c r="F56" s="25">
        <v>140</v>
      </c>
      <c r="G56" s="25">
        <v>140</v>
      </c>
      <c r="H56" s="25">
        <v>0</v>
      </c>
      <c r="I56" s="5">
        <v>140</v>
      </c>
      <c r="J56" s="5"/>
    </row>
    <row r="57" spans="1:10" x14ac:dyDescent="0.3">
      <c r="A57" s="6"/>
      <c r="B57" s="71"/>
      <c r="C57" s="28" t="s">
        <v>58</v>
      </c>
      <c r="D57" s="25">
        <f t="shared" si="6"/>
        <v>0</v>
      </c>
      <c r="E57" s="25">
        <f t="shared" si="7"/>
        <v>0</v>
      </c>
      <c r="F57" s="26"/>
      <c r="G57" s="26"/>
      <c r="H57" s="26"/>
      <c r="I57" s="6"/>
      <c r="J57" s="6"/>
    </row>
    <row r="58" spans="1:10" x14ac:dyDescent="0.3">
      <c r="A58" s="5"/>
      <c r="B58" s="72"/>
      <c r="C58" s="29" t="s">
        <v>66</v>
      </c>
      <c r="D58" s="25">
        <f t="shared" si="6"/>
        <v>100</v>
      </c>
      <c r="E58" s="25">
        <v>100</v>
      </c>
      <c r="F58" s="25">
        <v>100</v>
      </c>
      <c r="G58" s="25">
        <v>100</v>
      </c>
      <c r="H58" s="25">
        <v>0</v>
      </c>
      <c r="I58" s="5">
        <v>100</v>
      </c>
      <c r="J58" s="5"/>
    </row>
    <row r="59" spans="1:10" x14ac:dyDescent="0.3">
      <c r="A59" s="12"/>
      <c r="B59" s="73"/>
      <c r="C59" s="27" t="s">
        <v>57</v>
      </c>
      <c r="D59" s="27"/>
      <c r="E59" s="27"/>
      <c r="F59" s="27"/>
      <c r="G59" s="27"/>
      <c r="H59" s="27"/>
      <c r="I59" s="12"/>
      <c r="J59" s="12"/>
    </row>
    <row r="60" spans="1:10" x14ac:dyDescent="0.3">
      <c r="A60" s="6"/>
      <c r="B60" s="71"/>
      <c r="C60" s="28" t="s">
        <v>58</v>
      </c>
      <c r="D60" s="26"/>
      <c r="E60" s="26"/>
      <c r="F60" s="26"/>
      <c r="G60" s="26"/>
      <c r="H60" s="26"/>
      <c r="I60" s="6"/>
      <c r="J60" s="6"/>
    </row>
    <row r="61" spans="1:10" x14ac:dyDescent="0.3">
      <c r="A61" s="12"/>
      <c r="B61" s="73"/>
      <c r="C61" s="30"/>
      <c r="D61" s="27"/>
      <c r="E61" s="27"/>
      <c r="F61" s="27"/>
      <c r="G61" s="27"/>
      <c r="H61" s="27"/>
      <c r="I61" s="12"/>
      <c r="J61" s="12"/>
    </row>
    <row r="62" spans="1:10" x14ac:dyDescent="0.3">
      <c r="A62" s="5"/>
      <c r="B62" s="72" t="s">
        <v>36</v>
      </c>
      <c r="C62" s="32" t="s">
        <v>90</v>
      </c>
      <c r="D62" s="32"/>
      <c r="E62" s="32">
        <v>0</v>
      </c>
      <c r="F62" s="32">
        <v>0</v>
      </c>
      <c r="G62" s="32">
        <v>0</v>
      </c>
      <c r="H62" s="32">
        <v>0</v>
      </c>
      <c r="I62" s="32">
        <v>0</v>
      </c>
      <c r="J62" s="5"/>
    </row>
    <row r="63" spans="1:10" x14ac:dyDescent="0.3">
      <c r="A63" s="5"/>
      <c r="B63" s="72"/>
      <c r="C63" s="5"/>
      <c r="D63" s="5"/>
      <c r="E63" s="5"/>
      <c r="F63" s="5"/>
      <c r="G63" s="5"/>
      <c r="H63" s="5"/>
      <c r="I63" s="5"/>
      <c r="J63" s="5"/>
    </row>
    <row r="64" spans="1:10" x14ac:dyDescent="0.3">
      <c r="A64" s="5"/>
      <c r="B64" s="72" t="s">
        <v>37</v>
      </c>
      <c r="C64" s="32" t="s">
        <v>76</v>
      </c>
      <c r="D64" s="32">
        <f>SUM(D66)</f>
        <v>100</v>
      </c>
      <c r="E64" s="32">
        <f t="shared" ref="E64:I64" si="8">SUM(E66)</f>
        <v>100</v>
      </c>
      <c r="F64" s="32">
        <f t="shared" si="8"/>
        <v>100</v>
      </c>
      <c r="G64" s="32">
        <f t="shared" si="8"/>
        <v>100</v>
      </c>
      <c r="H64" s="32">
        <f t="shared" si="8"/>
        <v>100</v>
      </c>
      <c r="I64" s="32">
        <f t="shared" si="8"/>
        <v>0</v>
      </c>
      <c r="J64" s="5"/>
    </row>
    <row r="65" spans="1:10" x14ac:dyDescent="0.3">
      <c r="A65" s="12"/>
      <c r="B65" s="73"/>
      <c r="C65" s="12"/>
      <c r="D65" s="12"/>
      <c r="E65" s="12"/>
      <c r="F65" s="12"/>
      <c r="G65" s="12"/>
      <c r="H65" s="12"/>
      <c r="I65" s="12"/>
      <c r="J65" s="12"/>
    </row>
    <row r="66" spans="1:10" ht="39.75" x14ac:dyDescent="0.3">
      <c r="A66" s="4"/>
      <c r="B66" s="77"/>
      <c r="C66" s="46" t="s">
        <v>79</v>
      </c>
      <c r="D66" s="41">
        <v>100</v>
      </c>
      <c r="E66" s="41">
        <v>100</v>
      </c>
      <c r="F66" s="41">
        <v>100</v>
      </c>
      <c r="G66" s="41">
        <v>100</v>
      </c>
      <c r="H66" s="41">
        <v>100</v>
      </c>
      <c r="I66" s="41">
        <v>0</v>
      </c>
      <c r="J66" s="20"/>
    </row>
    <row r="67" spans="1:10" x14ac:dyDescent="0.3">
      <c r="A67" s="4"/>
      <c r="B67" s="78"/>
      <c r="C67" s="57"/>
      <c r="D67" s="5"/>
      <c r="E67" s="5"/>
      <c r="F67" s="5"/>
      <c r="G67" s="5"/>
      <c r="H67" s="5"/>
      <c r="I67" s="5"/>
      <c r="J67" s="5"/>
    </row>
    <row r="68" spans="1:10" x14ac:dyDescent="0.3">
      <c r="A68" s="7"/>
      <c r="B68" s="79"/>
      <c r="C68" s="49" t="s">
        <v>47</v>
      </c>
      <c r="D68" s="50">
        <f>SUM(D70,D72,D74)</f>
        <v>1350</v>
      </c>
      <c r="E68" s="50">
        <f>SUM(E70,E72,E74)</f>
        <v>1350</v>
      </c>
      <c r="F68" s="50">
        <f>SUM(F70,F72,F74,)</f>
        <v>1350</v>
      </c>
      <c r="G68" s="50">
        <f>SUM(G70,G72,G74,)</f>
        <v>1350</v>
      </c>
      <c r="H68" s="50">
        <f>SUM(H70,H72,H74,)</f>
        <v>350</v>
      </c>
      <c r="I68" s="50">
        <f>SUM(I70,I72,I74)</f>
        <v>1000</v>
      </c>
      <c r="J68" s="50"/>
    </row>
    <row r="69" spans="1:10" x14ac:dyDescent="0.3">
      <c r="A69" s="6"/>
      <c r="B69" s="74"/>
      <c r="C69" s="6" t="s">
        <v>44</v>
      </c>
      <c r="D69" s="6"/>
      <c r="E69" s="6"/>
      <c r="F69" s="6"/>
      <c r="G69" s="6"/>
      <c r="H69" s="6"/>
      <c r="I69" s="6"/>
      <c r="J69" s="6"/>
    </row>
    <row r="70" spans="1:10" x14ac:dyDescent="0.3">
      <c r="A70" s="5"/>
      <c r="B70" s="72" t="s">
        <v>35</v>
      </c>
      <c r="C70" s="32" t="s">
        <v>91</v>
      </c>
      <c r="D70" s="32">
        <f>D71</f>
        <v>0</v>
      </c>
      <c r="E70" s="32">
        <f t="shared" ref="E70:H70" si="9">E71</f>
        <v>0</v>
      </c>
      <c r="F70" s="32">
        <f t="shared" si="9"/>
        <v>0</v>
      </c>
      <c r="G70" s="32">
        <f t="shared" si="9"/>
        <v>0</v>
      </c>
      <c r="H70" s="32">
        <f t="shared" si="9"/>
        <v>0</v>
      </c>
      <c r="I70" s="32">
        <f>I71</f>
        <v>0</v>
      </c>
      <c r="J70" s="5"/>
    </row>
    <row r="71" spans="1:10" x14ac:dyDescent="0.3">
      <c r="A71" s="12"/>
      <c r="B71" s="73"/>
      <c r="C71" s="4"/>
      <c r="D71" s="12"/>
      <c r="E71" s="12"/>
      <c r="F71" s="12"/>
      <c r="G71" s="12"/>
      <c r="H71" s="12"/>
      <c r="I71" s="12"/>
      <c r="J71" s="12"/>
    </row>
    <row r="72" spans="1:10" x14ac:dyDescent="0.3">
      <c r="A72" s="5"/>
      <c r="B72" s="72" t="s">
        <v>36</v>
      </c>
      <c r="C72" s="32" t="s">
        <v>90</v>
      </c>
      <c r="D72" s="32">
        <v>0</v>
      </c>
      <c r="E72" s="32">
        <v>0</v>
      </c>
      <c r="F72" s="32">
        <v>0</v>
      </c>
      <c r="G72" s="32">
        <v>0</v>
      </c>
      <c r="H72" s="32">
        <v>0</v>
      </c>
      <c r="I72" s="32">
        <v>0</v>
      </c>
      <c r="J72" s="5"/>
    </row>
    <row r="73" spans="1:10" x14ac:dyDescent="0.3">
      <c r="A73" s="12"/>
      <c r="B73" s="73"/>
      <c r="C73" s="37"/>
      <c r="D73" s="37"/>
      <c r="E73" s="37"/>
      <c r="F73" s="37"/>
      <c r="G73" s="37"/>
      <c r="H73" s="37"/>
      <c r="I73" s="20"/>
      <c r="J73" s="20"/>
    </row>
    <row r="74" spans="1:10" x14ac:dyDescent="0.3">
      <c r="A74" s="5"/>
      <c r="B74" s="72" t="s">
        <v>37</v>
      </c>
      <c r="C74" s="32" t="s">
        <v>76</v>
      </c>
      <c r="D74" s="5">
        <f>SUM(D76:D78)</f>
        <v>1350</v>
      </c>
      <c r="E74" s="5">
        <f t="shared" ref="E74:I74" si="10">SUM(E76:E78)</f>
        <v>1350</v>
      </c>
      <c r="F74" s="5">
        <f t="shared" si="10"/>
        <v>1350</v>
      </c>
      <c r="G74" s="5">
        <f t="shared" si="10"/>
        <v>1350</v>
      </c>
      <c r="H74" s="5">
        <f t="shared" si="10"/>
        <v>350</v>
      </c>
      <c r="I74" s="5">
        <f t="shared" si="10"/>
        <v>1000</v>
      </c>
      <c r="J74" s="5"/>
    </row>
    <row r="75" spans="1:10" x14ac:dyDescent="0.3">
      <c r="A75" s="12"/>
      <c r="B75" s="78"/>
      <c r="C75" s="12"/>
      <c r="D75" s="12"/>
      <c r="E75" s="12"/>
      <c r="F75" s="12"/>
      <c r="G75" s="12"/>
      <c r="H75" s="12"/>
      <c r="I75" s="12"/>
      <c r="J75" s="12"/>
    </row>
    <row r="76" spans="1:10" x14ac:dyDescent="0.3">
      <c r="A76" s="12"/>
      <c r="B76" s="80"/>
      <c r="C76" s="5" t="s">
        <v>86</v>
      </c>
      <c r="D76" s="20">
        <v>1200</v>
      </c>
      <c r="E76" s="20">
        <v>1200</v>
      </c>
      <c r="F76" s="20">
        <v>1200</v>
      </c>
      <c r="G76" s="20">
        <v>1200</v>
      </c>
      <c r="H76" s="20">
        <v>200</v>
      </c>
      <c r="I76" s="20">
        <v>1000</v>
      </c>
      <c r="J76" s="45"/>
    </row>
    <row r="77" spans="1:10" ht="90.75" x14ac:dyDescent="0.3">
      <c r="A77" s="12"/>
      <c r="B77" s="80"/>
      <c r="C77" s="66" t="s">
        <v>100</v>
      </c>
      <c r="D77" s="5">
        <v>50</v>
      </c>
      <c r="E77" s="5">
        <v>50</v>
      </c>
      <c r="F77" s="5">
        <v>50</v>
      </c>
      <c r="G77" s="5">
        <v>50</v>
      </c>
      <c r="H77" s="5">
        <v>50</v>
      </c>
      <c r="I77" s="5"/>
      <c r="J77" s="10"/>
    </row>
    <row r="78" spans="1:10" x14ac:dyDescent="0.3">
      <c r="A78" s="12"/>
      <c r="B78" s="80"/>
      <c r="C78" s="65" t="s">
        <v>102</v>
      </c>
      <c r="D78" s="5">
        <v>100</v>
      </c>
      <c r="E78" s="5">
        <v>100</v>
      </c>
      <c r="F78" s="5">
        <v>100</v>
      </c>
      <c r="G78" s="5">
        <v>100</v>
      </c>
      <c r="H78" s="5">
        <v>100</v>
      </c>
      <c r="I78" s="5"/>
      <c r="J78" s="10"/>
    </row>
    <row r="79" spans="1:10" x14ac:dyDescent="0.3">
      <c r="A79" s="48"/>
      <c r="B79" s="76"/>
      <c r="C79" s="49" t="s">
        <v>97</v>
      </c>
      <c r="D79" s="50">
        <f>SUM(D81,D83,D85)</f>
        <v>350</v>
      </c>
      <c r="E79" s="50">
        <f>SUM(E81,E83,E85)</f>
        <v>350</v>
      </c>
      <c r="F79" s="50">
        <f>SUM(F81,F83,F85,)</f>
        <v>350</v>
      </c>
      <c r="G79" s="50">
        <f>SUM(G81,G83,G85,)</f>
        <v>350</v>
      </c>
      <c r="H79" s="50">
        <f>SUM(H81,H83,H85,)</f>
        <v>350</v>
      </c>
      <c r="I79" s="50">
        <f>SUM(I81,I83,I85,)</f>
        <v>0</v>
      </c>
      <c r="J79" s="50"/>
    </row>
    <row r="80" spans="1:10" x14ac:dyDescent="0.3">
      <c r="A80" s="23"/>
      <c r="B80" s="71"/>
      <c r="C80" s="23" t="s">
        <v>44</v>
      </c>
      <c r="D80" s="23"/>
      <c r="E80" s="23"/>
      <c r="F80" s="23"/>
      <c r="G80" s="23"/>
      <c r="H80" s="23"/>
      <c r="I80" s="23"/>
      <c r="J80" s="23"/>
    </row>
    <row r="81" spans="1:10" x14ac:dyDescent="0.3">
      <c r="A81" s="5"/>
      <c r="B81" s="72" t="s">
        <v>35</v>
      </c>
      <c r="C81" s="32" t="s">
        <v>91</v>
      </c>
      <c r="D81" s="32">
        <v>0</v>
      </c>
      <c r="E81" s="32">
        <v>0</v>
      </c>
      <c r="F81" s="32">
        <v>0</v>
      </c>
      <c r="G81" s="32">
        <v>0</v>
      </c>
      <c r="H81" s="32">
        <v>0</v>
      </c>
      <c r="I81" s="32">
        <v>0</v>
      </c>
      <c r="J81" s="5"/>
    </row>
    <row r="82" spans="1:10" x14ac:dyDescent="0.3">
      <c r="A82" s="12"/>
      <c r="B82" s="73"/>
      <c r="C82" s="12"/>
      <c r="D82" s="12"/>
      <c r="E82" s="12"/>
      <c r="F82" s="12"/>
      <c r="G82" s="12"/>
      <c r="H82" s="12"/>
      <c r="I82" s="12"/>
      <c r="J82" s="12"/>
    </row>
    <row r="83" spans="1:10" x14ac:dyDescent="0.3">
      <c r="A83" s="5"/>
      <c r="B83" s="72" t="s">
        <v>36</v>
      </c>
      <c r="C83" s="32" t="s">
        <v>90</v>
      </c>
      <c r="D83" s="32">
        <v>0</v>
      </c>
      <c r="E83" s="32">
        <v>0</v>
      </c>
      <c r="F83" s="32">
        <v>0</v>
      </c>
      <c r="G83" s="32">
        <v>0</v>
      </c>
      <c r="H83" s="32">
        <v>0</v>
      </c>
      <c r="I83" s="32">
        <v>0</v>
      </c>
      <c r="J83" s="5"/>
    </row>
    <row r="84" spans="1:10" x14ac:dyDescent="0.3">
      <c r="A84" s="12"/>
      <c r="B84" s="73"/>
      <c r="C84" s="12"/>
      <c r="D84" s="12"/>
      <c r="E84" s="12"/>
      <c r="F84" s="12"/>
      <c r="G84" s="12"/>
      <c r="H84" s="12"/>
      <c r="I84" s="12"/>
      <c r="J84" s="12"/>
    </row>
    <row r="85" spans="1:10" x14ac:dyDescent="0.3">
      <c r="A85" s="5"/>
      <c r="B85" s="72" t="s">
        <v>37</v>
      </c>
      <c r="C85" s="32" t="s">
        <v>87</v>
      </c>
      <c r="D85" s="61">
        <f>SUM(D86,D87,D88)</f>
        <v>350</v>
      </c>
      <c r="E85" s="61">
        <f t="shared" ref="E85:I85" si="11">SUM(E86,E87,E88)</f>
        <v>350</v>
      </c>
      <c r="F85" s="61">
        <f t="shared" si="11"/>
        <v>350</v>
      </c>
      <c r="G85" s="61">
        <f t="shared" si="11"/>
        <v>350</v>
      </c>
      <c r="H85" s="61">
        <f t="shared" si="11"/>
        <v>350</v>
      </c>
      <c r="I85" s="61">
        <f t="shared" si="11"/>
        <v>0</v>
      </c>
      <c r="J85" s="5"/>
    </row>
    <row r="86" spans="1:10" x14ac:dyDescent="0.3">
      <c r="A86" s="5"/>
      <c r="B86" s="75"/>
      <c r="C86" s="54" t="s">
        <v>98</v>
      </c>
      <c r="D86" s="5">
        <v>150</v>
      </c>
      <c r="E86" s="5">
        <v>150</v>
      </c>
      <c r="F86" s="5">
        <v>150</v>
      </c>
      <c r="G86" s="5">
        <v>150</v>
      </c>
      <c r="H86" s="5">
        <v>150</v>
      </c>
      <c r="I86" s="5"/>
      <c r="J86" s="5"/>
    </row>
    <row r="87" spans="1:10" x14ac:dyDescent="0.3">
      <c r="A87" s="4"/>
      <c r="B87" s="78"/>
      <c r="C87" s="57" t="s">
        <v>99</v>
      </c>
      <c r="D87" s="5">
        <v>200</v>
      </c>
      <c r="E87" s="5">
        <v>200</v>
      </c>
      <c r="F87" s="5">
        <v>200</v>
      </c>
      <c r="G87" s="5">
        <v>200</v>
      </c>
      <c r="H87" s="5">
        <v>200</v>
      </c>
      <c r="I87" s="5"/>
      <c r="J87" s="5"/>
    </row>
    <row r="88" spans="1:10" x14ac:dyDescent="0.3">
      <c r="A88" s="12"/>
      <c r="B88" s="80"/>
      <c r="C88" s="65"/>
      <c r="D88" s="5"/>
      <c r="E88" s="5"/>
      <c r="F88" s="5"/>
      <c r="G88" s="5"/>
      <c r="H88" s="5"/>
      <c r="I88" s="5"/>
      <c r="J88" s="10"/>
    </row>
    <row r="89" spans="1:10" x14ac:dyDescent="0.3">
      <c r="A89" s="5"/>
      <c r="B89" s="81"/>
      <c r="C89" s="51" t="s">
        <v>73</v>
      </c>
      <c r="D89" s="50">
        <f t="shared" ref="D89:I89" si="12">SUM(D91+D93+D95)</f>
        <v>728.6</v>
      </c>
      <c r="E89" s="50">
        <f t="shared" si="12"/>
        <v>728.6</v>
      </c>
      <c r="F89" s="50">
        <f t="shared" si="12"/>
        <v>728.6</v>
      </c>
      <c r="G89" s="50">
        <f t="shared" si="12"/>
        <v>728.6</v>
      </c>
      <c r="H89" s="50">
        <f t="shared" si="12"/>
        <v>200</v>
      </c>
      <c r="I89" s="50">
        <f t="shared" si="12"/>
        <v>528.6</v>
      </c>
      <c r="J89" s="52"/>
    </row>
    <row r="90" spans="1:10" x14ac:dyDescent="0.3">
      <c r="A90" s="12"/>
      <c r="B90" s="80"/>
      <c r="C90" s="3" t="s">
        <v>44</v>
      </c>
      <c r="D90" s="6"/>
      <c r="E90" s="6"/>
      <c r="F90" s="6"/>
      <c r="G90" s="6"/>
      <c r="H90" s="6"/>
      <c r="I90" s="6"/>
      <c r="J90" s="18"/>
    </row>
    <row r="91" spans="1:10" x14ac:dyDescent="0.3">
      <c r="A91" s="5"/>
      <c r="B91" s="82" t="s">
        <v>35</v>
      </c>
      <c r="C91" s="60" t="s">
        <v>91</v>
      </c>
      <c r="D91" s="32">
        <v>0</v>
      </c>
      <c r="E91" s="32">
        <v>0</v>
      </c>
      <c r="F91" s="32">
        <v>0</v>
      </c>
      <c r="G91" s="32">
        <v>0</v>
      </c>
      <c r="H91" s="32">
        <v>0</v>
      </c>
      <c r="I91" s="32">
        <v>0</v>
      </c>
      <c r="J91" s="5"/>
    </row>
    <row r="92" spans="1:10" x14ac:dyDescent="0.3">
      <c r="A92" s="12"/>
      <c r="B92" s="74"/>
      <c r="C92" s="20"/>
      <c r="D92" s="20"/>
      <c r="E92" s="20"/>
      <c r="F92" s="20"/>
      <c r="G92" s="20"/>
      <c r="H92" s="20"/>
      <c r="I92" s="20"/>
      <c r="J92" s="20"/>
    </row>
    <row r="93" spans="1:10" x14ac:dyDescent="0.3">
      <c r="A93" s="5"/>
      <c r="B93" s="83" t="s">
        <v>36</v>
      </c>
      <c r="C93" s="32" t="s">
        <v>90</v>
      </c>
      <c r="D93" s="32">
        <v>0</v>
      </c>
      <c r="E93" s="32">
        <v>0</v>
      </c>
      <c r="F93" s="32">
        <v>0</v>
      </c>
      <c r="G93" s="32">
        <v>0</v>
      </c>
      <c r="H93" s="32">
        <v>0</v>
      </c>
      <c r="I93" s="32">
        <v>0</v>
      </c>
      <c r="J93" s="5"/>
    </row>
    <row r="94" spans="1:10" x14ac:dyDescent="0.3">
      <c r="A94" s="12"/>
      <c r="B94" s="73"/>
      <c r="C94" s="37"/>
      <c r="D94" s="37"/>
      <c r="E94" s="37"/>
      <c r="F94" s="37"/>
      <c r="G94" s="37"/>
      <c r="H94" s="37"/>
      <c r="I94" s="37"/>
      <c r="J94" s="37"/>
    </row>
    <row r="95" spans="1:10" x14ac:dyDescent="0.3">
      <c r="A95" s="5"/>
      <c r="B95" s="82" t="s">
        <v>37</v>
      </c>
      <c r="C95" s="32" t="s">
        <v>76</v>
      </c>
      <c r="D95" s="61">
        <f>SUM(D97,D98,D99)</f>
        <v>728.6</v>
      </c>
      <c r="E95" s="61">
        <f t="shared" ref="E95:I95" si="13">SUM(E97,E98,E99)</f>
        <v>728.6</v>
      </c>
      <c r="F95" s="61">
        <f t="shared" si="13"/>
        <v>728.6</v>
      </c>
      <c r="G95" s="61">
        <f t="shared" si="13"/>
        <v>728.6</v>
      </c>
      <c r="H95" s="61">
        <f t="shared" si="13"/>
        <v>200</v>
      </c>
      <c r="I95" s="61">
        <f t="shared" si="13"/>
        <v>528.6</v>
      </c>
      <c r="J95" s="5"/>
    </row>
    <row r="96" spans="1:10" x14ac:dyDescent="0.3">
      <c r="A96" s="6"/>
      <c r="B96" s="74"/>
      <c r="C96" s="6"/>
      <c r="D96" s="59"/>
      <c r="E96" s="59"/>
      <c r="F96" s="59"/>
      <c r="G96" s="59"/>
      <c r="H96" s="59"/>
      <c r="I96" s="59"/>
      <c r="J96" s="6"/>
    </row>
    <row r="97" spans="1:10" ht="27" x14ac:dyDescent="0.3">
      <c r="A97" s="12"/>
      <c r="B97" s="78"/>
      <c r="C97" s="34" t="s">
        <v>74</v>
      </c>
      <c r="D97" s="41">
        <v>100</v>
      </c>
      <c r="E97" s="41">
        <v>100</v>
      </c>
      <c r="F97" s="41">
        <v>100</v>
      </c>
      <c r="G97" s="41">
        <v>100</v>
      </c>
      <c r="H97" s="41">
        <v>100</v>
      </c>
      <c r="I97" s="41">
        <v>0</v>
      </c>
      <c r="J97" s="20"/>
    </row>
    <row r="98" spans="1:10" ht="39.75" customHeight="1" x14ac:dyDescent="0.3">
      <c r="A98" s="12"/>
      <c r="B98" s="78"/>
      <c r="C98" s="64" t="s">
        <v>95</v>
      </c>
      <c r="D98" s="44">
        <v>528.6</v>
      </c>
      <c r="E98" s="44">
        <v>528.6</v>
      </c>
      <c r="F98" s="41">
        <v>528.6</v>
      </c>
      <c r="G98" s="41">
        <v>528.6</v>
      </c>
      <c r="H98" s="41"/>
      <c r="I98" s="44">
        <v>528.6</v>
      </c>
      <c r="J98" s="12"/>
    </row>
    <row r="99" spans="1:10" ht="39.75" x14ac:dyDescent="0.3">
      <c r="A99" s="12"/>
      <c r="B99" s="78"/>
      <c r="C99" s="34" t="s">
        <v>80</v>
      </c>
      <c r="D99" s="41">
        <v>100</v>
      </c>
      <c r="E99" s="41">
        <v>100</v>
      </c>
      <c r="F99" s="41">
        <v>100</v>
      </c>
      <c r="G99" s="41">
        <v>100</v>
      </c>
      <c r="H99" s="41">
        <v>100</v>
      </c>
      <c r="I99" s="44">
        <v>0</v>
      </c>
      <c r="J99" s="44"/>
    </row>
    <row r="100" spans="1:10" x14ac:dyDescent="0.3">
      <c r="A100" s="7"/>
      <c r="B100" s="76"/>
      <c r="C100" s="49" t="s">
        <v>49</v>
      </c>
      <c r="D100" s="50">
        <f t="shared" ref="D100:I100" si="14">SUM(D102,D105,D107)</f>
        <v>963</v>
      </c>
      <c r="E100" s="50">
        <f t="shared" si="14"/>
        <v>963</v>
      </c>
      <c r="F100" s="50">
        <f t="shared" si="14"/>
        <v>963</v>
      </c>
      <c r="G100" s="50">
        <f t="shared" si="14"/>
        <v>963</v>
      </c>
      <c r="H100" s="50">
        <f t="shared" si="14"/>
        <v>803</v>
      </c>
      <c r="I100" s="50">
        <f t="shared" si="14"/>
        <v>160</v>
      </c>
      <c r="J100" s="50"/>
    </row>
    <row r="101" spans="1:10" x14ac:dyDescent="0.3">
      <c r="A101" s="6"/>
      <c r="B101" s="74"/>
      <c r="C101" s="6" t="s">
        <v>44</v>
      </c>
      <c r="D101" s="6"/>
      <c r="E101" s="6"/>
      <c r="F101" s="6"/>
      <c r="G101" s="6"/>
      <c r="H101" s="6"/>
      <c r="I101" s="6"/>
      <c r="J101" s="6"/>
    </row>
    <row r="102" spans="1:10" x14ac:dyDescent="0.3">
      <c r="A102" s="5"/>
      <c r="B102" s="72" t="s">
        <v>35</v>
      </c>
      <c r="C102" s="32" t="s">
        <v>91</v>
      </c>
      <c r="D102" s="32">
        <f t="shared" ref="D102:I102" si="15">D103+D104</f>
        <v>500</v>
      </c>
      <c r="E102" s="32">
        <f t="shared" si="15"/>
        <v>500</v>
      </c>
      <c r="F102" s="32">
        <f t="shared" si="15"/>
        <v>500</v>
      </c>
      <c r="G102" s="32">
        <f t="shared" si="15"/>
        <v>500</v>
      </c>
      <c r="H102" s="32">
        <f t="shared" si="15"/>
        <v>500</v>
      </c>
      <c r="I102" s="32">
        <f t="shared" si="15"/>
        <v>0</v>
      </c>
      <c r="J102" s="5"/>
    </row>
    <row r="103" spans="1:10" ht="39.75" x14ac:dyDescent="0.3">
      <c r="A103" s="12"/>
      <c r="B103" s="73"/>
      <c r="C103" s="42" t="s">
        <v>78</v>
      </c>
      <c r="D103" s="12">
        <v>500</v>
      </c>
      <c r="E103" s="12">
        <v>500</v>
      </c>
      <c r="F103" s="12">
        <v>500</v>
      </c>
      <c r="G103" s="12">
        <v>500</v>
      </c>
      <c r="H103" s="12">
        <v>500</v>
      </c>
      <c r="I103" s="12">
        <v>0</v>
      </c>
      <c r="J103" s="12"/>
    </row>
    <row r="104" spans="1:10" x14ac:dyDescent="0.3">
      <c r="A104" s="12"/>
      <c r="B104" s="73"/>
      <c r="C104" s="37"/>
      <c r="D104" s="37"/>
      <c r="E104" s="37"/>
      <c r="F104" s="37"/>
      <c r="G104" s="37"/>
      <c r="H104" s="37"/>
      <c r="I104" s="37"/>
      <c r="J104" s="20"/>
    </row>
    <row r="105" spans="1:10" x14ac:dyDescent="0.3">
      <c r="A105" s="5"/>
      <c r="B105" s="72" t="s">
        <v>36</v>
      </c>
      <c r="C105" s="32" t="s">
        <v>90</v>
      </c>
      <c r="D105" s="32">
        <v>0</v>
      </c>
      <c r="E105" s="32">
        <v>0</v>
      </c>
      <c r="F105" s="32">
        <v>0</v>
      </c>
      <c r="G105" s="32">
        <v>0</v>
      </c>
      <c r="H105" s="32">
        <v>0</v>
      </c>
      <c r="I105" s="32">
        <v>0</v>
      </c>
      <c r="J105" s="5"/>
    </row>
    <row r="106" spans="1:10" x14ac:dyDescent="0.3">
      <c r="A106" s="12"/>
      <c r="B106" s="73"/>
      <c r="C106" s="12"/>
      <c r="D106" s="12"/>
      <c r="E106" s="12"/>
      <c r="F106" s="12"/>
      <c r="G106" s="12"/>
      <c r="H106" s="12"/>
      <c r="I106" s="12"/>
      <c r="J106" s="12"/>
    </row>
    <row r="107" spans="1:10" x14ac:dyDescent="0.3">
      <c r="A107" s="5"/>
      <c r="B107" s="72" t="s">
        <v>37</v>
      </c>
      <c r="C107" s="32" t="s">
        <v>76</v>
      </c>
      <c r="D107" s="32">
        <f>SUM(D109:D114)</f>
        <v>463</v>
      </c>
      <c r="E107" s="32">
        <f t="shared" ref="E107:I107" si="16">SUM(E109:E114)</f>
        <v>463</v>
      </c>
      <c r="F107" s="32">
        <f t="shared" si="16"/>
        <v>463</v>
      </c>
      <c r="G107" s="32">
        <f t="shared" si="16"/>
        <v>463</v>
      </c>
      <c r="H107" s="32">
        <f t="shared" si="16"/>
        <v>303</v>
      </c>
      <c r="I107" s="32">
        <f t="shared" si="16"/>
        <v>160</v>
      </c>
      <c r="J107" s="5"/>
    </row>
    <row r="108" spans="1:10" x14ac:dyDescent="0.3">
      <c r="A108" s="6"/>
      <c r="B108" s="74"/>
      <c r="C108" s="6"/>
      <c r="D108" s="6"/>
      <c r="E108" s="6"/>
      <c r="F108" s="6"/>
      <c r="G108" s="6"/>
      <c r="H108" s="6"/>
      <c r="I108" s="6"/>
      <c r="J108" s="6"/>
    </row>
    <row r="109" spans="1:10" x14ac:dyDescent="0.3">
      <c r="A109" s="12"/>
      <c r="B109" s="78"/>
      <c r="C109" s="20"/>
      <c r="D109" s="20">
        <v>0</v>
      </c>
      <c r="E109" s="20">
        <v>0</v>
      </c>
      <c r="F109" s="20">
        <v>0</v>
      </c>
      <c r="G109" s="20">
        <v>0</v>
      </c>
      <c r="H109" s="20">
        <v>0</v>
      </c>
      <c r="I109" s="20">
        <v>0</v>
      </c>
      <c r="J109" s="20"/>
    </row>
    <row r="110" spans="1:10" ht="39.75" x14ac:dyDescent="0.3">
      <c r="A110" s="12"/>
      <c r="B110" s="78"/>
      <c r="C110" s="34" t="s">
        <v>77</v>
      </c>
      <c r="D110" s="41">
        <v>50</v>
      </c>
      <c r="E110" s="41">
        <v>50</v>
      </c>
      <c r="F110" s="41">
        <v>50</v>
      </c>
      <c r="G110" s="41">
        <v>50</v>
      </c>
      <c r="H110" s="41">
        <v>50</v>
      </c>
      <c r="I110" s="41">
        <v>0</v>
      </c>
      <c r="J110" s="41"/>
    </row>
    <row r="111" spans="1:10" x14ac:dyDescent="0.3">
      <c r="A111" s="12"/>
      <c r="B111" s="78"/>
      <c r="C111" s="20" t="s">
        <v>72</v>
      </c>
      <c r="D111" s="20">
        <v>208</v>
      </c>
      <c r="E111" s="20">
        <v>208</v>
      </c>
      <c r="F111" s="20">
        <v>208</v>
      </c>
      <c r="G111" s="20">
        <v>208</v>
      </c>
      <c r="H111" s="20">
        <v>48</v>
      </c>
      <c r="I111" s="20">
        <v>160</v>
      </c>
      <c r="J111" s="12"/>
    </row>
    <row r="112" spans="1:10" x14ac:dyDescent="0.3">
      <c r="A112" s="12"/>
      <c r="B112" s="78"/>
      <c r="C112" s="5" t="s">
        <v>96</v>
      </c>
      <c r="D112" s="5">
        <v>100</v>
      </c>
      <c r="E112" s="5">
        <v>100</v>
      </c>
      <c r="F112" s="5">
        <v>100</v>
      </c>
      <c r="G112" s="5">
        <v>100</v>
      </c>
      <c r="H112" s="5">
        <v>100</v>
      </c>
      <c r="I112" s="5">
        <v>0</v>
      </c>
      <c r="J112" s="12"/>
    </row>
    <row r="113" spans="1:10" ht="27" x14ac:dyDescent="0.3">
      <c r="A113" s="12"/>
      <c r="B113" s="78"/>
      <c r="C113" s="40" t="s">
        <v>83</v>
      </c>
      <c r="D113" s="5">
        <v>55</v>
      </c>
      <c r="E113" s="5">
        <v>55</v>
      </c>
      <c r="F113" s="5">
        <v>55</v>
      </c>
      <c r="G113" s="5">
        <v>55</v>
      </c>
      <c r="H113" s="5">
        <v>55</v>
      </c>
      <c r="I113" s="5">
        <v>0</v>
      </c>
      <c r="J113" s="12"/>
    </row>
    <row r="114" spans="1:10" x14ac:dyDescent="0.3">
      <c r="A114" s="12"/>
      <c r="B114" s="78"/>
      <c r="C114" s="40" t="s">
        <v>101</v>
      </c>
      <c r="D114" s="5">
        <v>50</v>
      </c>
      <c r="E114" s="5">
        <v>50</v>
      </c>
      <c r="F114" s="5">
        <v>50</v>
      </c>
      <c r="G114" s="5">
        <v>50</v>
      </c>
      <c r="H114" s="5">
        <v>50</v>
      </c>
      <c r="I114" s="5"/>
      <c r="J114" s="12"/>
    </row>
    <row r="115" spans="1:10" x14ac:dyDescent="0.3">
      <c r="A115" s="7"/>
      <c r="B115" s="76"/>
      <c r="C115" s="49" t="s">
        <v>50</v>
      </c>
      <c r="D115" s="50">
        <f t="shared" ref="D115:I115" si="17">SUM(D117,D119,D121)</f>
        <v>0</v>
      </c>
      <c r="E115" s="50">
        <f t="shared" si="17"/>
        <v>0</v>
      </c>
      <c r="F115" s="50">
        <f t="shared" si="17"/>
        <v>0</v>
      </c>
      <c r="G115" s="50">
        <f t="shared" si="17"/>
        <v>0</v>
      </c>
      <c r="H115" s="50">
        <f t="shared" si="17"/>
        <v>0</v>
      </c>
      <c r="I115" s="50">
        <f t="shared" si="17"/>
        <v>0</v>
      </c>
      <c r="J115" s="48"/>
    </row>
    <row r="116" spans="1:10" x14ac:dyDescent="0.3">
      <c r="A116" s="6"/>
      <c r="B116" s="74"/>
      <c r="C116" s="6" t="s">
        <v>44</v>
      </c>
      <c r="D116" s="6"/>
      <c r="E116" s="6"/>
      <c r="F116" s="6"/>
      <c r="G116" s="6"/>
      <c r="H116" s="6"/>
      <c r="I116" s="6"/>
      <c r="J116" s="6"/>
    </row>
    <row r="117" spans="1:10" x14ac:dyDescent="0.3">
      <c r="A117" s="5"/>
      <c r="B117" s="72" t="s">
        <v>35</v>
      </c>
      <c r="C117" s="32" t="s">
        <v>91</v>
      </c>
      <c r="D117" s="32">
        <v>0</v>
      </c>
      <c r="E117" s="32">
        <v>0</v>
      </c>
      <c r="F117" s="32">
        <v>0</v>
      </c>
      <c r="G117" s="32">
        <v>0</v>
      </c>
      <c r="H117" s="32">
        <v>0</v>
      </c>
      <c r="I117" s="32">
        <v>0</v>
      </c>
      <c r="J117" s="5"/>
    </row>
    <row r="118" spans="1:10" x14ac:dyDescent="0.3">
      <c r="A118" s="12"/>
      <c r="B118" s="73"/>
      <c r="C118" s="24"/>
      <c r="D118" s="12"/>
      <c r="E118" s="12"/>
      <c r="F118" s="12"/>
      <c r="G118" s="12"/>
      <c r="H118" s="12"/>
      <c r="I118" s="12"/>
      <c r="J118" s="12"/>
    </row>
    <row r="119" spans="1:10" x14ac:dyDescent="0.3">
      <c r="A119" s="5"/>
      <c r="B119" s="72" t="s">
        <v>36</v>
      </c>
      <c r="C119" s="32" t="s">
        <v>90</v>
      </c>
      <c r="D119" s="32">
        <v>0</v>
      </c>
      <c r="E119" s="32">
        <v>0</v>
      </c>
      <c r="F119" s="32">
        <v>0</v>
      </c>
      <c r="G119" s="32">
        <v>0</v>
      </c>
      <c r="H119" s="32">
        <v>0</v>
      </c>
      <c r="I119" s="32">
        <v>0</v>
      </c>
      <c r="J119" s="5"/>
    </row>
    <row r="120" spans="1:10" x14ac:dyDescent="0.3">
      <c r="A120" s="12"/>
      <c r="B120" s="73"/>
      <c r="C120" s="12"/>
      <c r="D120" s="12"/>
      <c r="E120" s="12"/>
      <c r="F120" s="12"/>
      <c r="G120" s="12"/>
      <c r="H120" s="12"/>
      <c r="I120" s="12"/>
      <c r="J120" s="12"/>
    </row>
    <row r="121" spans="1:10" x14ac:dyDescent="0.3">
      <c r="A121" s="5"/>
      <c r="B121" s="72" t="s">
        <v>37</v>
      </c>
      <c r="C121" s="32" t="s">
        <v>87</v>
      </c>
      <c r="D121" s="32">
        <v>0</v>
      </c>
      <c r="E121" s="32">
        <v>0</v>
      </c>
      <c r="F121" s="32">
        <v>0</v>
      </c>
      <c r="G121" s="32">
        <v>0</v>
      </c>
      <c r="H121" s="32">
        <v>0</v>
      </c>
      <c r="I121" s="32">
        <v>0</v>
      </c>
      <c r="J121" s="5"/>
    </row>
    <row r="122" spans="1:10" x14ac:dyDescent="0.3">
      <c r="A122" s="5"/>
      <c r="B122" s="72"/>
      <c r="C122" s="5"/>
      <c r="D122" s="5"/>
      <c r="E122" s="5"/>
      <c r="F122" s="5"/>
      <c r="G122" s="5"/>
      <c r="H122" s="5"/>
      <c r="I122" s="5"/>
      <c r="J122" s="5"/>
    </row>
    <row r="123" spans="1:10" x14ac:dyDescent="0.3">
      <c r="A123" s="5"/>
      <c r="B123" s="84"/>
      <c r="C123" s="49" t="s">
        <v>51</v>
      </c>
      <c r="D123" s="50">
        <f t="shared" ref="D123:I123" si="18">SUM(D125,D127,D129)</f>
        <v>850</v>
      </c>
      <c r="E123" s="50">
        <f t="shared" si="18"/>
        <v>850</v>
      </c>
      <c r="F123" s="50">
        <f t="shared" si="18"/>
        <v>850</v>
      </c>
      <c r="G123" s="50">
        <f t="shared" si="18"/>
        <v>850</v>
      </c>
      <c r="H123" s="50">
        <f t="shared" si="18"/>
        <v>700</v>
      </c>
      <c r="I123" s="50">
        <f t="shared" si="18"/>
        <v>150</v>
      </c>
      <c r="J123" s="53"/>
    </row>
    <row r="124" spans="1:10" x14ac:dyDescent="0.3">
      <c r="A124" s="6"/>
      <c r="B124" s="74"/>
      <c r="C124" s="6" t="s">
        <v>44</v>
      </c>
      <c r="D124" s="6"/>
      <c r="E124" s="6"/>
      <c r="F124" s="6"/>
      <c r="G124" s="6"/>
      <c r="H124" s="6"/>
      <c r="I124" s="6"/>
      <c r="J124" s="6"/>
    </row>
    <row r="125" spans="1:10" x14ac:dyDescent="0.3">
      <c r="A125" s="5"/>
      <c r="B125" s="72" t="s">
        <v>35</v>
      </c>
      <c r="C125" s="32" t="s">
        <v>91</v>
      </c>
      <c r="D125" s="32">
        <v>0</v>
      </c>
      <c r="E125" s="32">
        <v>0</v>
      </c>
      <c r="F125" s="32">
        <v>0</v>
      </c>
      <c r="G125" s="32">
        <v>0</v>
      </c>
      <c r="H125" s="32">
        <v>0</v>
      </c>
      <c r="I125" s="32">
        <v>0</v>
      </c>
      <c r="J125" s="5"/>
    </row>
    <row r="126" spans="1:10" ht="17.25" customHeight="1" x14ac:dyDescent="0.3">
      <c r="A126" s="5"/>
      <c r="B126" s="72"/>
      <c r="C126" s="35"/>
      <c r="D126" s="36"/>
      <c r="E126" s="36"/>
      <c r="F126" s="36"/>
      <c r="G126" s="36"/>
      <c r="H126" s="36"/>
      <c r="I126" s="20"/>
      <c r="J126" s="20"/>
    </row>
    <row r="127" spans="1:10" x14ac:dyDescent="0.3">
      <c r="A127" s="5"/>
      <c r="B127" s="72" t="s">
        <v>36</v>
      </c>
      <c r="C127" s="32" t="s">
        <v>90</v>
      </c>
      <c r="D127" s="32">
        <v>0</v>
      </c>
      <c r="E127" s="32">
        <v>0</v>
      </c>
      <c r="F127" s="32">
        <v>0</v>
      </c>
      <c r="G127" s="32">
        <v>0</v>
      </c>
      <c r="H127" s="32">
        <v>0</v>
      </c>
      <c r="I127" s="32">
        <v>0</v>
      </c>
      <c r="J127" s="5"/>
    </row>
    <row r="128" spans="1:10" x14ac:dyDescent="0.3">
      <c r="A128" s="12"/>
      <c r="B128" s="73"/>
      <c r="D128" s="37"/>
      <c r="E128" s="37"/>
      <c r="F128" s="37"/>
      <c r="G128" s="37"/>
      <c r="H128" s="37"/>
      <c r="I128" s="37"/>
      <c r="J128" s="37"/>
    </row>
    <row r="129" spans="1:10" x14ac:dyDescent="0.3">
      <c r="A129" s="5"/>
      <c r="B129" s="72" t="s">
        <v>37</v>
      </c>
      <c r="C129" s="32" t="s">
        <v>87</v>
      </c>
      <c r="D129" s="32">
        <f>SUM(D130+D131+D132)</f>
        <v>850</v>
      </c>
      <c r="E129" s="32">
        <f>SUM(F130+E131+E132)</f>
        <v>850</v>
      </c>
      <c r="F129" s="32">
        <f>SUM(F130+E131+E132)</f>
        <v>850</v>
      </c>
      <c r="G129" s="32">
        <f>SUM(G130+G131+G132)</f>
        <v>850</v>
      </c>
      <c r="H129" s="32">
        <f>SUM(H130+H131+H132)</f>
        <v>700</v>
      </c>
      <c r="I129" s="32">
        <f>SUM(I130+I131+I132)</f>
        <v>150</v>
      </c>
      <c r="J129" s="5"/>
    </row>
    <row r="130" spans="1:10" ht="39.75" x14ac:dyDescent="0.3">
      <c r="A130" s="5"/>
      <c r="B130" s="75"/>
      <c r="C130" s="35" t="s">
        <v>88</v>
      </c>
      <c r="D130" s="43">
        <v>400</v>
      </c>
      <c r="E130" s="43">
        <v>400</v>
      </c>
      <c r="F130" s="43">
        <v>400</v>
      </c>
      <c r="G130" s="43">
        <v>400</v>
      </c>
      <c r="H130" s="43">
        <v>400</v>
      </c>
      <c r="I130" s="43">
        <v>0</v>
      </c>
      <c r="J130" s="41"/>
    </row>
    <row r="131" spans="1:10" x14ac:dyDescent="0.3">
      <c r="A131" s="12"/>
      <c r="B131" s="78"/>
      <c r="C131" s="33" t="s">
        <v>85</v>
      </c>
      <c r="D131" s="25">
        <v>100</v>
      </c>
      <c r="E131" s="25">
        <v>100</v>
      </c>
      <c r="F131" s="25">
        <v>100</v>
      </c>
      <c r="G131" s="25">
        <v>100</v>
      </c>
      <c r="H131" s="25">
        <v>100</v>
      </c>
      <c r="I131" s="27">
        <v>0</v>
      </c>
      <c r="J131" s="12"/>
    </row>
    <row r="132" spans="1:10" x14ac:dyDescent="0.3">
      <c r="A132" s="6"/>
      <c r="B132" s="74"/>
      <c r="C132" s="35" t="s">
        <v>84</v>
      </c>
      <c r="D132" s="36">
        <v>350</v>
      </c>
      <c r="E132" s="36">
        <v>350</v>
      </c>
      <c r="F132" s="36">
        <v>350</v>
      </c>
      <c r="G132" s="36">
        <v>350</v>
      </c>
      <c r="H132" s="36">
        <v>200</v>
      </c>
      <c r="I132" s="36">
        <v>150</v>
      </c>
      <c r="J132" s="20"/>
    </row>
    <row r="134" spans="1:10" x14ac:dyDescent="0.3">
      <c r="C134" s="1" t="s">
        <v>70</v>
      </c>
      <c r="H134" s="1" t="s">
        <v>52</v>
      </c>
    </row>
    <row r="135" spans="1:10" x14ac:dyDescent="0.3">
      <c r="C135" s="1" t="s">
        <v>71</v>
      </c>
      <c r="H135" s="1" t="s">
        <v>67</v>
      </c>
    </row>
    <row r="136" spans="1:10" x14ac:dyDescent="0.3">
      <c r="H136" s="1" t="s">
        <v>89</v>
      </c>
    </row>
    <row r="138" spans="1:10" x14ac:dyDescent="0.3">
      <c r="C138" s="63" t="s">
        <v>94</v>
      </c>
      <c r="E138" s="1" t="s">
        <v>81</v>
      </c>
    </row>
    <row r="139" spans="1:10" x14ac:dyDescent="0.3">
      <c r="C139" s="56" t="s">
        <v>93</v>
      </c>
      <c r="E139" s="1" t="s">
        <v>68</v>
      </c>
    </row>
  </sheetData>
  <mergeCells count="3">
    <mergeCell ref="C7:K7"/>
    <mergeCell ref="C8:H8"/>
    <mergeCell ref="G4:K4"/>
  </mergeCells>
  <pageMargins left="0.59055118110236227" right="0" top="0.31496062992125984" bottom="0.31496062992125984" header="0" footer="0"/>
  <pageSetup paperSize="9" scale="90"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 investitii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Mera Achizitii</cp:lastModifiedBy>
  <cp:lastPrinted>2026-05-12T09:28:59Z</cp:lastPrinted>
  <dcterms:created xsi:type="dcterms:W3CDTF">2021-03-29T12:25:25Z</dcterms:created>
  <dcterms:modified xsi:type="dcterms:W3CDTF">2026-05-12T09:49:39Z</dcterms:modified>
</cp:coreProperties>
</file>