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A5420802-1D1A-49FD-A51B-E4FD83C638B6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Venituri+cheltuieli totale" sheetId="2" r:id="rId1"/>
    <sheet name="Functionare" sheetId="5" r:id="rId2"/>
    <sheet name="Dezvoltare" sheetId="6" r:id="rId3"/>
  </sheets>
  <definedNames>
    <definedName name="_Hlk151794162" localSheetId="1">Functionare!$C$19</definedName>
    <definedName name="_Hlk176163451" localSheetId="1">Functionare!$C$20</definedName>
    <definedName name="_Hlk176163466" localSheetId="1">Functionare!$C$23</definedName>
  </definedNames>
  <calcPr calcId="191029" iterateDelta="1E-4"/>
</workbook>
</file>

<file path=xl/calcChain.xml><?xml version="1.0" encoding="utf-8"?>
<calcChain xmlns="http://schemas.openxmlformats.org/spreadsheetml/2006/main">
  <c r="E48" i="5" l="1"/>
  <c r="F48" i="5"/>
  <c r="G48" i="5"/>
  <c r="E6" i="5"/>
  <c r="G51" i="5"/>
  <c r="F51" i="5"/>
  <c r="E50" i="5"/>
  <c r="H50" i="5" s="1"/>
  <c r="E49" i="5"/>
  <c r="H49" i="5" s="1"/>
  <c r="E47" i="5"/>
  <c r="H47" i="5" s="1"/>
  <c r="E46" i="5"/>
  <c r="G45" i="5"/>
  <c r="F45" i="5"/>
  <c r="E44" i="5"/>
  <c r="H44" i="5" s="1"/>
  <c r="E43" i="5"/>
  <c r="H43" i="5" s="1"/>
  <c r="E42" i="5"/>
  <c r="H42" i="5" s="1"/>
  <c r="E41" i="5"/>
  <c r="H41" i="5" s="1"/>
  <c r="E40" i="5"/>
  <c r="H40" i="5" s="1"/>
  <c r="G39" i="5"/>
  <c r="F39" i="5"/>
  <c r="H38" i="5"/>
  <c r="E38" i="5"/>
  <c r="H37" i="5"/>
  <c r="E37" i="5"/>
  <c r="H36" i="5"/>
  <c r="E36" i="5"/>
  <c r="E39" i="5" s="1"/>
  <c r="G35" i="5"/>
  <c r="F35" i="5"/>
  <c r="E34" i="5"/>
  <c r="H34" i="5" s="1"/>
  <c r="E33" i="5"/>
  <c r="H33" i="5" s="1"/>
  <c r="E32" i="5"/>
  <c r="H32" i="5" s="1"/>
  <c r="E31" i="5"/>
  <c r="H31" i="5" s="1"/>
  <c r="E30" i="5"/>
  <c r="H30" i="5" s="1"/>
  <c r="E29" i="5"/>
  <c r="H29" i="5" s="1"/>
  <c r="E28" i="5"/>
  <c r="H28" i="5" s="1"/>
  <c r="G27" i="5"/>
  <c r="F27" i="5"/>
  <c r="E26" i="5"/>
  <c r="H26" i="5" s="1"/>
  <c r="E25" i="5"/>
  <c r="H25" i="5" s="1"/>
  <c r="E24" i="5"/>
  <c r="H24" i="5" s="1"/>
  <c r="E23" i="5"/>
  <c r="H23" i="5" s="1"/>
  <c r="E22" i="5"/>
  <c r="G21" i="5"/>
  <c r="F21" i="5"/>
  <c r="E20" i="5"/>
  <c r="H20" i="5" s="1"/>
  <c r="E19" i="5"/>
  <c r="H19" i="5" s="1"/>
  <c r="E18" i="5"/>
  <c r="H18" i="5" s="1"/>
  <c r="G17" i="5"/>
  <c r="F17" i="5"/>
  <c r="E16" i="5"/>
  <c r="H16" i="5" s="1"/>
  <c r="E15" i="5"/>
  <c r="E17" i="5" s="1"/>
  <c r="G14" i="5"/>
  <c r="F14" i="5"/>
  <c r="E13" i="5"/>
  <c r="H13" i="5" s="1"/>
  <c r="E12" i="5"/>
  <c r="H12" i="5" s="1"/>
  <c r="E11" i="5"/>
  <c r="H11" i="5" s="1"/>
  <c r="E10" i="5"/>
  <c r="H10" i="5" s="1"/>
  <c r="E9" i="5"/>
  <c r="H9" i="5" s="1"/>
  <c r="D5" i="5"/>
  <c r="F5" i="5" s="1"/>
  <c r="D4" i="5"/>
  <c r="F4" i="5" s="1"/>
  <c r="E53" i="2"/>
  <c r="F53" i="2"/>
  <c r="G53" i="2"/>
  <c r="E52" i="2"/>
  <c r="H52" i="2"/>
  <c r="H51" i="2"/>
  <c r="E51" i="2"/>
  <c r="E50" i="2"/>
  <c r="F50" i="2"/>
  <c r="G50" i="2"/>
  <c r="E49" i="2"/>
  <c r="H49" i="2" s="1"/>
  <c r="E48" i="2"/>
  <c r="H48" i="2" s="1"/>
  <c r="H47" i="2"/>
  <c r="E47" i="2"/>
  <c r="E46" i="2"/>
  <c r="F46" i="2"/>
  <c r="G46" i="2"/>
  <c r="E45" i="2"/>
  <c r="H45" i="2" s="1"/>
  <c r="E44" i="2"/>
  <c r="H44" i="2" s="1"/>
  <c r="E43" i="2"/>
  <c r="H43" i="2"/>
  <c r="E42" i="2"/>
  <c r="H42" i="2"/>
  <c r="H41" i="2"/>
  <c r="E41" i="2"/>
  <c r="F40" i="2"/>
  <c r="F54" i="2" s="1"/>
  <c r="E38" i="2"/>
  <c r="E39" i="2"/>
  <c r="E40" i="2" s="1"/>
  <c r="E54" i="2" s="1"/>
  <c r="H37" i="2"/>
  <c r="E37" i="2"/>
  <c r="G40" i="2"/>
  <c r="G54" i="2" s="1"/>
  <c r="G36" i="2"/>
  <c r="E30" i="2"/>
  <c r="H30" i="2" s="1"/>
  <c r="E31" i="2"/>
  <c r="E32" i="2"/>
  <c r="E33" i="2"/>
  <c r="H33" i="2" s="1"/>
  <c r="E34" i="2"/>
  <c r="H34" i="2" s="1"/>
  <c r="E35" i="2"/>
  <c r="H29" i="2"/>
  <c r="E29" i="2"/>
  <c r="G28" i="2"/>
  <c r="H23" i="2"/>
  <c r="E23" i="2"/>
  <c r="G22" i="2"/>
  <c r="H19" i="2"/>
  <c r="E19" i="2"/>
  <c r="G18" i="2"/>
  <c r="E17" i="2"/>
  <c r="E18" i="2" s="1"/>
  <c r="H16" i="2"/>
  <c r="E16" i="2"/>
  <c r="H11" i="2"/>
  <c r="H12" i="2"/>
  <c r="H13" i="2"/>
  <c r="H14" i="2"/>
  <c r="H10" i="2"/>
  <c r="E11" i="2"/>
  <c r="E12" i="2"/>
  <c r="E13" i="2"/>
  <c r="E14" i="2"/>
  <c r="E10" i="2"/>
  <c r="G15" i="2"/>
  <c r="H39" i="2"/>
  <c r="F36" i="2"/>
  <c r="H32" i="2"/>
  <c r="E22" i="2"/>
  <c r="F22" i="2"/>
  <c r="H20" i="2"/>
  <c r="E20" i="2"/>
  <c r="E21" i="2"/>
  <c r="H21" i="2" s="1"/>
  <c r="F18" i="2"/>
  <c r="F15" i="2"/>
  <c r="G52" i="5" l="1"/>
  <c r="H15" i="5"/>
  <c r="E27" i="5"/>
  <c r="D6" i="5"/>
  <c r="F52" i="5"/>
  <c r="H22" i="5"/>
  <c r="H46" i="5"/>
  <c r="E14" i="5"/>
  <c r="E21" i="5"/>
  <c r="E35" i="5"/>
  <c r="E45" i="5"/>
  <c r="E51" i="5"/>
  <c r="E36" i="2"/>
  <c r="H31" i="2"/>
  <c r="H17" i="2"/>
  <c r="E15" i="2"/>
  <c r="E10" i="6"/>
  <c r="F10" i="6"/>
  <c r="E9" i="6"/>
  <c r="F9" i="6"/>
  <c r="G8" i="6"/>
  <c r="E8" i="6"/>
  <c r="D5" i="6"/>
  <c r="E5" i="6"/>
  <c r="F4" i="6"/>
  <c r="D4" i="6"/>
  <c r="D7" i="2"/>
  <c r="E7" i="2"/>
  <c r="F5" i="2"/>
  <c r="D5" i="2"/>
  <c r="E52" i="5" l="1"/>
  <c r="E24" i="2"/>
  <c r="E25" i="2"/>
  <c r="E26" i="2"/>
  <c r="E27" i="2"/>
  <c r="D4" i="2"/>
  <c r="F4" i="2" l="1"/>
  <c r="H35" i="2" l="1"/>
  <c r="H38" i="2" l="1"/>
  <c r="D6" i="2"/>
  <c r="F6" i="2" l="1"/>
  <c r="F28" i="2"/>
  <c r="H27" i="2"/>
  <c r="H26" i="2"/>
  <c r="H25" i="2"/>
  <c r="H24" i="2"/>
  <c r="E28" i="2" l="1"/>
</calcChain>
</file>

<file path=xl/sharedStrings.xml><?xml version="1.0" encoding="utf-8"?>
<sst xmlns="http://schemas.openxmlformats.org/spreadsheetml/2006/main" count="237" uniqueCount="90">
  <si>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</si>
  <si>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</si>
  <si>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</si>
  <si>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</si>
  <si>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</si>
  <si>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</si>
  <si>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</si>
  <si>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</si>
  <si>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</si>
  <si>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</si>
  <si>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</si>
  <si>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Venituri </t>
  </si>
  <si>
    <t>Cheltuieli</t>
  </si>
  <si>
    <t xml:space="preserve">Anexa 1 </t>
  </si>
  <si>
    <t>Presedinte de sedinta</t>
  </si>
  <si>
    <t>Contrasemnat pentru legalitate:</t>
  </si>
  <si>
    <t xml:space="preserve">Anexa 2 </t>
  </si>
  <si>
    <t>Secretar general al Comunei I.L.Caragiale</t>
  </si>
  <si>
    <t xml:space="preserve">                  Nicoleta MIHALCEA</t>
  </si>
  <si>
    <t>TRIM III</t>
  </si>
  <si>
    <t>42.02.41</t>
  </si>
  <si>
    <t>Subventii de la bugetul de stat pentru finantarea sanatatii</t>
  </si>
  <si>
    <t>10.01.01</t>
  </si>
  <si>
    <t>Servicii de sanatate publica-Salarii de baza</t>
  </si>
  <si>
    <t>10.01.05</t>
  </si>
  <si>
    <t>Servicii de sanatate publica-Sporuri pentru conditii de munca</t>
  </si>
  <si>
    <t>10.01.06</t>
  </si>
  <si>
    <t>Servicii de sanatate publica-Alte sporuri</t>
  </si>
  <si>
    <t>10.01.17</t>
  </si>
  <si>
    <t>10.03.07</t>
  </si>
  <si>
    <t>Servicii de sanatate publica-Contributie asiguratorie pentru munca</t>
  </si>
  <si>
    <t>Total 66 02</t>
  </si>
  <si>
    <t>Elena-Andreea CARPENARU</t>
  </si>
  <si>
    <t>57.02.01</t>
  </si>
  <si>
    <t>Total 68 02</t>
  </si>
  <si>
    <t>42.02.34</t>
  </si>
  <si>
    <t>Subventii pentru acordarea ajutorului pentru incalzirea locuintei si a suplimentului pentru energie alocate pentru consumul de combustibili solizi si sau petrolieri</t>
  </si>
  <si>
    <t>Invatamant secundar inferior-Reparatii curente</t>
  </si>
  <si>
    <t>Total 65 02</t>
  </si>
  <si>
    <t>Servicii religioase-Sustinerea cultelor</t>
  </si>
  <si>
    <t>Total 67 02</t>
  </si>
  <si>
    <t>Ajutor social-Ajutoare sociale in bani</t>
  </si>
  <si>
    <t>la HCL nr.57  /26.09.2024</t>
  </si>
  <si>
    <t>Anexa 3</t>
  </si>
  <si>
    <t>42.02.87</t>
  </si>
  <si>
    <t>Subventii de la bugetul de stat catre bugetele locale pentru Programul national de investitii "Anghel Saligny"</t>
  </si>
  <si>
    <t>71.01.01</t>
  </si>
  <si>
    <t>la  HCL nr. 57 /26.09.2024</t>
  </si>
  <si>
    <t>74.02.06</t>
  </si>
  <si>
    <t>Canalizarea si tratarea apelor reziduale-Constructii</t>
  </si>
  <si>
    <t>Total 74 02</t>
  </si>
  <si>
    <t>20.01.09</t>
  </si>
  <si>
    <t>Autoritati executive-Materiale si prestari de servicii cu caracter functional</t>
  </si>
  <si>
    <t>20.05.30</t>
  </si>
  <si>
    <t>Autoritati executive-Alte obiecte de inventar</t>
  </si>
  <si>
    <t>20.30.01</t>
  </si>
  <si>
    <t>Autoritati executive-Reclama si publicitate</t>
  </si>
  <si>
    <t>20.30.02</t>
  </si>
  <si>
    <t>Autoritati executive-Protocol si reprezentare</t>
  </si>
  <si>
    <t>20.30.30</t>
  </si>
  <si>
    <t>Autoritati executive-Alte cheltuieli cu bunuri si servicii</t>
  </si>
  <si>
    <t>Total 51 02</t>
  </si>
  <si>
    <t>Total 61 02</t>
  </si>
  <si>
    <t>Alte cheltuieli in domeniul ordinii publice si sigurantei nationale-Materiale si prestari de servicii cu caracter functional</t>
  </si>
  <si>
    <t>Alte cheltuieli in domeniul ordinii publice si sigurantei nationale-Alte cheltuieli cu bunuri si servicii</t>
  </si>
  <si>
    <t>Invatamant secundar inferior-Alte obiecte de inventar</t>
  </si>
  <si>
    <t>Invatamant secundar inferior-Pregatire profesionala</t>
  </si>
  <si>
    <t>20.01.03</t>
  </si>
  <si>
    <t>Camine culturale-Incalzit,iluminat si forta motrica</t>
  </si>
  <si>
    <t>Camine culturale-Alte obiecte de inventar</t>
  </si>
  <si>
    <t>Camine culturale-Alte cheltuieli cu bunuri si servicii</t>
  </si>
  <si>
    <t>20.01.30</t>
  </si>
  <si>
    <t>Sport-Alte bunuri si servicii pentru intretinere si functionare</t>
  </si>
  <si>
    <t>Sport-Alte obiecte de inventar</t>
  </si>
  <si>
    <t>Sport-Alte cheltuieli cu bunuri si servicii</t>
  </si>
  <si>
    <t>Asistenta sociala in caz de invaliditate-Ajutor social in numerar</t>
  </si>
  <si>
    <t>Alte cheltuieli in domeniul asistentei sociale-Ajutoare sociale in bani</t>
  </si>
  <si>
    <t>TRIM IV</t>
  </si>
  <si>
    <t>Total 70 02</t>
  </si>
  <si>
    <t>Iluminat public si electrificari rurale-Incalzit,iluminat si forta motrica</t>
  </si>
  <si>
    <t>Iluminat public si electrificari rurale-Alte cheltuieli cu bunuri si servicii</t>
  </si>
  <si>
    <t>Alte servicii in domeniul locuintei,serviciilor si dezvoltarii comunale-Materiale si prestari de servicii cu caracter functional</t>
  </si>
  <si>
    <t>Alte servicii in domeniul locuintei,serviciilor si dezvoltarii comunale-Alte obiecte de inventar</t>
  </si>
  <si>
    <t>Alte servicii in domeniul locuintei,serviciilor si dezvoltarii comunale-Alte cheltuieli cu bunuri si servicii</t>
  </si>
  <si>
    <t>Salubritate-Materiale si prestari de servicii cu caracter functional</t>
  </si>
  <si>
    <t>Salubritate-Alte cheltuieli cu bunuri si servicii</t>
  </si>
  <si>
    <t>Strazi-Reparatii curente</t>
  </si>
  <si>
    <t>Strazi-Alte cheltuieli cu bunuri si servicii</t>
  </si>
  <si>
    <t>Total 84 02</t>
  </si>
  <si>
    <t>Servicii de sanatate publica-Indemnizatie de hrana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</si>
</sst>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left" vertical="top"/>
    </xf>
    <xf numFmtId="0" fontId="6" fillId="0" borderId="0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10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11" fillId="0" borderId="0" xfId="0" applyFont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view="pageBreakPreview" topLeftCell="A43" zoomScale="60" workbookViewId="0">
      <selection activeCell="F34" sqref="F34"/>
    </sheetView>
  </sheetViews>
  <sheetFormatPr defaultRowHeight="15" x14ac:dyDescent="0.25"/>
  <cols>
    <col min="1" max="1" width="19.42578125" customWidth="1"/>
    <col min="2" max="2" width="27.7109375" customWidth="1"/>
    <col min="3" max="3" width="34.140625" customWidth="1"/>
    <col min="4" max="5" width="17.5703125" customWidth="1"/>
    <col min="6" max="7" width="16.28515625" customWidth="1"/>
    <col min="8" max="8" width="17" customWidth="1"/>
  </cols>
  <sheetData>
    <row r="1" spans="1:9" ht="23.25" x14ac:dyDescent="0.35">
      <c r="A1" s="4"/>
      <c r="B1" s="4"/>
      <c r="C1" s="4"/>
      <c r="D1" s="23" t="s">
        <v>13</v>
      </c>
      <c r="E1" s="5" t="s">
        <v>42</v>
      </c>
      <c r="F1" s="5"/>
      <c r="G1" s="5"/>
    </row>
    <row r="2" spans="1:9" ht="23.25" x14ac:dyDescent="0.35">
      <c r="A2" s="4"/>
      <c r="B2" s="4"/>
      <c r="C2" s="4"/>
      <c r="D2" s="4"/>
      <c r="E2" s="4"/>
      <c r="F2" s="6" t="s">
        <v>9</v>
      </c>
      <c r="G2" s="6"/>
      <c r="H2" s="5"/>
      <c r="I2" s="1"/>
    </row>
    <row r="3" spans="1:9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19</v>
      </c>
      <c r="F3" s="7" t="s">
        <v>3</v>
      </c>
      <c r="G3" s="18"/>
      <c r="H3" s="18"/>
    </row>
    <row r="4" spans="1:9" ht="246" customHeight="1" x14ac:dyDescent="0.25">
      <c r="A4" s="24" t="s">
        <v>35</v>
      </c>
      <c r="B4" s="24" t="s">
        <v>36</v>
      </c>
      <c r="C4" s="24">
        <v>56.8</v>
      </c>
      <c r="D4" s="24">
        <f>E4</f>
        <v>5.7</v>
      </c>
      <c r="E4" s="24">
        <v>5.7</v>
      </c>
      <c r="F4" s="24">
        <f>C4+D4</f>
        <v>62.5</v>
      </c>
      <c r="G4" s="34"/>
      <c r="H4" s="30"/>
    </row>
    <row r="5" spans="1:9" ht="101.25" customHeight="1" x14ac:dyDescent="0.25">
      <c r="A5" s="24" t="s">
        <v>20</v>
      </c>
      <c r="B5" s="24" t="s">
        <v>21</v>
      </c>
      <c r="C5" s="24">
        <v>52.5</v>
      </c>
      <c r="D5" s="24">
        <f>E5</f>
        <v>6.9</v>
      </c>
      <c r="E5" s="24">
        <v>6.9</v>
      </c>
      <c r="F5" s="24">
        <f>C5+D5</f>
        <v>59.4</v>
      </c>
      <c r="G5" s="34"/>
      <c r="H5" s="30"/>
    </row>
    <row r="6" spans="1:9" ht="165.75" customHeight="1" x14ac:dyDescent="0.35">
      <c r="A6" s="25" t="s">
        <v>44</v>
      </c>
      <c r="B6" s="26" t="s">
        <v>45</v>
      </c>
      <c r="C6" s="24">
        <v>3480</v>
      </c>
      <c r="D6" s="24">
        <f>E6</f>
        <v>861.9</v>
      </c>
      <c r="E6" s="24">
        <v>861.9</v>
      </c>
      <c r="F6" s="24">
        <f>C6+D6</f>
        <v>4341.8999999999996</v>
      </c>
      <c r="G6" s="34"/>
      <c r="H6" s="30"/>
    </row>
    <row r="7" spans="1:9" ht="90" customHeight="1" x14ac:dyDescent="0.25">
      <c r="A7" s="38" t="s">
        <v>4</v>
      </c>
      <c r="B7" s="38"/>
      <c r="C7" s="7"/>
      <c r="D7" s="21">
        <f>D4+D5+D6</f>
        <v>874.5</v>
      </c>
      <c r="E7" s="21">
        <f>E4+E5+E6</f>
        <v>874.5</v>
      </c>
      <c r="F7" s="8"/>
      <c r="G7" s="35"/>
      <c r="H7" s="6"/>
    </row>
    <row r="8" spans="1:9" ht="23.25" x14ac:dyDescent="0.35">
      <c r="A8" s="16"/>
      <c r="B8" s="16"/>
      <c r="C8" s="4"/>
      <c r="D8" s="4"/>
      <c r="E8" s="4"/>
      <c r="F8" s="4"/>
      <c r="G8" s="4"/>
      <c r="H8" s="4" t="s">
        <v>9</v>
      </c>
    </row>
    <row r="9" spans="1:9" s="15" customFormat="1" ht="45" x14ac:dyDescent="0.25">
      <c r="A9" s="13" t="s">
        <v>0</v>
      </c>
      <c r="B9" s="13"/>
      <c r="C9" s="13" t="s">
        <v>1</v>
      </c>
      <c r="D9" s="14" t="s">
        <v>2</v>
      </c>
      <c r="E9" s="14" t="s">
        <v>5</v>
      </c>
      <c r="F9" s="14" t="s">
        <v>19</v>
      </c>
      <c r="G9" s="14" t="s">
        <v>77</v>
      </c>
      <c r="H9" s="14" t="s">
        <v>3</v>
      </c>
    </row>
    <row r="10" spans="1:9" s="15" customFormat="1" ht="93" x14ac:dyDescent="0.25">
      <c r="A10" s="19">
        <v>51020103</v>
      </c>
      <c r="B10" s="19" t="s">
        <v>51</v>
      </c>
      <c r="C10" s="20" t="s">
        <v>52</v>
      </c>
      <c r="D10" s="20">
        <v>190</v>
      </c>
      <c r="E10" s="20">
        <f>F10+G10</f>
        <v>70.400000000000006</v>
      </c>
      <c r="F10" s="20">
        <v>70.400000000000006</v>
      </c>
      <c r="G10" s="20">
        <v>0</v>
      </c>
      <c r="H10" s="20">
        <f>D10+E10</f>
        <v>260.39999999999998</v>
      </c>
    </row>
    <row r="11" spans="1:9" s="15" customFormat="1" ht="69.75" x14ac:dyDescent="0.25">
      <c r="A11" s="19">
        <v>51020103</v>
      </c>
      <c r="B11" s="19" t="s">
        <v>53</v>
      </c>
      <c r="C11" s="20" t="s">
        <v>54</v>
      </c>
      <c r="D11" s="20">
        <v>30</v>
      </c>
      <c r="E11" s="20">
        <f t="shared" ref="E11:E14" si="0">F11+G11</f>
        <v>-18</v>
      </c>
      <c r="F11" s="20">
        <v>-18</v>
      </c>
      <c r="G11" s="20">
        <v>0</v>
      </c>
      <c r="H11" s="20">
        <f t="shared" ref="H11:H14" si="1">D11+E11</f>
        <v>12</v>
      </c>
    </row>
    <row r="12" spans="1:9" s="15" customFormat="1" ht="46.5" x14ac:dyDescent="0.25">
      <c r="A12" s="19">
        <v>51020103</v>
      </c>
      <c r="B12" s="19" t="s">
        <v>55</v>
      </c>
      <c r="C12" s="20" t="s">
        <v>56</v>
      </c>
      <c r="D12" s="20">
        <v>30</v>
      </c>
      <c r="E12" s="20">
        <f t="shared" si="0"/>
        <v>-18</v>
      </c>
      <c r="F12" s="20">
        <v>-18</v>
      </c>
      <c r="G12" s="20">
        <v>0</v>
      </c>
      <c r="H12" s="20">
        <f t="shared" si="1"/>
        <v>12</v>
      </c>
    </row>
    <row r="13" spans="1:9" s="15" customFormat="1" ht="57" customHeight="1" x14ac:dyDescent="0.25">
      <c r="A13" s="19">
        <v>51020103</v>
      </c>
      <c r="B13" s="19" t="s">
        <v>57</v>
      </c>
      <c r="C13" s="20" t="s">
        <v>58</v>
      </c>
      <c r="D13" s="20">
        <v>30</v>
      </c>
      <c r="E13" s="20">
        <f t="shared" si="0"/>
        <v>-24.5</v>
      </c>
      <c r="F13" s="20">
        <v>-24.5</v>
      </c>
      <c r="G13" s="20">
        <v>0</v>
      </c>
      <c r="H13" s="20">
        <f t="shared" si="1"/>
        <v>5.5</v>
      </c>
    </row>
    <row r="14" spans="1:9" s="15" customFormat="1" ht="69.75" x14ac:dyDescent="0.25">
      <c r="A14" s="19">
        <v>51020103</v>
      </c>
      <c r="B14" s="19" t="s">
        <v>59</v>
      </c>
      <c r="C14" s="20" t="s">
        <v>60</v>
      </c>
      <c r="D14" s="20">
        <v>115</v>
      </c>
      <c r="E14" s="20">
        <f t="shared" si="0"/>
        <v>-9.9</v>
      </c>
      <c r="F14" s="20">
        <v>-9.9</v>
      </c>
      <c r="G14" s="20">
        <v>0</v>
      </c>
      <c r="H14" s="20">
        <f t="shared" si="1"/>
        <v>105.1</v>
      </c>
    </row>
    <row r="15" spans="1:9" s="15" customFormat="1" ht="22.5" x14ac:dyDescent="0.25">
      <c r="A15" s="13"/>
      <c r="B15" s="13" t="s">
        <v>61</v>
      </c>
      <c r="C15" s="13"/>
      <c r="D15" s="14"/>
      <c r="E15" s="14">
        <f>E10+E11+E12+E13+E14</f>
        <v>0</v>
      </c>
      <c r="F15" s="14">
        <f>F10+F11+F12+F13+F14</f>
        <v>0</v>
      </c>
      <c r="G15" s="14">
        <f>G10+G11+G12+G13+G14</f>
        <v>0</v>
      </c>
      <c r="H15" s="14"/>
    </row>
    <row r="16" spans="1:9" s="15" customFormat="1" ht="139.5" x14ac:dyDescent="0.25">
      <c r="A16" s="19">
        <v>610250</v>
      </c>
      <c r="B16" s="19" t="s">
        <v>51</v>
      </c>
      <c r="C16" s="20" t="s">
        <v>63</v>
      </c>
      <c r="D16" s="20">
        <v>10</v>
      </c>
      <c r="E16" s="20">
        <f>F16+G16</f>
        <v>9</v>
      </c>
      <c r="F16" s="20">
        <v>9</v>
      </c>
      <c r="G16" s="20">
        <v>0</v>
      </c>
      <c r="H16" s="20">
        <f>D16+E16</f>
        <v>19</v>
      </c>
    </row>
    <row r="17" spans="1:8" s="15" customFormat="1" ht="130.5" customHeight="1" x14ac:dyDescent="0.25">
      <c r="A17" s="19">
        <v>610250</v>
      </c>
      <c r="B17" s="19" t="s">
        <v>59</v>
      </c>
      <c r="C17" s="20" t="s">
        <v>64</v>
      </c>
      <c r="D17" s="20">
        <v>9</v>
      </c>
      <c r="E17" s="20">
        <f>F17+G17</f>
        <v>-9</v>
      </c>
      <c r="F17" s="20">
        <v>-9</v>
      </c>
      <c r="G17" s="20">
        <v>0</v>
      </c>
      <c r="H17" s="20">
        <f>D17+E17</f>
        <v>0</v>
      </c>
    </row>
    <row r="18" spans="1:8" s="15" customFormat="1" ht="22.5" x14ac:dyDescent="0.25">
      <c r="A18" s="13"/>
      <c r="B18" s="13" t="s">
        <v>62</v>
      </c>
      <c r="C18" s="13"/>
      <c r="D18" s="14"/>
      <c r="E18" s="14">
        <f>E16+E17</f>
        <v>0</v>
      </c>
      <c r="F18" s="14">
        <f>F16+F17</f>
        <v>0</v>
      </c>
      <c r="G18" s="14">
        <f>G16+G17</f>
        <v>0</v>
      </c>
      <c r="H18" s="14"/>
    </row>
    <row r="19" spans="1:8" s="15" customFormat="1" ht="69.75" x14ac:dyDescent="0.25">
      <c r="A19" s="19">
        <v>65020401</v>
      </c>
      <c r="B19" s="19">
        <v>20.02</v>
      </c>
      <c r="C19" s="20" t="s">
        <v>37</v>
      </c>
      <c r="D19" s="20">
        <v>80</v>
      </c>
      <c r="E19" s="20">
        <f>F19+G19</f>
        <v>150</v>
      </c>
      <c r="F19" s="20">
        <v>150</v>
      </c>
      <c r="G19" s="20">
        <v>0</v>
      </c>
      <c r="H19" s="20">
        <f>D19+E19</f>
        <v>230</v>
      </c>
    </row>
    <row r="20" spans="1:8" s="15" customFormat="1" ht="69.75" x14ac:dyDescent="0.25">
      <c r="A20" s="19">
        <v>65020401</v>
      </c>
      <c r="B20" s="19" t="s">
        <v>53</v>
      </c>
      <c r="C20" s="20" t="s">
        <v>65</v>
      </c>
      <c r="D20" s="20">
        <v>45</v>
      </c>
      <c r="E20" s="20">
        <f t="shared" ref="E20:E21" si="2">F20</f>
        <v>12</v>
      </c>
      <c r="F20" s="20">
        <v>12</v>
      </c>
      <c r="G20" s="20">
        <v>0</v>
      </c>
      <c r="H20" s="20">
        <f t="shared" ref="H20:H21" si="3">D20+E20</f>
        <v>57</v>
      </c>
    </row>
    <row r="21" spans="1:8" s="15" customFormat="1" ht="75" customHeight="1" x14ac:dyDescent="0.25">
      <c r="A21" s="19">
        <v>65020401</v>
      </c>
      <c r="B21" s="19">
        <v>20.13</v>
      </c>
      <c r="C21" s="20" t="s">
        <v>66</v>
      </c>
      <c r="D21" s="20">
        <v>20</v>
      </c>
      <c r="E21" s="20">
        <f t="shared" si="2"/>
        <v>-12</v>
      </c>
      <c r="F21" s="20">
        <v>-12</v>
      </c>
      <c r="G21" s="20">
        <v>0</v>
      </c>
      <c r="H21" s="20">
        <f t="shared" si="3"/>
        <v>8</v>
      </c>
    </row>
    <row r="22" spans="1:8" s="15" customFormat="1" ht="22.5" x14ac:dyDescent="0.25">
      <c r="A22" s="13"/>
      <c r="B22" s="13" t="s">
        <v>38</v>
      </c>
      <c r="C22" s="13"/>
      <c r="D22" s="14"/>
      <c r="E22" s="14">
        <f>E19+E20+E21</f>
        <v>150</v>
      </c>
      <c r="F22" s="14">
        <f>F19+F20+F21</f>
        <v>150</v>
      </c>
      <c r="G22" s="14">
        <f>G19+G20+G21</f>
        <v>0</v>
      </c>
      <c r="H22" s="14"/>
    </row>
    <row r="23" spans="1:8" s="15" customFormat="1" ht="46.5" x14ac:dyDescent="0.25">
      <c r="A23" s="19">
        <v>660208</v>
      </c>
      <c r="B23" s="19" t="s">
        <v>22</v>
      </c>
      <c r="C23" s="20" t="s">
        <v>23</v>
      </c>
      <c r="D23" s="20">
        <v>78.2</v>
      </c>
      <c r="E23" s="20">
        <f>F23+G23</f>
        <v>5.8</v>
      </c>
      <c r="F23" s="20">
        <v>5.8</v>
      </c>
      <c r="G23" s="20">
        <v>0</v>
      </c>
      <c r="H23" s="20">
        <f>D23+E23</f>
        <v>84</v>
      </c>
    </row>
    <row r="24" spans="1:8" s="15" customFormat="1" ht="69.75" x14ac:dyDescent="0.25">
      <c r="A24" s="19">
        <v>660208</v>
      </c>
      <c r="B24" s="19" t="s">
        <v>24</v>
      </c>
      <c r="C24" s="20" t="s">
        <v>25</v>
      </c>
      <c r="D24" s="20">
        <v>6.2</v>
      </c>
      <c r="E24" s="20">
        <f t="shared" ref="E24:E27" si="4">F24</f>
        <v>0.3</v>
      </c>
      <c r="F24" s="20">
        <v>0.3</v>
      </c>
      <c r="G24" s="20">
        <v>0</v>
      </c>
      <c r="H24" s="20">
        <f>D24+E24</f>
        <v>6.5</v>
      </c>
    </row>
    <row r="25" spans="1:8" s="15" customFormat="1" ht="46.5" x14ac:dyDescent="0.25">
      <c r="A25" s="19">
        <v>660208</v>
      </c>
      <c r="B25" s="19" t="s">
        <v>26</v>
      </c>
      <c r="C25" s="20" t="s">
        <v>27</v>
      </c>
      <c r="D25" s="20">
        <v>9.1</v>
      </c>
      <c r="E25" s="20">
        <f t="shared" si="4"/>
        <v>0.4</v>
      </c>
      <c r="F25" s="20">
        <v>0.4</v>
      </c>
      <c r="G25" s="20">
        <v>0</v>
      </c>
      <c r="H25" s="20">
        <f>D25+E25</f>
        <v>9.5</v>
      </c>
    </row>
    <row r="26" spans="1:8" s="15" customFormat="1" ht="69.75" x14ac:dyDescent="0.25">
      <c r="A26" s="19">
        <v>660208</v>
      </c>
      <c r="B26" s="19" t="s">
        <v>28</v>
      </c>
      <c r="C26" s="20" t="s">
        <v>89</v>
      </c>
      <c r="D26" s="20">
        <v>7.6</v>
      </c>
      <c r="E26" s="20">
        <f t="shared" si="4"/>
        <v>0.3</v>
      </c>
      <c r="F26" s="20">
        <v>0.3</v>
      </c>
      <c r="G26" s="20">
        <v>0</v>
      </c>
      <c r="H26" s="20">
        <f>D26+E26</f>
        <v>7.8999999999999995</v>
      </c>
    </row>
    <row r="27" spans="1:8" s="15" customFormat="1" ht="93" x14ac:dyDescent="0.25">
      <c r="A27" s="19">
        <v>660208</v>
      </c>
      <c r="B27" s="19" t="s">
        <v>29</v>
      </c>
      <c r="C27" s="20" t="s">
        <v>30</v>
      </c>
      <c r="D27" s="20">
        <v>3.4</v>
      </c>
      <c r="E27" s="20">
        <f t="shared" si="4"/>
        <v>0.1</v>
      </c>
      <c r="F27" s="20">
        <v>0.1</v>
      </c>
      <c r="G27" s="20">
        <v>0</v>
      </c>
      <c r="H27" s="20">
        <f>D27+E27</f>
        <v>3.5</v>
      </c>
    </row>
    <row r="28" spans="1:8" s="15" customFormat="1" ht="22.5" x14ac:dyDescent="0.25">
      <c r="A28" s="13"/>
      <c r="B28" s="13" t="s">
        <v>31</v>
      </c>
      <c r="C28" s="13"/>
      <c r="D28" s="14"/>
      <c r="E28" s="22">
        <f>E23+E24+E25+E26+E27</f>
        <v>6.8999999999999995</v>
      </c>
      <c r="F28" s="22">
        <f t="shared" ref="F28" si="5">F23+F24+F25+F26+F27</f>
        <v>6.8999999999999995</v>
      </c>
      <c r="G28" s="22">
        <f>G23+G24+G25+G26+G27</f>
        <v>0</v>
      </c>
      <c r="H28" s="14"/>
    </row>
    <row r="29" spans="1:8" s="15" customFormat="1" ht="69.75" x14ac:dyDescent="0.25">
      <c r="A29" s="19">
        <v>67020307</v>
      </c>
      <c r="B29" s="19" t="s">
        <v>67</v>
      </c>
      <c r="C29" s="20" t="s">
        <v>68</v>
      </c>
      <c r="D29" s="20">
        <v>45</v>
      </c>
      <c r="E29" s="20">
        <f>F29+G29</f>
        <v>22</v>
      </c>
      <c r="F29" s="20">
        <v>22</v>
      </c>
      <c r="G29" s="20">
        <v>0</v>
      </c>
      <c r="H29" s="20">
        <f t="shared" ref="H29:H35" si="6">D29+E29</f>
        <v>67</v>
      </c>
    </row>
    <row r="30" spans="1:8" s="15" customFormat="1" ht="46.5" x14ac:dyDescent="0.25">
      <c r="A30" s="19">
        <v>67020307</v>
      </c>
      <c r="B30" s="19" t="s">
        <v>53</v>
      </c>
      <c r="C30" s="20" t="s">
        <v>69</v>
      </c>
      <c r="D30" s="20">
        <v>10</v>
      </c>
      <c r="E30" s="20">
        <f t="shared" ref="E30:E35" si="7">F30+G30</f>
        <v>-10</v>
      </c>
      <c r="F30" s="20">
        <v>-10</v>
      </c>
      <c r="G30" s="20">
        <v>0</v>
      </c>
      <c r="H30" s="20">
        <f t="shared" si="6"/>
        <v>0</v>
      </c>
    </row>
    <row r="31" spans="1:8" s="15" customFormat="1" ht="69.75" x14ac:dyDescent="0.25">
      <c r="A31" s="19">
        <v>67020307</v>
      </c>
      <c r="B31" s="19" t="s">
        <v>59</v>
      </c>
      <c r="C31" s="20" t="s">
        <v>70</v>
      </c>
      <c r="D31" s="20">
        <v>15</v>
      </c>
      <c r="E31" s="20">
        <f t="shared" si="7"/>
        <v>-12</v>
      </c>
      <c r="F31" s="20">
        <v>-12</v>
      </c>
      <c r="G31" s="20">
        <v>0</v>
      </c>
      <c r="H31" s="20">
        <f t="shared" si="6"/>
        <v>3</v>
      </c>
    </row>
    <row r="32" spans="1:8" s="15" customFormat="1" ht="93" x14ac:dyDescent="0.25">
      <c r="A32" s="19">
        <v>67020501</v>
      </c>
      <c r="B32" s="19" t="s">
        <v>71</v>
      </c>
      <c r="C32" s="20" t="s">
        <v>72</v>
      </c>
      <c r="D32" s="20">
        <v>20</v>
      </c>
      <c r="E32" s="20">
        <f t="shared" si="7"/>
        <v>15</v>
      </c>
      <c r="F32" s="20">
        <v>15</v>
      </c>
      <c r="G32" s="20">
        <v>0</v>
      </c>
      <c r="H32" s="20">
        <f t="shared" si="6"/>
        <v>35</v>
      </c>
    </row>
    <row r="33" spans="1:8" s="15" customFormat="1" ht="46.5" x14ac:dyDescent="0.25">
      <c r="A33" s="19">
        <v>67020501</v>
      </c>
      <c r="B33" s="19" t="s">
        <v>53</v>
      </c>
      <c r="C33" s="20" t="s">
        <v>73</v>
      </c>
      <c r="D33" s="20">
        <v>30</v>
      </c>
      <c r="E33" s="20">
        <f t="shared" si="7"/>
        <v>-10</v>
      </c>
      <c r="F33" s="20">
        <v>-10</v>
      </c>
      <c r="G33" s="20">
        <v>0</v>
      </c>
      <c r="H33" s="20">
        <f t="shared" si="6"/>
        <v>20</v>
      </c>
    </row>
    <row r="34" spans="1:8" s="15" customFormat="1" ht="46.5" x14ac:dyDescent="0.25">
      <c r="A34" s="19">
        <v>67020501</v>
      </c>
      <c r="B34" s="19" t="s">
        <v>59</v>
      </c>
      <c r="C34" s="20" t="s">
        <v>74</v>
      </c>
      <c r="D34" s="20">
        <v>20</v>
      </c>
      <c r="E34" s="20">
        <f t="shared" si="7"/>
        <v>-5</v>
      </c>
      <c r="F34" s="20">
        <v>-5</v>
      </c>
      <c r="G34" s="20">
        <v>0</v>
      </c>
      <c r="H34" s="20">
        <f t="shared" si="6"/>
        <v>15</v>
      </c>
    </row>
    <row r="35" spans="1:8" s="15" customFormat="1" ht="61.5" customHeight="1" x14ac:dyDescent="0.25">
      <c r="A35" s="19">
        <v>670206</v>
      </c>
      <c r="B35" s="19">
        <v>59.12</v>
      </c>
      <c r="C35" s="20" t="s">
        <v>39</v>
      </c>
      <c r="D35" s="20">
        <v>200</v>
      </c>
      <c r="E35" s="20">
        <f t="shared" si="7"/>
        <v>-150</v>
      </c>
      <c r="F35" s="20">
        <v>-150</v>
      </c>
      <c r="G35" s="20">
        <v>0</v>
      </c>
      <c r="H35" s="20">
        <f t="shared" si="6"/>
        <v>50</v>
      </c>
    </row>
    <row r="36" spans="1:8" s="15" customFormat="1" ht="22.5" x14ac:dyDescent="0.25">
      <c r="A36" s="13"/>
      <c r="B36" s="13" t="s">
        <v>40</v>
      </c>
      <c r="C36" s="13"/>
      <c r="D36" s="14"/>
      <c r="E36" s="22">
        <f>E29+E30+E31+E32+E33+E34+E35</f>
        <v>-150</v>
      </c>
      <c r="F36" s="22">
        <f>F29+F30+F31+F32+F33+F34+F35</f>
        <v>-150</v>
      </c>
      <c r="G36" s="22">
        <f>G29+G30+G31+G32+G33+G34+G35</f>
        <v>0</v>
      </c>
      <c r="H36" s="14"/>
    </row>
    <row r="37" spans="1:8" s="15" customFormat="1" ht="69.75" x14ac:dyDescent="0.25">
      <c r="A37" s="19">
        <v>68020502</v>
      </c>
      <c r="B37" s="19" t="s">
        <v>33</v>
      </c>
      <c r="C37" s="20" t="s">
        <v>75</v>
      </c>
      <c r="D37" s="20">
        <v>1990</v>
      </c>
      <c r="E37" s="20">
        <f>F37+G37</f>
        <v>27</v>
      </c>
      <c r="F37" s="20">
        <v>0</v>
      </c>
      <c r="G37" s="20">
        <v>27</v>
      </c>
      <c r="H37" s="20">
        <f>D37+E37</f>
        <v>2017</v>
      </c>
    </row>
    <row r="38" spans="1:8" s="15" customFormat="1" ht="43.5" customHeight="1" x14ac:dyDescent="0.25">
      <c r="A38" s="19">
        <v>68021501</v>
      </c>
      <c r="B38" s="19" t="s">
        <v>33</v>
      </c>
      <c r="C38" s="20" t="s">
        <v>41</v>
      </c>
      <c r="D38" s="20">
        <v>56.8</v>
      </c>
      <c r="E38" s="20">
        <f t="shared" ref="E38:E39" si="8">F38+G38</f>
        <v>5.7</v>
      </c>
      <c r="F38" s="20">
        <v>5.7</v>
      </c>
      <c r="G38" s="20">
        <v>0</v>
      </c>
      <c r="H38" s="20">
        <f>D38+E38</f>
        <v>62.5</v>
      </c>
    </row>
    <row r="39" spans="1:8" s="15" customFormat="1" ht="96.75" customHeight="1" x14ac:dyDescent="0.25">
      <c r="A39" s="19">
        <v>68025050</v>
      </c>
      <c r="B39" s="19" t="s">
        <v>33</v>
      </c>
      <c r="C39" s="20" t="s">
        <v>76</v>
      </c>
      <c r="D39" s="20">
        <v>80</v>
      </c>
      <c r="E39" s="20">
        <f t="shared" si="8"/>
        <v>-27</v>
      </c>
      <c r="F39" s="20">
        <v>0</v>
      </c>
      <c r="G39" s="20">
        <v>-27</v>
      </c>
      <c r="H39" s="20">
        <f>D39+E39</f>
        <v>53</v>
      </c>
    </row>
    <row r="40" spans="1:8" s="15" customFormat="1" ht="22.5" x14ac:dyDescent="0.25">
      <c r="A40" s="13"/>
      <c r="B40" s="13" t="s">
        <v>34</v>
      </c>
      <c r="C40" s="13"/>
      <c r="D40" s="14"/>
      <c r="E40" s="22">
        <f>E37+E38+E39</f>
        <v>5.7000000000000028</v>
      </c>
      <c r="F40" s="14">
        <f>F37+F38+F39</f>
        <v>5.7</v>
      </c>
      <c r="G40" s="14">
        <f>G37+G38+G39</f>
        <v>0</v>
      </c>
      <c r="H40" s="14"/>
    </row>
    <row r="41" spans="1:8" s="15" customFormat="1" ht="93" x14ac:dyDescent="0.25">
      <c r="A41" s="19">
        <v>700206</v>
      </c>
      <c r="B41" s="19" t="s">
        <v>67</v>
      </c>
      <c r="C41" s="20" t="s">
        <v>79</v>
      </c>
      <c r="D41" s="20">
        <v>120</v>
      </c>
      <c r="E41" s="20">
        <f>F41+G41</f>
        <v>11.3</v>
      </c>
      <c r="F41" s="20">
        <v>11.3</v>
      </c>
      <c r="G41" s="20">
        <v>0</v>
      </c>
      <c r="H41" s="20">
        <f>D41+E41</f>
        <v>131.30000000000001</v>
      </c>
    </row>
    <row r="42" spans="1:8" s="15" customFormat="1" ht="93" x14ac:dyDescent="0.25">
      <c r="A42" s="19">
        <v>700206</v>
      </c>
      <c r="B42" s="19" t="s">
        <v>59</v>
      </c>
      <c r="C42" s="20" t="s">
        <v>80</v>
      </c>
      <c r="D42" s="20">
        <v>20</v>
      </c>
      <c r="E42" s="20">
        <f>F42+G42</f>
        <v>-11.3</v>
      </c>
      <c r="F42" s="20">
        <v>-11.3</v>
      </c>
      <c r="G42" s="20">
        <v>0</v>
      </c>
      <c r="H42" s="20">
        <f>D42+E42</f>
        <v>8.6999999999999993</v>
      </c>
    </row>
    <row r="43" spans="1:8" s="15" customFormat="1" ht="151.5" customHeight="1" x14ac:dyDescent="0.25">
      <c r="A43" s="19">
        <v>700250</v>
      </c>
      <c r="B43" s="19" t="s">
        <v>51</v>
      </c>
      <c r="C43" s="20" t="s">
        <v>81</v>
      </c>
      <c r="D43" s="20">
        <v>60</v>
      </c>
      <c r="E43" s="20">
        <f>F43+G43</f>
        <v>29</v>
      </c>
      <c r="F43" s="20">
        <v>29</v>
      </c>
      <c r="G43" s="20">
        <v>0</v>
      </c>
      <c r="H43" s="20">
        <f>D43+E43</f>
        <v>89</v>
      </c>
    </row>
    <row r="44" spans="1:8" s="15" customFormat="1" ht="103.5" customHeight="1" x14ac:dyDescent="0.25">
      <c r="A44" s="19">
        <v>700250</v>
      </c>
      <c r="B44" s="19" t="s">
        <v>53</v>
      </c>
      <c r="C44" s="20" t="s">
        <v>82</v>
      </c>
      <c r="D44" s="20">
        <v>20</v>
      </c>
      <c r="E44" s="20">
        <f>F44+G44</f>
        <v>-20</v>
      </c>
      <c r="F44" s="20">
        <v>-20</v>
      </c>
      <c r="G44" s="20">
        <v>0</v>
      </c>
      <c r="H44" s="20">
        <f>D44+E44</f>
        <v>0</v>
      </c>
    </row>
    <row r="45" spans="1:8" s="15" customFormat="1" ht="126" customHeight="1" x14ac:dyDescent="0.25">
      <c r="A45" s="19">
        <v>700250</v>
      </c>
      <c r="B45" s="19" t="s">
        <v>59</v>
      </c>
      <c r="C45" s="20" t="s">
        <v>83</v>
      </c>
      <c r="D45" s="20">
        <v>70</v>
      </c>
      <c r="E45" s="20">
        <f>F45+G45</f>
        <v>-9</v>
      </c>
      <c r="F45" s="20">
        <v>-9</v>
      </c>
      <c r="G45" s="20">
        <v>0</v>
      </c>
      <c r="H45" s="20">
        <f>D45+E45</f>
        <v>61</v>
      </c>
    </row>
    <row r="46" spans="1:8" s="15" customFormat="1" ht="22.5" x14ac:dyDescent="0.25">
      <c r="A46" s="13"/>
      <c r="B46" s="13" t="s">
        <v>78</v>
      </c>
      <c r="C46" s="13"/>
      <c r="D46" s="14"/>
      <c r="E46" s="22">
        <f>E41+E42+E43+E44+E45</f>
        <v>0</v>
      </c>
      <c r="F46" s="14">
        <f>F41+F42+F43+F44+F45</f>
        <v>0</v>
      </c>
      <c r="G46" s="14">
        <f>G41+G42+G43+G44+G45</f>
        <v>0</v>
      </c>
      <c r="H46" s="14"/>
    </row>
    <row r="47" spans="1:8" s="15" customFormat="1" ht="69.75" x14ac:dyDescent="0.25">
      <c r="A47" s="19">
        <v>74020501</v>
      </c>
      <c r="B47" s="19" t="s">
        <v>51</v>
      </c>
      <c r="C47" s="20" t="s">
        <v>84</v>
      </c>
      <c r="D47" s="20">
        <v>10</v>
      </c>
      <c r="E47" s="20">
        <f>F47+G47</f>
        <v>2.4</v>
      </c>
      <c r="F47" s="20">
        <v>2.4</v>
      </c>
      <c r="G47" s="20">
        <v>0</v>
      </c>
      <c r="H47" s="20">
        <f>D47+E47</f>
        <v>12.4</v>
      </c>
    </row>
    <row r="48" spans="1:8" s="15" customFormat="1" ht="69.75" x14ac:dyDescent="0.25">
      <c r="A48" s="19">
        <v>74020501</v>
      </c>
      <c r="B48" s="19" t="s">
        <v>59</v>
      </c>
      <c r="C48" s="20" t="s">
        <v>85</v>
      </c>
      <c r="D48" s="20">
        <v>80</v>
      </c>
      <c r="E48" s="20">
        <f>F48+G48</f>
        <v>-2.4</v>
      </c>
      <c r="F48" s="20">
        <v>-2.4</v>
      </c>
      <c r="G48" s="20">
        <v>0</v>
      </c>
      <c r="H48" s="20">
        <f>D48+E48</f>
        <v>77.599999999999994</v>
      </c>
    </row>
    <row r="49" spans="1:8" s="15" customFormat="1" ht="69.75" x14ac:dyDescent="0.25">
      <c r="A49" s="19">
        <v>740206</v>
      </c>
      <c r="B49" s="19" t="s">
        <v>46</v>
      </c>
      <c r="C49" s="20" t="s">
        <v>49</v>
      </c>
      <c r="D49" s="20">
        <v>2513</v>
      </c>
      <c r="E49" s="20">
        <f>F49+G49</f>
        <v>861.9</v>
      </c>
      <c r="F49" s="20">
        <v>861.9</v>
      </c>
      <c r="G49" s="20">
        <v>0</v>
      </c>
      <c r="H49" s="20">
        <f>D49+E49</f>
        <v>3374.9</v>
      </c>
    </row>
    <row r="50" spans="1:8" s="15" customFormat="1" ht="22.5" x14ac:dyDescent="0.25">
      <c r="A50" s="13"/>
      <c r="B50" s="13" t="s">
        <v>50</v>
      </c>
      <c r="C50" s="13"/>
      <c r="D50" s="14"/>
      <c r="E50" s="22">
        <f>E47+E48+E49</f>
        <v>861.9</v>
      </c>
      <c r="F50" s="14">
        <f>F47+F48+F49</f>
        <v>861.9</v>
      </c>
      <c r="G50" s="14">
        <f>G47+G48+G49</f>
        <v>0</v>
      </c>
      <c r="H50" s="14"/>
    </row>
    <row r="51" spans="1:8" s="15" customFormat="1" ht="23.25" x14ac:dyDescent="0.25">
      <c r="A51" s="19">
        <v>84020303</v>
      </c>
      <c r="B51" s="19">
        <v>20.02</v>
      </c>
      <c r="C51" s="19" t="s">
        <v>86</v>
      </c>
      <c r="D51" s="20">
        <v>53</v>
      </c>
      <c r="E51" s="20">
        <f>F51+G51</f>
        <v>16.899999999999999</v>
      </c>
      <c r="F51" s="20">
        <v>16.899999999999999</v>
      </c>
      <c r="G51" s="20">
        <v>0</v>
      </c>
      <c r="H51" s="20">
        <f>D51+E51</f>
        <v>69.900000000000006</v>
      </c>
    </row>
    <row r="52" spans="1:8" s="15" customFormat="1" ht="46.5" x14ac:dyDescent="0.25">
      <c r="A52" s="19">
        <v>84020303</v>
      </c>
      <c r="B52" s="19" t="s">
        <v>59</v>
      </c>
      <c r="C52" s="20" t="s">
        <v>87</v>
      </c>
      <c r="D52" s="20">
        <v>30</v>
      </c>
      <c r="E52" s="20">
        <f>F52+G52</f>
        <v>-16.899999999999999</v>
      </c>
      <c r="F52" s="20">
        <v>-16.899999999999999</v>
      </c>
      <c r="G52" s="20">
        <v>0</v>
      </c>
      <c r="H52" s="20">
        <f>D52+E52</f>
        <v>13.100000000000001</v>
      </c>
    </row>
    <row r="53" spans="1:8" s="15" customFormat="1" ht="22.5" x14ac:dyDescent="0.25">
      <c r="A53" s="13"/>
      <c r="B53" s="13" t="s">
        <v>88</v>
      </c>
      <c r="C53" s="13"/>
      <c r="D53" s="14"/>
      <c r="E53" s="22">
        <f>E51+E52</f>
        <v>0</v>
      </c>
      <c r="F53" s="14">
        <f>F51+F52</f>
        <v>0</v>
      </c>
      <c r="G53" s="14">
        <f>G51+G52</f>
        <v>0</v>
      </c>
      <c r="H53" s="14"/>
    </row>
    <row r="54" spans="1:8" ht="23.25" x14ac:dyDescent="0.35">
      <c r="A54" s="17"/>
      <c r="B54" s="13" t="s">
        <v>10</v>
      </c>
      <c r="C54" s="10"/>
      <c r="D54" s="11"/>
      <c r="E54" s="22">
        <f>E15+E18+E22+E28+E36+E40+E46+E50+E53</f>
        <v>874.5</v>
      </c>
      <c r="F54" s="9">
        <f>F15+F18+F22+F28+F36+F40+F46+F50+F53</f>
        <v>874.5</v>
      </c>
      <c r="G54" s="9">
        <f>G15+G18+G22+G28+G36+G40+G46+G50+G53</f>
        <v>0</v>
      </c>
      <c r="H54" s="12"/>
    </row>
    <row r="55" spans="1:8" ht="33.75" customHeight="1" x14ac:dyDescent="0.25">
      <c r="A55" s="27"/>
      <c r="B55" s="27"/>
      <c r="C55" s="28"/>
      <c r="D55" s="28"/>
      <c r="E55" s="37" t="s">
        <v>15</v>
      </c>
      <c r="F55" s="37"/>
      <c r="G55" s="37"/>
      <c r="H55" s="37"/>
    </row>
    <row r="56" spans="1:8" ht="18.75" customHeight="1" x14ac:dyDescent="0.25">
      <c r="A56" s="27" t="s">
        <v>14</v>
      </c>
      <c r="B56" s="27"/>
      <c r="C56" s="28"/>
      <c r="D56" s="36" t="s">
        <v>17</v>
      </c>
      <c r="E56" s="36"/>
      <c r="F56" s="36"/>
      <c r="G56" s="36"/>
      <c r="H56" s="36"/>
    </row>
    <row r="57" spans="1:8" ht="23.25" customHeight="1" x14ac:dyDescent="0.25">
      <c r="A57" s="27" t="s">
        <v>32</v>
      </c>
      <c r="B57" s="29"/>
      <c r="C57" s="27"/>
      <c r="D57" s="27" t="s">
        <v>18</v>
      </c>
      <c r="E57" s="27"/>
      <c r="F57" s="27"/>
      <c r="G57" s="27"/>
      <c r="H57" s="27"/>
    </row>
    <row r="58" spans="1:8" ht="18.75" x14ac:dyDescent="0.3">
      <c r="A58" s="2"/>
      <c r="B58" s="2"/>
      <c r="C58" s="3"/>
      <c r="D58" s="3"/>
      <c r="E58" s="3"/>
      <c r="F58" s="2"/>
      <c r="G58" s="2"/>
      <c r="H58" s="2"/>
    </row>
  </sheetData>
  <mergeCells count="3">
    <mergeCell ref="D56:H56"/>
    <mergeCell ref="E55:H55"/>
    <mergeCell ref="A7:B7"/>
  </mergeCells>
  <pageMargins left="0.7" right="0.7" top="0.75" bottom="0.75" header="0.3" footer="0.3"/>
  <pageSetup paperSize="9" scale="40" orientation="portrait" r:id="rId1"/>
  <rowBreaks count="1" manualBreakCount="1">
    <brk id="2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E141D-7F88-4171-A88A-1D2A792C03F1}">
  <dimension ref="A1:I56"/>
  <sheetViews>
    <sheetView tabSelected="1" view="pageBreakPreview" topLeftCell="A19" zoomScale="60" zoomScaleNormal="100" workbookViewId="0">
      <selection activeCell="F28" sqref="F28"/>
    </sheetView>
  </sheetViews>
  <sheetFormatPr defaultRowHeight="15" x14ac:dyDescent="0.25"/>
  <cols>
    <col min="1" max="1" width="19.42578125" customWidth="1"/>
    <col min="2" max="2" width="27.7109375" customWidth="1"/>
    <col min="3" max="3" width="34.140625" customWidth="1"/>
    <col min="4" max="5" width="17.5703125" customWidth="1"/>
    <col min="6" max="7" width="16.28515625" customWidth="1"/>
    <col min="8" max="8" width="17" customWidth="1"/>
  </cols>
  <sheetData>
    <row r="1" spans="1:9" ht="23.25" x14ac:dyDescent="0.35">
      <c r="A1" s="4"/>
      <c r="B1" s="4"/>
      <c r="C1" s="4"/>
      <c r="D1" s="23" t="s">
        <v>16</v>
      </c>
      <c r="E1" s="5" t="s">
        <v>42</v>
      </c>
      <c r="F1" s="5"/>
      <c r="G1" s="5"/>
    </row>
    <row r="2" spans="1:9" ht="23.25" x14ac:dyDescent="0.35">
      <c r="A2" s="4"/>
      <c r="B2" s="4"/>
      <c r="C2" s="4"/>
      <c r="D2" s="4"/>
      <c r="E2" s="4"/>
      <c r="F2" s="6" t="s">
        <v>9</v>
      </c>
      <c r="G2" s="6"/>
      <c r="H2" s="5"/>
      <c r="I2" s="1"/>
    </row>
    <row r="3" spans="1:9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19</v>
      </c>
      <c r="F3" s="7" t="s">
        <v>3</v>
      </c>
      <c r="G3" s="18"/>
      <c r="H3" s="18"/>
    </row>
    <row r="4" spans="1:9" ht="246" customHeight="1" x14ac:dyDescent="0.25">
      <c r="A4" s="24" t="s">
        <v>35</v>
      </c>
      <c r="B4" s="24" t="s">
        <v>36</v>
      </c>
      <c r="C4" s="24">
        <v>56.8</v>
      </c>
      <c r="D4" s="24">
        <f>E4</f>
        <v>5.7</v>
      </c>
      <c r="E4" s="24">
        <v>5.7</v>
      </c>
      <c r="F4" s="24">
        <f>C4+D4</f>
        <v>62.5</v>
      </c>
      <c r="G4" s="34"/>
      <c r="H4" s="30"/>
    </row>
    <row r="5" spans="1:9" ht="101.25" customHeight="1" x14ac:dyDescent="0.25">
      <c r="A5" s="24" t="s">
        <v>20</v>
      </c>
      <c r="B5" s="24" t="s">
        <v>21</v>
      </c>
      <c r="C5" s="24">
        <v>52.5</v>
      </c>
      <c r="D5" s="24">
        <f>E5</f>
        <v>6.9</v>
      </c>
      <c r="E5" s="24">
        <v>6.9</v>
      </c>
      <c r="F5" s="24">
        <f>C5+D5</f>
        <v>59.4</v>
      </c>
      <c r="G5" s="34"/>
      <c r="H5" s="30"/>
    </row>
    <row r="6" spans="1:9" ht="90" customHeight="1" x14ac:dyDescent="0.25">
      <c r="A6" s="38" t="s">
        <v>4</v>
      </c>
      <c r="B6" s="38"/>
      <c r="C6" s="7"/>
      <c r="D6" s="21">
        <f>D4+D5</f>
        <v>12.600000000000001</v>
      </c>
      <c r="E6" s="21">
        <f>E4+E5</f>
        <v>12.600000000000001</v>
      </c>
      <c r="F6" s="8"/>
      <c r="G6" s="35"/>
      <c r="H6" s="6"/>
    </row>
    <row r="7" spans="1:9" ht="23.25" x14ac:dyDescent="0.35">
      <c r="A7" s="16"/>
      <c r="B7" s="16"/>
      <c r="C7" s="4"/>
      <c r="D7" s="4"/>
      <c r="E7" s="4"/>
      <c r="F7" s="4"/>
      <c r="G7" s="4"/>
      <c r="H7" s="4" t="s">
        <v>9</v>
      </c>
    </row>
    <row r="8" spans="1:9" s="15" customFormat="1" ht="45" x14ac:dyDescent="0.25">
      <c r="A8" s="13" t="s">
        <v>0</v>
      </c>
      <c r="B8" s="13"/>
      <c r="C8" s="13" t="s">
        <v>1</v>
      </c>
      <c r="D8" s="14" t="s">
        <v>2</v>
      </c>
      <c r="E8" s="14" t="s">
        <v>5</v>
      </c>
      <c r="F8" s="14" t="s">
        <v>19</v>
      </c>
      <c r="G8" s="14" t="s">
        <v>77</v>
      </c>
      <c r="H8" s="14" t="s">
        <v>3</v>
      </c>
    </row>
    <row r="9" spans="1:9" s="15" customFormat="1" ht="93" x14ac:dyDescent="0.25">
      <c r="A9" s="19">
        <v>51020103</v>
      </c>
      <c r="B9" s="19" t="s">
        <v>51</v>
      </c>
      <c r="C9" s="20" t="s">
        <v>52</v>
      </c>
      <c r="D9" s="20">
        <v>190</v>
      </c>
      <c r="E9" s="20">
        <f>F9+G9</f>
        <v>70.400000000000006</v>
      </c>
      <c r="F9" s="20">
        <v>70.400000000000006</v>
      </c>
      <c r="G9" s="20">
        <v>0</v>
      </c>
      <c r="H9" s="20">
        <f>D9+E9</f>
        <v>260.39999999999998</v>
      </c>
    </row>
    <row r="10" spans="1:9" s="15" customFormat="1" ht="69.75" x14ac:dyDescent="0.25">
      <c r="A10" s="19">
        <v>51020103</v>
      </c>
      <c r="B10" s="19" t="s">
        <v>53</v>
      </c>
      <c r="C10" s="20" t="s">
        <v>54</v>
      </c>
      <c r="D10" s="20">
        <v>30</v>
      </c>
      <c r="E10" s="20">
        <f t="shared" ref="E10:E13" si="0">F10+G10</f>
        <v>-18</v>
      </c>
      <c r="F10" s="20">
        <v>-18</v>
      </c>
      <c r="G10" s="20">
        <v>0</v>
      </c>
      <c r="H10" s="20">
        <f t="shared" ref="H10:H13" si="1">D10+E10</f>
        <v>12</v>
      </c>
    </row>
    <row r="11" spans="1:9" s="15" customFormat="1" ht="46.5" x14ac:dyDescent="0.25">
      <c r="A11" s="19">
        <v>51020103</v>
      </c>
      <c r="B11" s="19" t="s">
        <v>55</v>
      </c>
      <c r="C11" s="20" t="s">
        <v>56</v>
      </c>
      <c r="D11" s="20">
        <v>30</v>
      </c>
      <c r="E11" s="20">
        <f t="shared" si="0"/>
        <v>-18</v>
      </c>
      <c r="F11" s="20">
        <v>-18</v>
      </c>
      <c r="G11" s="20">
        <v>0</v>
      </c>
      <c r="H11" s="20">
        <f t="shared" si="1"/>
        <v>12</v>
      </c>
    </row>
    <row r="12" spans="1:9" s="15" customFormat="1" ht="57" customHeight="1" x14ac:dyDescent="0.25">
      <c r="A12" s="19">
        <v>51020103</v>
      </c>
      <c r="B12" s="19" t="s">
        <v>57</v>
      </c>
      <c r="C12" s="20" t="s">
        <v>58</v>
      </c>
      <c r="D12" s="20">
        <v>30</v>
      </c>
      <c r="E12" s="20">
        <f t="shared" si="0"/>
        <v>-24.5</v>
      </c>
      <c r="F12" s="20">
        <v>-24.5</v>
      </c>
      <c r="G12" s="20">
        <v>0</v>
      </c>
      <c r="H12" s="20">
        <f t="shared" si="1"/>
        <v>5.5</v>
      </c>
    </row>
    <row r="13" spans="1:9" s="15" customFormat="1" ht="69.75" x14ac:dyDescent="0.25">
      <c r="A13" s="19">
        <v>51020103</v>
      </c>
      <c r="B13" s="19" t="s">
        <v>59</v>
      </c>
      <c r="C13" s="20" t="s">
        <v>60</v>
      </c>
      <c r="D13" s="20">
        <v>115</v>
      </c>
      <c r="E13" s="20">
        <f t="shared" si="0"/>
        <v>-9.9</v>
      </c>
      <c r="F13" s="20">
        <v>-9.9</v>
      </c>
      <c r="G13" s="20">
        <v>0</v>
      </c>
      <c r="H13" s="20">
        <f t="shared" si="1"/>
        <v>105.1</v>
      </c>
    </row>
    <row r="14" spans="1:9" s="15" customFormat="1" ht="22.5" x14ac:dyDescent="0.25">
      <c r="A14" s="13"/>
      <c r="B14" s="13" t="s">
        <v>61</v>
      </c>
      <c r="C14" s="13"/>
      <c r="D14" s="14"/>
      <c r="E14" s="14">
        <f>E9+E10+E11+E12+E13</f>
        <v>0</v>
      </c>
      <c r="F14" s="14">
        <f>F9+F10+F11+F12+F13</f>
        <v>0</v>
      </c>
      <c r="G14" s="14">
        <f>G9+G10+G11+G12+G13</f>
        <v>0</v>
      </c>
      <c r="H14" s="14"/>
    </row>
    <row r="15" spans="1:9" s="15" customFormat="1" ht="139.5" x14ac:dyDescent="0.25">
      <c r="A15" s="19">
        <v>610250</v>
      </c>
      <c r="B15" s="19" t="s">
        <v>51</v>
      </c>
      <c r="C15" s="20" t="s">
        <v>63</v>
      </c>
      <c r="D15" s="20">
        <v>10</v>
      </c>
      <c r="E15" s="20">
        <f>F15+G15</f>
        <v>9</v>
      </c>
      <c r="F15" s="20">
        <v>9</v>
      </c>
      <c r="G15" s="20">
        <v>0</v>
      </c>
      <c r="H15" s="20">
        <f>D15+E15</f>
        <v>19</v>
      </c>
    </row>
    <row r="16" spans="1:9" s="15" customFormat="1" ht="130.5" customHeight="1" x14ac:dyDescent="0.25">
      <c r="A16" s="19">
        <v>610250</v>
      </c>
      <c r="B16" s="19" t="s">
        <v>59</v>
      </c>
      <c r="C16" s="20" t="s">
        <v>64</v>
      </c>
      <c r="D16" s="20">
        <v>9</v>
      </c>
      <c r="E16" s="20">
        <f>F16+G16</f>
        <v>-9</v>
      </c>
      <c r="F16" s="20">
        <v>-9</v>
      </c>
      <c r="G16" s="20">
        <v>0</v>
      </c>
      <c r="H16" s="20">
        <f>D16+E16</f>
        <v>0</v>
      </c>
    </row>
    <row r="17" spans="1:8" s="15" customFormat="1" ht="22.5" x14ac:dyDescent="0.25">
      <c r="A17" s="13"/>
      <c r="B17" s="13" t="s">
        <v>62</v>
      </c>
      <c r="C17" s="13"/>
      <c r="D17" s="14"/>
      <c r="E17" s="14">
        <f>E15+E16</f>
        <v>0</v>
      </c>
      <c r="F17" s="14">
        <f>F15+F16</f>
        <v>0</v>
      </c>
      <c r="G17" s="14">
        <f>G15+G16</f>
        <v>0</v>
      </c>
      <c r="H17" s="14"/>
    </row>
    <row r="18" spans="1:8" s="15" customFormat="1" ht="69.75" x14ac:dyDescent="0.25">
      <c r="A18" s="19">
        <v>65020401</v>
      </c>
      <c r="B18" s="19">
        <v>20.02</v>
      </c>
      <c r="C18" s="20" t="s">
        <v>37</v>
      </c>
      <c r="D18" s="20">
        <v>80</v>
      </c>
      <c r="E18" s="20">
        <f>F18+G18</f>
        <v>150</v>
      </c>
      <c r="F18" s="20">
        <v>150</v>
      </c>
      <c r="G18" s="20">
        <v>0</v>
      </c>
      <c r="H18" s="20">
        <f>D18+E18</f>
        <v>230</v>
      </c>
    </row>
    <row r="19" spans="1:8" s="15" customFormat="1" ht="69.75" x14ac:dyDescent="0.25">
      <c r="A19" s="19">
        <v>65020401</v>
      </c>
      <c r="B19" s="19" t="s">
        <v>53</v>
      </c>
      <c r="C19" s="20" t="s">
        <v>65</v>
      </c>
      <c r="D19" s="20">
        <v>45</v>
      </c>
      <c r="E19" s="20">
        <f t="shared" ref="E19:E20" si="2">F19</f>
        <v>12</v>
      </c>
      <c r="F19" s="20">
        <v>12</v>
      </c>
      <c r="G19" s="20">
        <v>0</v>
      </c>
      <c r="H19" s="20">
        <f t="shared" ref="H19:H20" si="3">D19+E19</f>
        <v>57</v>
      </c>
    </row>
    <row r="20" spans="1:8" s="15" customFormat="1" ht="75" customHeight="1" x14ac:dyDescent="0.25">
      <c r="A20" s="19">
        <v>65020401</v>
      </c>
      <c r="B20" s="19">
        <v>20.13</v>
      </c>
      <c r="C20" s="20" t="s">
        <v>66</v>
      </c>
      <c r="D20" s="20">
        <v>20</v>
      </c>
      <c r="E20" s="20">
        <f t="shared" si="2"/>
        <v>-12</v>
      </c>
      <c r="F20" s="20">
        <v>-12</v>
      </c>
      <c r="G20" s="20">
        <v>0</v>
      </c>
      <c r="H20" s="20">
        <f t="shared" si="3"/>
        <v>8</v>
      </c>
    </row>
    <row r="21" spans="1:8" s="15" customFormat="1" ht="22.5" x14ac:dyDescent="0.25">
      <c r="A21" s="13"/>
      <c r="B21" s="13" t="s">
        <v>38</v>
      </c>
      <c r="C21" s="13"/>
      <c r="D21" s="14"/>
      <c r="E21" s="14">
        <f>E18+E19+E20</f>
        <v>150</v>
      </c>
      <c r="F21" s="14">
        <f>F18+F19+F20</f>
        <v>150</v>
      </c>
      <c r="G21" s="14">
        <f>G18+G19+G20</f>
        <v>0</v>
      </c>
      <c r="H21" s="14"/>
    </row>
    <row r="22" spans="1:8" s="15" customFormat="1" ht="46.5" x14ac:dyDescent="0.25">
      <c r="A22" s="19">
        <v>660208</v>
      </c>
      <c r="B22" s="19" t="s">
        <v>22</v>
      </c>
      <c r="C22" s="20" t="s">
        <v>23</v>
      </c>
      <c r="D22" s="20">
        <v>78.2</v>
      </c>
      <c r="E22" s="20">
        <f>F22+G22</f>
        <v>5.8</v>
      </c>
      <c r="F22" s="20">
        <v>5.8</v>
      </c>
      <c r="G22" s="20">
        <v>0</v>
      </c>
      <c r="H22" s="20">
        <f>D22+E22</f>
        <v>84</v>
      </c>
    </row>
    <row r="23" spans="1:8" s="15" customFormat="1" ht="69.75" x14ac:dyDescent="0.25">
      <c r="A23" s="19">
        <v>660208</v>
      </c>
      <c r="B23" s="19" t="s">
        <v>24</v>
      </c>
      <c r="C23" s="20" t="s">
        <v>25</v>
      </c>
      <c r="D23" s="20">
        <v>6.2</v>
      </c>
      <c r="E23" s="20">
        <f t="shared" ref="E23:E26" si="4">F23</f>
        <v>0.3</v>
      </c>
      <c r="F23" s="20">
        <v>0.3</v>
      </c>
      <c r="G23" s="20">
        <v>0</v>
      </c>
      <c r="H23" s="20">
        <f>D23+E23</f>
        <v>6.5</v>
      </c>
    </row>
    <row r="24" spans="1:8" s="15" customFormat="1" ht="46.5" x14ac:dyDescent="0.25">
      <c r="A24" s="19">
        <v>660208</v>
      </c>
      <c r="B24" s="19" t="s">
        <v>26</v>
      </c>
      <c r="C24" s="20" t="s">
        <v>27</v>
      </c>
      <c r="D24" s="20">
        <v>9.1</v>
      </c>
      <c r="E24" s="20">
        <f t="shared" si="4"/>
        <v>0.4</v>
      </c>
      <c r="F24" s="20">
        <v>0.4</v>
      </c>
      <c r="G24" s="20">
        <v>0</v>
      </c>
      <c r="H24" s="20">
        <f>D24+E24</f>
        <v>9.5</v>
      </c>
    </row>
    <row r="25" spans="1:8" s="15" customFormat="1" ht="69.75" x14ac:dyDescent="0.25">
      <c r="A25" s="19">
        <v>660208</v>
      </c>
      <c r="B25" s="19" t="s">
        <v>28</v>
      </c>
      <c r="C25" s="20" t="s">
        <v>89</v>
      </c>
      <c r="D25" s="20">
        <v>7.6</v>
      </c>
      <c r="E25" s="20">
        <f t="shared" si="4"/>
        <v>0.3</v>
      </c>
      <c r="F25" s="20">
        <v>0.3</v>
      </c>
      <c r="G25" s="20">
        <v>0</v>
      </c>
      <c r="H25" s="20">
        <f>D25+E25</f>
        <v>7.8999999999999995</v>
      </c>
    </row>
    <row r="26" spans="1:8" s="15" customFormat="1" ht="93" x14ac:dyDescent="0.25">
      <c r="A26" s="19">
        <v>660208</v>
      </c>
      <c r="B26" s="19" t="s">
        <v>29</v>
      </c>
      <c r="C26" s="20" t="s">
        <v>30</v>
      </c>
      <c r="D26" s="20">
        <v>3.4</v>
      </c>
      <c r="E26" s="20">
        <f t="shared" si="4"/>
        <v>0.1</v>
      </c>
      <c r="F26" s="20">
        <v>0.1</v>
      </c>
      <c r="G26" s="20">
        <v>0</v>
      </c>
      <c r="H26" s="20">
        <f>D26+E26</f>
        <v>3.5</v>
      </c>
    </row>
    <row r="27" spans="1:8" s="15" customFormat="1" ht="22.5" x14ac:dyDescent="0.25">
      <c r="A27" s="13"/>
      <c r="B27" s="13" t="s">
        <v>31</v>
      </c>
      <c r="C27" s="13"/>
      <c r="D27" s="14"/>
      <c r="E27" s="22">
        <f>E22+E23+E24+E25+E26</f>
        <v>6.8999999999999995</v>
      </c>
      <c r="F27" s="22">
        <f t="shared" ref="F27" si="5">F22+F23+F24+F25+F26</f>
        <v>6.8999999999999995</v>
      </c>
      <c r="G27" s="22">
        <f>G22+G23+G24+G25+G26</f>
        <v>0</v>
      </c>
      <c r="H27" s="14"/>
    </row>
    <row r="28" spans="1:8" s="15" customFormat="1" ht="69.75" x14ac:dyDescent="0.25">
      <c r="A28" s="19">
        <v>67020307</v>
      </c>
      <c r="B28" s="19" t="s">
        <v>67</v>
      </c>
      <c r="C28" s="20" t="s">
        <v>68</v>
      </c>
      <c r="D28" s="20">
        <v>45</v>
      </c>
      <c r="E28" s="20">
        <f>F28+G28</f>
        <v>22</v>
      </c>
      <c r="F28" s="20">
        <v>22</v>
      </c>
      <c r="G28" s="20">
        <v>0</v>
      </c>
      <c r="H28" s="20">
        <f t="shared" ref="H28:H34" si="6">D28+E28</f>
        <v>67</v>
      </c>
    </row>
    <row r="29" spans="1:8" s="15" customFormat="1" ht="46.5" x14ac:dyDescent="0.25">
      <c r="A29" s="19">
        <v>67020307</v>
      </c>
      <c r="B29" s="19" t="s">
        <v>53</v>
      </c>
      <c r="C29" s="20" t="s">
        <v>69</v>
      </c>
      <c r="D29" s="20">
        <v>10</v>
      </c>
      <c r="E29" s="20">
        <f t="shared" ref="E29:E34" si="7">F29+G29</f>
        <v>-10</v>
      </c>
      <c r="F29" s="20">
        <v>-10</v>
      </c>
      <c r="G29" s="20">
        <v>0</v>
      </c>
      <c r="H29" s="20">
        <f t="shared" si="6"/>
        <v>0</v>
      </c>
    </row>
    <row r="30" spans="1:8" s="15" customFormat="1" ht="69.75" x14ac:dyDescent="0.25">
      <c r="A30" s="19">
        <v>67020307</v>
      </c>
      <c r="B30" s="19" t="s">
        <v>59</v>
      </c>
      <c r="C30" s="20" t="s">
        <v>70</v>
      </c>
      <c r="D30" s="20">
        <v>15</v>
      </c>
      <c r="E30" s="20">
        <f t="shared" si="7"/>
        <v>-12</v>
      </c>
      <c r="F30" s="20">
        <v>-12</v>
      </c>
      <c r="G30" s="20">
        <v>0</v>
      </c>
      <c r="H30" s="20">
        <f t="shared" si="6"/>
        <v>3</v>
      </c>
    </row>
    <row r="31" spans="1:8" s="15" customFormat="1" ht="93" x14ac:dyDescent="0.25">
      <c r="A31" s="19">
        <v>67020501</v>
      </c>
      <c r="B31" s="19" t="s">
        <v>71</v>
      </c>
      <c r="C31" s="20" t="s">
        <v>72</v>
      </c>
      <c r="D31" s="20">
        <v>20</v>
      </c>
      <c r="E31" s="20">
        <f t="shared" si="7"/>
        <v>15</v>
      </c>
      <c r="F31" s="20">
        <v>15</v>
      </c>
      <c r="G31" s="20">
        <v>0</v>
      </c>
      <c r="H31" s="20">
        <f t="shared" si="6"/>
        <v>35</v>
      </c>
    </row>
    <row r="32" spans="1:8" s="15" customFormat="1" ht="46.5" x14ac:dyDescent="0.25">
      <c r="A32" s="19">
        <v>67020501</v>
      </c>
      <c r="B32" s="19" t="s">
        <v>53</v>
      </c>
      <c r="C32" s="20" t="s">
        <v>73</v>
      </c>
      <c r="D32" s="20">
        <v>30</v>
      </c>
      <c r="E32" s="20">
        <f t="shared" si="7"/>
        <v>-10</v>
      </c>
      <c r="F32" s="20">
        <v>-10</v>
      </c>
      <c r="G32" s="20">
        <v>0</v>
      </c>
      <c r="H32" s="20">
        <f t="shared" si="6"/>
        <v>20</v>
      </c>
    </row>
    <row r="33" spans="1:8" s="15" customFormat="1" ht="46.5" x14ac:dyDescent="0.25">
      <c r="A33" s="19">
        <v>67020501</v>
      </c>
      <c r="B33" s="19" t="s">
        <v>59</v>
      </c>
      <c r="C33" s="20" t="s">
        <v>74</v>
      </c>
      <c r="D33" s="20">
        <v>20</v>
      </c>
      <c r="E33" s="20">
        <f t="shared" si="7"/>
        <v>-5</v>
      </c>
      <c r="F33" s="20">
        <v>-5</v>
      </c>
      <c r="G33" s="20">
        <v>0</v>
      </c>
      <c r="H33" s="20">
        <f t="shared" si="6"/>
        <v>15</v>
      </c>
    </row>
    <row r="34" spans="1:8" s="15" customFormat="1" ht="61.5" customHeight="1" x14ac:dyDescent="0.25">
      <c r="A34" s="19">
        <v>670206</v>
      </c>
      <c r="B34" s="19">
        <v>59.12</v>
      </c>
      <c r="C34" s="20" t="s">
        <v>39</v>
      </c>
      <c r="D34" s="20">
        <v>200</v>
      </c>
      <c r="E34" s="20">
        <f t="shared" si="7"/>
        <v>-150</v>
      </c>
      <c r="F34" s="20">
        <v>-150</v>
      </c>
      <c r="G34" s="20">
        <v>0</v>
      </c>
      <c r="H34" s="20">
        <f t="shared" si="6"/>
        <v>50</v>
      </c>
    </row>
    <row r="35" spans="1:8" s="15" customFormat="1" ht="22.5" x14ac:dyDescent="0.25">
      <c r="A35" s="13"/>
      <c r="B35" s="13" t="s">
        <v>40</v>
      </c>
      <c r="C35" s="13"/>
      <c r="D35" s="14"/>
      <c r="E35" s="22">
        <f>E28+E29+E30+E31+E32+E33+E34</f>
        <v>-150</v>
      </c>
      <c r="F35" s="22">
        <f>F28+F29+F30+F31+F32+F33+F34</f>
        <v>-150</v>
      </c>
      <c r="G35" s="22">
        <f>G28+G29+G30+G31+G32+G33+G34</f>
        <v>0</v>
      </c>
      <c r="H35" s="14"/>
    </row>
    <row r="36" spans="1:8" s="15" customFormat="1" ht="69.75" x14ac:dyDescent="0.25">
      <c r="A36" s="19">
        <v>68020502</v>
      </c>
      <c r="B36" s="19" t="s">
        <v>33</v>
      </c>
      <c r="C36" s="20" t="s">
        <v>75</v>
      </c>
      <c r="D36" s="20">
        <v>1990</v>
      </c>
      <c r="E36" s="20">
        <f>F36+G36</f>
        <v>27</v>
      </c>
      <c r="F36" s="20">
        <v>0</v>
      </c>
      <c r="G36" s="20">
        <v>27</v>
      </c>
      <c r="H36" s="20">
        <f>D36+E36</f>
        <v>2017</v>
      </c>
    </row>
    <row r="37" spans="1:8" s="15" customFormat="1" ht="43.5" customHeight="1" x14ac:dyDescent="0.25">
      <c r="A37" s="19">
        <v>68021501</v>
      </c>
      <c r="B37" s="19" t="s">
        <v>33</v>
      </c>
      <c r="C37" s="20" t="s">
        <v>41</v>
      </c>
      <c r="D37" s="20">
        <v>56.8</v>
      </c>
      <c r="E37" s="20">
        <f t="shared" ref="E37:E38" si="8">F37+G37</f>
        <v>5.7</v>
      </c>
      <c r="F37" s="20">
        <v>5.7</v>
      </c>
      <c r="G37" s="20">
        <v>0</v>
      </c>
      <c r="H37" s="20">
        <f>D37+E37</f>
        <v>62.5</v>
      </c>
    </row>
    <row r="38" spans="1:8" s="15" customFormat="1" ht="96.75" customHeight="1" x14ac:dyDescent="0.25">
      <c r="A38" s="19">
        <v>68025050</v>
      </c>
      <c r="B38" s="19" t="s">
        <v>33</v>
      </c>
      <c r="C38" s="20" t="s">
        <v>76</v>
      </c>
      <c r="D38" s="20">
        <v>80</v>
      </c>
      <c r="E38" s="20">
        <f t="shared" si="8"/>
        <v>-27</v>
      </c>
      <c r="F38" s="20">
        <v>0</v>
      </c>
      <c r="G38" s="20">
        <v>-27</v>
      </c>
      <c r="H38" s="20">
        <f>D38+E38</f>
        <v>53</v>
      </c>
    </row>
    <row r="39" spans="1:8" s="15" customFormat="1" ht="22.5" x14ac:dyDescent="0.25">
      <c r="A39" s="13"/>
      <c r="B39" s="13" t="s">
        <v>34</v>
      </c>
      <c r="C39" s="13"/>
      <c r="D39" s="14"/>
      <c r="E39" s="22">
        <f>E36+E37+E38</f>
        <v>5.7000000000000028</v>
      </c>
      <c r="F39" s="14">
        <f>F36+F37+F38</f>
        <v>5.7</v>
      </c>
      <c r="G39" s="14">
        <f>G36+G37+G38</f>
        <v>0</v>
      </c>
      <c r="H39" s="14"/>
    </row>
    <row r="40" spans="1:8" s="15" customFormat="1" ht="93" x14ac:dyDescent="0.25">
      <c r="A40" s="19">
        <v>700206</v>
      </c>
      <c r="B40" s="19" t="s">
        <v>67</v>
      </c>
      <c r="C40" s="20" t="s">
        <v>79</v>
      </c>
      <c r="D40" s="20">
        <v>120</v>
      </c>
      <c r="E40" s="20">
        <f>F40+G40</f>
        <v>11.3</v>
      </c>
      <c r="F40" s="20">
        <v>11.3</v>
      </c>
      <c r="G40" s="20">
        <v>0</v>
      </c>
      <c r="H40" s="20">
        <f>D40+E40</f>
        <v>131.30000000000001</v>
      </c>
    </row>
    <row r="41" spans="1:8" s="15" customFormat="1" ht="93" x14ac:dyDescent="0.25">
      <c r="A41" s="19">
        <v>700206</v>
      </c>
      <c r="B41" s="19" t="s">
        <v>59</v>
      </c>
      <c r="C41" s="20" t="s">
        <v>80</v>
      </c>
      <c r="D41" s="20">
        <v>20</v>
      </c>
      <c r="E41" s="20">
        <f>F41+G41</f>
        <v>-11.3</v>
      </c>
      <c r="F41" s="20">
        <v>-11.3</v>
      </c>
      <c r="G41" s="20">
        <v>0</v>
      </c>
      <c r="H41" s="20">
        <f>D41+E41</f>
        <v>8.6999999999999993</v>
      </c>
    </row>
    <row r="42" spans="1:8" s="15" customFormat="1" ht="151.5" customHeight="1" x14ac:dyDescent="0.25">
      <c r="A42" s="19">
        <v>700250</v>
      </c>
      <c r="B42" s="19" t="s">
        <v>51</v>
      </c>
      <c r="C42" s="20" t="s">
        <v>81</v>
      </c>
      <c r="D42" s="20">
        <v>60</v>
      </c>
      <c r="E42" s="20">
        <f>F42+G42</f>
        <v>29</v>
      </c>
      <c r="F42" s="20">
        <v>29</v>
      </c>
      <c r="G42" s="20">
        <v>0</v>
      </c>
      <c r="H42" s="20">
        <f>D42+E42</f>
        <v>89</v>
      </c>
    </row>
    <row r="43" spans="1:8" s="15" customFormat="1" ht="103.5" customHeight="1" x14ac:dyDescent="0.25">
      <c r="A43" s="19">
        <v>700250</v>
      </c>
      <c r="B43" s="19" t="s">
        <v>53</v>
      </c>
      <c r="C43" s="20" t="s">
        <v>82</v>
      </c>
      <c r="D43" s="20">
        <v>20</v>
      </c>
      <c r="E43" s="20">
        <f>F43+G43</f>
        <v>-20</v>
      </c>
      <c r="F43" s="20">
        <v>-20</v>
      </c>
      <c r="G43" s="20">
        <v>0</v>
      </c>
      <c r="H43" s="20">
        <f>D43+E43</f>
        <v>0</v>
      </c>
    </row>
    <row r="44" spans="1:8" s="15" customFormat="1" ht="126" customHeight="1" x14ac:dyDescent="0.25">
      <c r="A44" s="19">
        <v>700250</v>
      </c>
      <c r="B44" s="19" t="s">
        <v>59</v>
      </c>
      <c r="C44" s="20" t="s">
        <v>83</v>
      </c>
      <c r="D44" s="20">
        <v>70</v>
      </c>
      <c r="E44" s="20">
        <f>F44+G44</f>
        <v>-9</v>
      </c>
      <c r="F44" s="20">
        <v>-9</v>
      </c>
      <c r="G44" s="20">
        <v>0</v>
      </c>
      <c r="H44" s="20">
        <f>D44+E44</f>
        <v>61</v>
      </c>
    </row>
    <row r="45" spans="1:8" s="15" customFormat="1" ht="22.5" x14ac:dyDescent="0.25">
      <c r="A45" s="13"/>
      <c r="B45" s="13" t="s">
        <v>78</v>
      </c>
      <c r="C45" s="13"/>
      <c r="D45" s="14"/>
      <c r="E45" s="22">
        <f>E40+E41+E42+E43+E44</f>
        <v>0</v>
      </c>
      <c r="F45" s="14">
        <f>F40+F41+F42+F43+F44</f>
        <v>0</v>
      </c>
      <c r="G45" s="14">
        <f>G40+G41+G42+G43+G44</f>
        <v>0</v>
      </c>
      <c r="H45" s="14"/>
    </row>
    <row r="46" spans="1:8" s="15" customFormat="1" ht="69.75" x14ac:dyDescent="0.25">
      <c r="A46" s="19">
        <v>74020501</v>
      </c>
      <c r="B46" s="19" t="s">
        <v>51</v>
      </c>
      <c r="C46" s="20" t="s">
        <v>84</v>
      </c>
      <c r="D46" s="20">
        <v>10</v>
      </c>
      <c r="E46" s="20">
        <f>F46+G46</f>
        <v>2.4</v>
      </c>
      <c r="F46" s="20">
        <v>2.4</v>
      </c>
      <c r="G46" s="20">
        <v>0</v>
      </c>
      <c r="H46" s="20">
        <f>D46+E46</f>
        <v>12.4</v>
      </c>
    </row>
    <row r="47" spans="1:8" s="15" customFormat="1" ht="69.75" x14ac:dyDescent="0.25">
      <c r="A47" s="19">
        <v>74020501</v>
      </c>
      <c r="B47" s="19" t="s">
        <v>59</v>
      </c>
      <c r="C47" s="20" t="s">
        <v>85</v>
      </c>
      <c r="D47" s="20">
        <v>80</v>
      </c>
      <c r="E47" s="20">
        <f>F47+G47</f>
        <v>-2.4</v>
      </c>
      <c r="F47" s="20">
        <v>-2.4</v>
      </c>
      <c r="G47" s="20">
        <v>0</v>
      </c>
      <c r="H47" s="20">
        <f>D47+E47</f>
        <v>77.599999999999994</v>
      </c>
    </row>
    <row r="48" spans="1:8" s="15" customFormat="1" ht="22.5" x14ac:dyDescent="0.25">
      <c r="A48" s="13"/>
      <c r="B48" s="13" t="s">
        <v>50</v>
      </c>
      <c r="C48" s="13"/>
      <c r="D48" s="14"/>
      <c r="E48" s="22">
        <f>E46+E47</f>
        <v>0</v>
      </c>
      <c r="F48" s="14">
        <f>F46+F47</f>
        <v>0</v>
      </c>
      <c r="G48" s="14">
        <f>G46+G47</f>
        <v>0</v>
      </c>
      <c r="H48" s="14"/>
    </row>
    <row r="49" spans="1:8" s="15" customFormat="1" ht="23.25" x14ac:dyDescent="0.25">
      <c r="A49" s="19">
        <v>84020303</v>
      </c>
      <c r="B49" s="19">
        <v>20.02</v>
      </c>
      <c r="C49" s="19" t="s">
        <v>86</v>
      </c>
      <c r="D49" s="20">
        <v>53</v>
      </c>
      <c r="E49" s="20">
        <f>F49+G49</f>
        <v>16.899999999999999</v>
      </c>
      <c r="F49" s="20">
        <v>16.899999999999999</v>
      </c>
      <c r="G49" s="20">
        <v>0</v>
      </c>
      <c r="H49" s="20">
        <f>D49+E49</f>
        <v>69.900000000000006</v>
      </c>
    </row>
    <row r="50" spans="1:8" s="15" customFormat="1" ht="46.5" x14ac:dyDescent="0.25">
      <c r="A50" s="19">
        <v>84020303</v>
      </c>
      <c r="B50" s="19" t="s">
        <v>59</v>
      </c>
      <c r="C50" s="20" t="s">
        <v>87</v>
      </c>
      <c r="D50" s="20">
        <v>30</v>
      </c>
      <c r="E50" s="20">
        <f>F50+G50</f>
        <v>-16.899999999999999</v>
      </c>
      <c r="F50" s="20">
        <v>-16.899999999999999</v>
      </c>
      <c r="G50" s="20">
        <v>0</v>
      </c>
      <c r="H50" s="20">
        <f>D50+E50</f>
        <v>13.100000000000001</v>
      </c>
    </row>
    <row r="51" spans="1:8" s="15" customFormat="1" ht="22.5" x14ac:dyDescent="0.25">
      <c r="A51" s="13"/>
      <c r="B51" s="13" t="s">
        <v>88</v>
      </c>
      <c r="C51" s="13"/>
      <c r="D51" s="14"/>
      <c r="E51" s="22">
        <f>E49+E50</f>
        <v>0</v>
      </c>
      <c r="F51" s="14">
        <f>F49+F50</f>
        <v>0</v>
      </c>
      <c r="G51" s="14">
        <f>G49+G50</f>
        <v>0</v>
      </c>
      <c r="H51" s="14"/>
    </row>
    <row r="52" spans="1:8" ht="23.25" x14ac:dyDescent="0.35">
      <c r="A52" s="17"/>
      <c r="B52" s="13" t="s">
        <v>10</v>
      </c>
      <c r="C52" s="10"/>
      <c r="D52" s="11"/>
      <c r="E52" s="22">
        <f>E14+E17+E21+E27+E35+E39+E45+E48+E51</f>
        <v>12.600000000000009</v>
      </c>
      <c r="F52" s="9">
        <f>F14+F17+F21+F27+F35+F39+F45+F48+F51</f>
        <v>12.600000000000005</v>
      </c>
      <c r="G52" s="9">
        <f>G14+G17+G21+G27+G35+G39+G45+G48+G51</f>
        <v>0</v>
      </c>
      <c r="H52" s="12"/>
    </row>
    <row r="53" spans="1:8" ht="33.75" customHeight="1" x14ac:dyDescent="0.25">
      <c r="A53" s="27"/>
      <c r="B53" s="27"/>
      <c r="C53" s="28"/>
      <c r="D53" s="28"/>
      <c r="E53" s="37" t="s">
        <v>15</v>
      </c>
      <c r="F53" s="37"/>
      <c r="G53" s="37"/>
      <c r="H53" s="37"/>
    </row>
    <row r="54" spans="1:8" ht="18.75" customHeight="1" x14ac:dyDescent="0.25">
      <c r="A54" s="27" t="s">
        <v>14</v>
      </c>
      <c r="B54" s="27"/>
      <c r="C54" s="28"/>
      <c r="D54" s="36" t="s">
        <v>17</v>
      </c>
      <c r="E54" s="36"/>
      <c r="F54" s="36"/>
      <c r="G54" s="36"/>
      <c r="H54" s="36"/>
    </row>
    <row r="55" spans="1:8" ht="23.25" customHeight="1" x14ac:dyDescent="0.25">
      <c r="A55" s="27" t="s">
        <v>32</v>
      </c>
      <c r="B55" s="29"/>
      <c r="C55" s="27"/>
      <c r="D55" s="27" t="s">
        <v>18</v>
      </c>
      <c r="E55" s="27"/>
      <c r="F55" s="27"/>
      <c r="G55" s="27"/>
      <c r="H55" s="27"/>
    </row>
    <row r="56" spans="1:8" ht="18.75" x14ac:dyDescent="0.3">
      <c r="A56" s="2"/>
      <c r="B56" s="2"/>
      <c r="C56" s="3"/>
      <c r="D56" s="3"/>
      <c r="E56" s="3"/>
      <c r="F56" s="2"/>
      <c r="G56" s="2"/>
      <c r="H56" s="2"/>
    </row>
  </sheetData>
  <mergeCells count="3">
    <mergeCell ref="D54:H54"/>
    <mergeCell ref="A6:B6"/>
    <mergeCell ref="E53:H53"/>
  </mergeCells>
  <pageMargins left="0.7" right="0.7" top="0.75" bottom="0.75" header="0.3" footer="0.3"/>
  <pageSetup scale="38" orientation="portrait" r:id="rId1"/>
  <rowBreaks count="1" manualBreakCount="1">
    <brk id="24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DD280-DB37-4BA3-AB81-CE3182917BA2}">
  <dimension ref="A1:H13"/>
  <sheetViews>
    <sheetView workbookViewId="0">
      <selection activeCell="K8" sqref="K8"/>
    </sheetView>
  </sheetViews>
  <sheetFormatPr defaultRowHeight="15" x14ac:dyDescent="0.25"/>
  <cols>
    <col min="1" max="1" width="11.28515625" customWidth="1"/>
    <col min="2" max="2" width="11.42578125" customWidth="1"/>
    <col min="3" max="3" width="11.140625" customWidth="1"/>
    <col min="4" max="4" width="12.140625" customWidth="1"/>
    <col min="5" max="5" width="11.7109375" customWidth="1"/>
    <col min="6" max="6" width="11.28515625" customWidth="1"/>
    <col min="7" max="7" width="10.5703125" customWidth="1"/>
  </cols>
  <sheetData>
    <row r="1" spans="1:8" x14ac:dyDescent="0.25">
      <c r="D1" t="s">
        <v>43</v>
      </c>
      <c r="E1" t="s">
        <v>47</v>
      </c>
    </row>
    <row r="2" spans="1:8" x14ac:dyDescent="0.25">
      <c r="E2" t="s">
        <v>11</v>
      </c>
      <c r="F2" t="s">
        <v>9</v>
      </c>
    </row>
    <row r="3" spans="1:8" ht="42" customHeight="1" x14ac:dyDescent="0.25">
      <c r="A3" s="31" t="s">
        <v>6</v>
      </c>
      <c r="B3" s="31" t="s">
        <v>1</v>
      </c>
      <c r="C3" s="31" t="s">
        <v>7</v>
      </c>
      <c r="D3" s="31" t="s">
        <v>8</v>
      </c>
      <c r="E3" s="31" t="s">
        <v>19</v>
      </c>
      <c r="F3" s="31" t="s">
        <v>3</v>
      </c>
      <c r="G3" s="31"/>
      <c r="H3" s="32"/>
    </row>
    <row r="4" spans="1:8" ht="189.75" customHeight="1" x14ac:dyDescent="0.25">
      <c r="A4" s="31" t="s">
        <v>44</v>
      </c>
      <c r="B4" s="31" t="s">
        <v>45</v>
      </c>
      <c r="C4" s="31">
        <v>3480</v>
      </c>
      <c r="D4" s="31">
        <f>E4</f>
        <v>861.9</v>
      </c>
      <c r="E4" s="31">
        <v>861.9</v>
      </c>
      <c r="F4" s="31">
        <f>C4+D4</f>
        <v>4341.8999999999996</v>
      </c>
      <c r="G4" s="31"/>
      <c r="H4" s="32"/>
    </row>
    <row r="5" spans="1:8" ht="30" x14ac:dyDescent="0.25">
      <c r="A5" s="31" t="s">
        <v>4</v>
      </c>
      <c r="B5" s="31"/>
      <c r="C5" s="31"/>
      <c r="D5" s="31">
        <f>D4</f>
        <v>861.9</v>
      </c>
      <c r="E5" s="31">
        <f>E4</f>
        <v>861.9</v>
      </c>
      <c r="F5" s="31"/>
      <c r="G5" s="31"/>
      <c r="H5" s="32"/>
    </row>
    <row r="6" spans="1:8" ht="30" x14ac:dyDescent="0.25">
      <c r="A6" s="32"/>
      <c r="B6" s="32"/>
      <c r="C6" s="32"/>
      <c r="D6" s="32"/>
      <c r="E6" s="32" t="s">
        <v>12</v>
      </c>
      <c r="F6" s="32"/>
      <c r="G6" s="32" t="s">
        <v>9</v>
      </c>
      <c r="H6" s="32"/>
    </row>
    <row r="7" spans="1:8" ht="60" x14ac:dyDescent="0.25">
      <c r="A7" s="31" t="s">
        <v>0</v>
      </c>
      <c r="B7" s="31"/>
      <c r="C7" s="31" t="s">
        <v>1</v>
      </c>
      <c r="D7" s="31" t="s">
        <v>2</v>
      </c>
      <c r="E7" s="31" t="s">
        <v>5</v>
      </c>
      <c r="F7" s="31" t="s">
        <v>19</v>
      </c>
      <c r="G7" s="31" t="s">
        <v>3</v>
      </c>
      <c r="H7" s="31"/>
    </row>
    <row r="8" spans="1:8" ht="75" x14ac:dyDescent="0.25">
      <c r="A8" s="33" t="s">
        <v>48</v>
      </c>
      <c r="B8" s="33" t="s">
        <v>46</v>
      </c>
      <c r="C8" s="33" t="s">
        <v>49</v>
      </c>
      <c r="D8" s="33">
        <v>2513</v>
      </c>
      <c r="E8" s="33">
        <f>F8</f>
        <v>861.9</v>
      </c>
      <c r="F8" s="33">
        <v>861.9</v>
      </c>
      <c r="G8" s="33">
        <f>D8+E8</f>
        <v>3374.9</v>
      </c>
      <c r="H8" s="32"/>
    </row>
    <row r="9" spans="1:8" x14ac:dyDescent="0.25">
      <c r="A9" s="31"/>
      <c r="B9" s="31" t="s">
        <v>50</v>
      </c>
      <c r="C9" s="31"/>
      <c r="D9" s="31"/>
      <c r="E9" s="31">
        <f>E8</f>
        <v>861.9</v>
      </c>
      <c r="F9" s="31">
        <f>F8</f>
        <v>861.9</v>
      </c>
      <c r="G9" s="31"/>
      <c r="H9" s="32"/>
    </row>
    <row r="10" spans="1:8" ht="45" x14ac:dyDescent="0.25">
      <c r="A10" s="31"/>
      <c r="B10" s="31" t="s">
        <v>10</v>
      </c>
      <c r="C10" s="31"/>
      <c r="D10" s="31"/>
      <c r="E10" s="31">
        <f>E9</f>
        <v>861.9</v>
      </c>
      <c r="F10" s="31">
        <f>F9</f>
        <v>861.9</v>
      </c>
      <c r="G10" s="31"/>
      <c r="H10" s="32"/>
    </row>
    <row r="11" spans="1:8" x14ac:dyDescent="0.25">
      <c r="E11" t="s">
        <v>15</v>
      </c>
    </row>
    <row r="12" spans="1:8" x14ac:dyDescent="0.25">
      <c r="A12" t="s">
        <v>14</v>
      </c>
      <c r="D12" t="s">
        <v>17</v>
      </c>
    </row>
    <row r="13" spans="1:8" x14ac:dyDescent="0.25">
      <c r="A13" t="s">
        <v>32</v>
      </c>
      <c r="D13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Venituri+cheltuieli totale</vt:lpstr>
      <vt:lpstr>Functionare</vt:lpstr>
      <vt:lpstr>Dezvoltare</vt:lpstr>
      <vt:lpstr>Functionare!_Hlk151794162</vt:lpstr>
      <vt:lpstr>Functionare!_Hlk176163451</vt:lpstr>
      <vt:lpstr>Functionare!_Hlk176163466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2024-09-26T11:26:01Z</dcterms:modified>
</cp:coreProperties>
</file>