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B50D5458-0897-4911-9C1D-04945E4183D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5" sheetId="3" r:id="rId1"/>
    <sheet name="Sheet1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4" l="1"/>
  <c r="I14" i="4" s="1"/>
  <c r="H17" i="4"/>
  <c r="H18" i="4" s="1"/>
  <c r="G17" i="4"/>
  <c r="G18" i="4" s="1"/>
  <c r="F16" i="4"/>
  <c r="I16" i="4" s="1"/>
  <c r="C16" i="4" s="1"/>
  <c r="I15" i="4"/>
  <c r="C15" i="4" s="1"/>
  <c r="D14" i="4"/>
  <c r="I13" i="4"/>
  <c r="C13" i="4" s="1"/>
  <c r="C14" i="4" l="1"/>
  <c r="I17" i="4"/>
  <c r="I18" i="4" s="1"/>
  <c r="D17" i="4"/>
  <c r="F17" i="4"/>
  <c r="F18" i="4" s="1"/>
  <c r="F16" i="3"/>
  <c r="F14" i="3"/>
  <c r="D14" i="3"/>
  <c r="D18" i="4" l="1"/>
  <c r="C18" i="4" s="1"/>
  <c r="C17" i="4"/>
  <c r="H17" i="3"/>
  <c r="H18" i="3" s="1"/>
  <c r="G17" i="3"/>
  <c r="G18" i="3" s="1"/>
  <c r="I16" i="3"/>
  <c r="C16" i="3" s="1"/>
  <c r="I15" i="3"/>
  <c r="C15" i="3" s="1"/>
  <c r="F17" i="3"/>
  <c r="F18" i="3" s="1"/>
  <c r="I13" i="3"/>
  <c r="C13" i="3"/>
  <c r="D17" i="3" l="1"/>
  <c r="I14" i="3"/>
  <c r="I17" i="3" s="1"/>
  <c r="I18" i="3" s="1"/>
  <c r="D18" i="3" l="1"/>
  <c r="C18" i="3" s="1"/>
  <c r="C17" i="3"/>
  <c r="C14" i="3"/>
</calcChain>
</file>

<file path=xl/sharedStrings.xml><?xml version="1.0" encoding="utf-8"?>
<sst xmlns="http://schemas.openxmlformats.org/spreadsheetml/2006/main" count="46" uniqueCount="35">
  <si>
    <t>CANTITATEA SI DESTINATIA MASEI LEMNOASE</t>
  </si>
  <si>
    <t>CE SE VALORIFICA DIRECT DIN FONDUL FORESTIER</t>
  </si>
  <si>
    <t>PROPRIETATE PUBLICA A COMUNEI LIVEZILE</t>
  </si>
  <si>
    <t>Nr.crt.</t>
  </si>
  <si>
    <t>Valorificare diferentiata din faza _</t>
  </si>
  <si>
    <t>Volum anual de exploatat-mc</t>
  </si>
  <si>
    <t>din care prin</t>
  </si>
  <si>
    <t>licitatie</t>
  </si>
  <si>
    <t>vanzare directa</t>
  </si>
  <si>
    <t>agenti economici/populatie</t>
  </si>
  <si>
    <t>populatie-bustean gater fag</t>
  </si>
  <si>
    <t>populatie</t>
  </si>
  <si>
    <t>institutii publice</t>
  </si>
  <si>
    <t>nevoi locale</t>
  </si>
  <si>
    <t>total vanzare directa</t>
  </si>
  <si>
    <t>picior</t>
  </si>
  <si>
    <t>apropiat</t>
  </si>
  <si>
    <t>scos</t>
  </si>
  <si>
    <t>fasonat</t>
  </si>
  <si>
    <t>total faze</t>
  </si>
  <si>
    <t>total general</t>
  </si>
  <si>
    <t>IN ANUL 2025</t>
  </si>
  <si>
    <t xml:space="preserve">Anexa 2 </t>
  </si>
  <si>
    <t>CANTITATEA ȘI DESTINAȚIA MASEI LEMNOASE ( INCLUSIV STOCURILE 2024 ),</t>
  </si>
  <si>
    <t>CE SE VALORIFICA DIRECT, DIN FONDUL FORESTIER</t>
  </si>
  <si>
    <t>PROPRIETATE PUBLICĂ A COMUNEI LIVEZILE</t>
  </si>
  <si>
    <t>ÎN ANUL 2025</t>
  </si>
  <si>
    <t xml:space="preserve">Valorificare diferentiata din faza </t>
  </si>
  <si>
    <t>vânzare directă</t>
  </si>
  <si>
    <t>populație-buștean gater fag</t>
  </si>
  <si>
    <t>agenți economici/populație</t>
  </si>
  <si>
    <t>populație</t>
  </si>
  <si>
    <t>instituții publice</t>
  </si>
  <si>
    <t>total vânzare directă</t>
  </si>
  <si>
    <t xml:space="preserve"> la Hotărârea Consiliului local al comunei Livezile nr. 75/19.12.2024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</si>
</sst>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~1\AppData\Local\Temp\pid-13404\lista%20partiz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hn-coef"/>
      <sheetName val="tehn"/>
      <sheetName val="lp 25"/>
      <sheetName val="25-rp"/>
      <sheetName val="program"/>
    </sheetNames>
    <sheetDataSet>
      <sheetData sheetId="0" refreshError="1"/>
      <sheetData sheetId="1" refreshError="1"/>
      <sheetData sheetId="2" refreshError="1">
        <row r="59">
          <cell r="H59">
            <v>4449</v>
          </cell>
          <cell r="AJ59">
            <v>1016</v>
          </cell>
          <cell r="AX59">
            <v>1585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workbookViewId="0">
      <selection sqref="A1:XFD1048576"/>
    </sheetView>
  </sheetViews>
  <sheetFormatPr defaultRowHeight="15" x14ac:dyDescent="0.25"/>
  <cols>
    <col min="2" max="2" width="22.85546875" customWidth="1"/>
    <col min="3" max="3" width="17.140625" customWidth="1"/>
    <col min="4" max="4" width="21.85546875" customWidth="1"/>
    <col min="5" max="5" width="15.7109375" customWidth="1"/>
    <col min="6" max="6" width="13.5703125" customWidth="1"/>
    <col min="7" max="7" width="12.5703125" customWidth="1"/>
  </cols>
  <sheetData>
    <row r="1" spans="1:9" x14ac:dyDescent="0.25">
      <c r="I1" s="14"/>
    </row>
    <row r="2" spans="1:9" x14ac:dyDescent="0.25">
      <c r="C2" s="1"/>
      <c r="G2" s="20"/>
      <c r="H2" s="20"/>
      <c r="I2" s="20"/>
    </row>
    <row r="3" spans="1:9" x14ac:dyDescent="0.25">
      <c r="G3" s="20"/>
      <c r="H3" s="20"/>
      <c r="I3" s="20"/>
    </row>
    <row r="5" spans="1:9" ht="23.25" x14ac:dyDescent="0.35">
      <c r="A5" s="21" t="s">
        <v>0</v>
      </c>
      <c r="B5" s="21"/>
      <c r="C5" s="21"/>
      <c r="D5" s="21"/>
      <c r="E5" s="21"/>
      <c r="F5" s="21"/>
      <c r="G5" s="21"/>
      <c r="H5" s="21"/>
      <c r="I5" s="21"/>
    </row>
    <row r="6" spans="1:9" ht="20.25" x14ac:dyDescent="0.3">
      <c r="A6" s="22" t="s">
        <v>1</v>
      </c>
      <c r="B6" s="22"/>
      <c r="C6" s="22"/>
      <c r="D6" s="22"/>
      <c r="E6" s="22"/>
      <c r="F6" s="22"/>
      <c r="G6" s="22"/>
      <c r="H6" s="22"/>
      <c r="I6" s="22"/>
    </row>
    <row r="7" spans="1:9" ht="20.25" x14ac:dyDescent="0.3">
      <c r="A7" s="22" t="s">
        <v>2</v>
      </c>
      <c r="B7" s="22"/>
      <c r="C7" s="22"/>
      <c r="D7" s="22"/>
      <c r="E7" s="22"/>
      <c r="F7" s="22"/>
      <c r="G7" s="22"/>
      <c r="H7" s="22"/>
      <c r="I7" s="22"/>
    </row>
    <row r="8" spans="1:9" x14ac:dyDescent="0.25">
      <c r="A8" s="23" t="s">
        <v>21</v>
      </c>
      <c r="B8" s="23"/>
      <c r="C8" s="23"/>
      <c r="D8" s="23"/>
      <c r="E8" s="23"/>
      <c r="F8" s="23"/>
      <c r="G8" s="23"/>
      <c r="H8" s="23"/>
      <c r="I8" s="23"/>
    </row>
    <row r="9" spans="1:9" ht="15.75" thickBot="1" x14ac:dyDescent="0.3"/>
    <row r="10" spans="1:9" ht="15" customHeight="1" x14ac:dyDescent="0.25">
      <c r="A10" s="24" t="s">
        <v>3</v>
      </c>
      <c r="B10" s="27" t="s">
        <v>4</v>
      </c>
      <c r="C10" s="27" t="s">
        <v>5</v>
      </c>
      <c r="D10" s="30" t="s">
        <v>6</v>
      </c>
      <c r="E10" s="31"/>
      <c r="F10" s="31"/>
      <c r="G10" s="31"/>
      <c r="H10" s="31"/>
      <c r="I10" s="32"/>
    </row>
    <row r="11" spans="1:9" ht="15" customHeight="1" x14ac:dyDescent="0.25">
      <c r="A11" s="25"/>
      <c r="B11" s="28"/>
      <c r="C11" s="28"/>
      <c r="D11" s="16" t="s">
        <v>7</v>
      </c>
      <c r="E11" s="33" t="s">
        <v>8</v>
      </c>
      <c r="F11" s="34"/>
      <c r="G11" s="34"/>
      <c r="H11" s="34"/>
      <c r="I11" s="35"/>
    </row>
    <row r="12" spans="1:9" ht="45.75" customHeight="1" thickBot="1" x14ac:dyDescent="0.3">
      <c r="A12" s="26"/>
      <c r="B12" s="29"/>
      <c r="C12" s="29"/>
      <c r="D12" s="17" t="s">
        <v>9</v>
      </c>
      <c r="E12" s="17" t="s">
        <v>10</v>
      </c>
      <c r="F12" s="17" t="s">
        <v>11</v>
      </c>
      <c r="G12" s="17" t="s">
        <v>12</v>
      </c>
      <c r="H12" s="17" t="s">
        <v>13</v>
      </c>
      <c r="I12" s="2" t="s">
        <v>14</v>
      </c>
    </row>
    <row r="13" spans="1:9" ht="15.75" thickBot="1" x14ac:dyDescent="0.3">
      <c r="A13" s="3">
        <v>1</v>
      </c>
      <c r="B13" s="4" t="s">
        <v>15</v>
      </c>
      <c r="C13" s="4">
        <f>D13+I13</f>
        <v>0</v>
      </c>
      <c r="D13" s="5"/>
      <c r="E13" s="5"/>
      <c r="F13" s="4"/>
      <c r="G13" s="4"/>
      <c r="H13" s="4"/>
      <c r="I13" s="6">
        <f>SUM(F13:H13)</f>
        <v>0</v>
      </c>
    </row>
    <row r="14" spans="1:9" x14ac:dyDescent="0.25">
      <c r="A14" s="7">
        <v>2</v>
      </c>
      <c r="B14" s="8" t="s">
        <v>16</v>
      </c>
      <c r="C14" s="8">
        <f t="shared" ref="C14:C18" si="0">D14+I14</f>
        <v>6034</v>
      </c>
      <c r="D14" s="18">
        <f>'[1]lp 25'!$AX$59</f>
        <v>1585</v>
      </c>
      <c r="E14" s="19"/>
      <c r="F14" s="9">
        <f>'[1]lp 25'!$H$59-G14-H14</f>
        <v>4029</v>
      </c>
      <c r="G14" s="8">
        <v>350</v>
      </c>
      <c r="H14" s="8">
        <v>70</v>
      </c>
      <c r="I14" s="10">
        <f>SUM(E14:H14)</f>
        <v>4449</v>
      </c>
    </row>
    <row r="15" spans="1:9" x14ac:dyDescent="0.25">
      <c r="A15" s="15">
        <v>3</v>
      </c>
      <c r="B15" s="16" t="s">
        <v>17</v>
      </c>
      <c r="C15" s="8">
        <f t="shared" si="0"/>
        <v>0</v>
      </c>
      <c r="D15" s="16"/>
      <c r="E15" s="8"/>
      <c r="F15" s="9"/>
      <c r="G15" s="16"/>
      <c r="H15" s="16"/>
      <c r="I15" s="10">
        <f t="shared" ref="I15:I16" si="1">SUM(E15:H15)</f>
        <v>0</v>
      </c>
    </row>
    <row r="16" spans="1:9" ht="15.75" thickBot="1" x14ac:dyDescent="0.3">
      <c r="A16" s="11">
        <v>4</v>
      </c>
      <c r="B16" s="12" t="s">
        <v>18</v>
      </c>
      <c r="C16" s="13">
        <f t="shared" si="0"/>
        <v>1016</v>
      </c>
      <c r="D16" s="12"/>
      <c r="E16" s="13"/>
      <c r="F16" s="9">
        <f>'[1]lp 25'!$AJ$59</f>
        <v>1016</v>
      </c>
      <c r="G16" s="12"/>
      <c r="H16" s="12"/>
      <c r="I16" s="10">
        <f t="shared" si="1"/>
        <v>1016</v>
      </c>
    </row>
    <row r="17" spans="1:9" ht="30.75" thickBot="1" x14ac:dyDescent="0.3">
      <c r="A17" s="3">
        <v>5</v>
      </c>
      <c r="B17" s="4" t="s">
        <v>19</v>
      </c>
      <c r="C17" s="4">
        <f t="shared" si="0"/>
        <v>7050</v>
      </c>
      <c r="D17" s="4">
        <f>D14+D15+D16</f>
        <v>1585</v>
      </c>
      <c r="E17" s="4"/>
      <c r="F17" s="4">
        <f t="shared" ref="F17:I17" si="2">F14+F15+F16</f>
        <v>5045</v>
      </c>
      <c r="G17" s="4">
        <f t="shared" si="2"/>
        <v>350</v>
      </c>
      <c r="H17" s="4">
        <f t="shared" si="2"/>
        <v>70</v>
      </c>
      <c r="I17" s="6">
        <f t="shared" si="2"/>
        <v>5465</v>
      </c>
    </row>
    <row r="18" spans="1:9" ht="30.75" thickBot="1" x14ac:dyDescent="0.3">
      <c r="A18" s="3">
        <v>6</v>
      </c>
      <c r="B18" s="4" t="s">
        <v>20</v>
      </c>
      <c r="C18" s="4">
        <f t="shared" si="0"/>
        <v>7050</v>
      </c>
      <c r="D18" s="4">
        <f>D13+D17</f>
        <v>1585</v>
      </c>
      <c r="E18" s="4"/>
      <c r="F18" s="4">
        <f t="shared" ref="F18:I18" si="3">F13+F17</f>
        <v>5045</v>
      </c>
      <c r="G18" s="4">
        <f t="shared" si="3"/>
        <v>350</v>
      </c>
      <c r="H18" s="4">
        <f t="shared" si="3"/>
        <v>70</v>
      </c>
      <c r="I18" s="6">
        <f t="shared" si="3"/>
        <v>5465</v>
      </c>
    </row>
  </sheetData>
  <mergeCells count="12">
    <mergeCell ref="D14:E14"/>
    <mergeCell ref="G2:I2"/>
    <mergeCell ref="G3:I3"/>
    <mergeCell ref="A5:I5"/>
    <mergeCell ref="A6:I6"/>
    <mergeCell ref="A7:I7"/>
    <mergeCell ref="A8:I8"/>
    <mergeCell ref="A10:A12"/>
    <mergeCell ref="B10:B12"/>
    <mergeCell ref="C10:C12"/>
    <mergeCell ref="D10:I10"/>
    <mergeCell ref="E11:I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tabSelected="1" workbookViewId="0">
      <selection activeCell="D24" sqref="D24"/>
    </sheetView>
  </sheetViews>
  <sheetFormatPr defaultRowHeight="15" x14ac:dyDescent="0.25"/>
  <cols>
    <col min="2" max="2" width="22.85546875" customWidth="1"/>
    <col min="3" max="3" width="17.140625" customWidth="1"/>
    <col min="4" max="4" width="21.85546875" customWidth="1"/>
    <col min="5" max="5" width="15.7109375" customWidth="1"/>
    <col min="6" max="6" width="13.5703125" customWidth="1"/>
    <col min="7" max="7" width="12.5703125" customWidth="1"/>
  </cols>
  <sheetData>
    <row r="1" spans="1:9" x14ac:dyDescent="0.25">
      <c r="D1" t="s">
        <v>22</v>
      </c>
      <c r="I1" s="14"/>
    </row>
    <row r="2" spans="1:9" x14ac:dyDescent="0.25">
      <c r="C2" s="1"/>
      <c r="D2" s="37" t="s">
        <v>34</v>
      </c>
      <c r="E2" s="37"/>
      <c r="F2" s="37"/>
      <c r="G2" s="37"/>
      <c r="H2" s="37"/>
      <c r="I2" s="37"/>
    </row>
    <row r="3" spans="1:9" x14ac:dyDescent="0.25">
      <c r="G3" s="20"/>
      <c r="H3" s="20"/>
      <c r="I3" s="20"/>
    </row>
    <row r="5" spans="1:9" ht="20.25" x14ac:dyDescent="0.3">
      <c r="A5" s="22" t="s">
        <v>23</v>
      </c>
      <c r="B5" s="22"/>
      <c r="C5" s="22"/>
      <c r="D5" s="22"/>
      <c r="E5" s="22"/>
      <c r="F5" s="22"/>
      <c r="G5" s="22"/>
      <c r="H5" s="22"/>
      <c r="I5" s="22"/>
    </row>
    <row r="6" spans="1:9" ht="20.25" x14ac:dyDescent="0.3">
      <c r="A6" s="22" t="s">
        <v>24</v>
      </c>
      <c r="B6" s="22"/>
      <c r="C6" s="22"/>
      <c r="D6" s="22"/>
      <c r="E6" s="22"/>
      <c r="F6" s="22"/>
      <c r="G6" s="22"/>
      <c r="H6" s="22"/>
      <c r="I6" s="22"/>
    </row>
    <row r="7" spans="1:9" ht="20.25" x14ac:dyDescent="0.3">
      <c r="A7" s="22" t="s">
        <v>25</v>
      </c>
      <c r="B7" s="22"/>
      <c r="C7" s="22"/>
      <c r="D7" s="22"/>
      <c r="E7" s="22"/>
      <c r="F7" s="22"/>
      <c r="G7" s="22"/>
      <c r="H7" s="22"/>
      <c r="I7" s="22"/>
    </row>
    <row r="8" spans="1:9" ht="21" x14ac:dyDescent="0.35">
      <c r="A8" s="36" t="s">
        <v>26</v>
      </c>
      <c r="B8" s="36"/>
      <c r="C8" s="36"/>
      <c r="D8" s="36"/>
      <c r="E8" s="36"/>
      <c r="F8" s="36"/>
      <c r="G8" s="36"/>
      <c r="H8" s="36"/>
      <c r="I8" s="36"/>
    </row>
    <row r="9" spans="1:9" ht="15.75" thickBot="1" x14ac:dyDescent="0.3"/>
    <row r="10" spans="1:9" ht="15" customHeight="1" x14ac:dyDescent="0.25">
      <c r="A10" s="24" t="s">
        <v>3</v>
      </c>
      <c r="B10" s="27" t="s">
        <v>27</v>
      </c>
      <c r="C10" s="27" t="s">
        <v>5</v>
      </c>
      <c r="D10" s="30" t="s">
        <v>6</v>
      </c>
      <c r="E10" s="31"/>
      <c r="F10" s="31"/>
      <c r="G10" s="31"/>
      <c r="H10" s="31"/>
      <c r="I10" s="32"/>
    </row>
    <row r="11" spans="1:9" ht="15" customHeight="1" x14ac:dyDescent="0.25">
      <c r="A11" s="25"/>
      <c r="B11" s="28"/>
      <c r="C11" s="28"/>
      <c r="D11" s="16" t="s">
        <v>7</v>
      </c>
      <c r="E11" s="33" t="s">
        <v>28</v>
      </c>
      <c r="F11" s="34"/>
      <c r="G11" s="34"/>
      <c r="H11" s="34"/>
      <c r="I11" s="35"/>
    </row>
    <row r="12" spans="1:9" ht="45.75" customHeight="1" thickBot="1" x14ac:dyDescent="0.3">
      <c r="A12" s="26"/>
      <c r="B12" s="29"/>
      <c r="C12" s="29"/>
      <c r="D12" s="17" t="s">
        <v>30</v>
      </c>
      <c r="E12" s="17" t="s">
        <v>29</v>
      </c>
      <c r="F12" s="17" t="s">
        <v>31</v>
      </c>
      <c r="G12" s="17" t="s">
        <v>32</v>
      </c>
      <c r="H12" s="17" t="s">
        <v>13</v>
      </c>
      <c r="I12" s="2" t="s">
        <v>33</v>
      </c>
    </row>
    <row r="13" spans="1:9" ht="15.75" thickBot="1" x14ac:dyDescent="0.3">
      <c r="A13" s="3">
        <v>1</v>
      </c>
      <c r="B13" s="4" t="s">
        <v>15</v>
      </c>
      <c r="C13" s="4">
        <f>D13+I13</f>
        <v>0</v>
      </c>
      <c r="D13" s="5"/>
      <c r="E13" s="5"/>
      <c r="F13" s="4"/>
      <c r="G13" s="4"/>
      <c r="H13" s="4"/>
      <c r="I13" s="6">
        <f>SUM(F13:H13)</f>
        <v>0</v>
      </c>
    </row>
    <row r="14" spans="1:9" x14ac:dyDescent="0.25">
      <c r="A14" s="7">
        <v>2</v>
      </c>
      <c r="B14" s="8" t="s">
        <v>16</v>
      </c>
      <c r="C14" s="8">
        <f t="shared" ref="C14:C18" si="0">D14+I14</f>
        <v>6534</v>
      </c>
      <c r="D14" s="18">
        <f>'[1]lp 25'!$AX$59</f>
        <v>1585</v>
      </c>
      <c r="E14" s="19"/>
      <c r="F14" s="9">
        <f>'[1]lp 25'!$H$59-G14-H14+500</f>
        <v>4529</v>
      </c>
      <c r="G14" s="8">
        <v>350</v>
      </c>
      <c r="H14" s="8">
        <v>70</v>
      </c>
      <c r="I14" s="10">
        <f>SUM(E14:H14)</f>
        <v>4949</v>
      </c>
    </row>
    <row r="15" spans="1:9" x14ac:dyDescent="0.25">
      <c r="A15" s="15">
        <v>3</v>
      </c>
      <c r="B15" s="16" t="s">
        <v>17</v>
      </c>
      <c r="C15" s="8">
        <f t="shared" si="0"/>
        <v>0</v>
      </c>
      <c r="D15" s="16"/>
      <c r="E15" s="8"/>
      <c r="F15" s="9"/>
      <c r="G15" s="16"/>
      <c r="H15" s="16"/>
      <c r="I15" s="10">
        <f t="shared" ref="I15:I16" si="1">SUM(E15:H15)</f>
        <v>0</v>
      </c>
    </row>
    <row r="16" spans="1:9" ht="15.75" thickBot="1" x14ac:dyDescent="0.3">
      <c r="A16" s="11">
        <v>4</v>
      </c>
      <c r="B16" s="12" t="s">
        <v>18</v>
      </c>
      <c r="C16" s="13">
        <f t="shared" si="0"/>
        <v>1016</v>
      </c>
      <c r="D16" s="12"/>
      <c r="E16" s="13"/>
      <c r="F16" s="9">
        <f>'[1]lp 25'!$AJ$59</f>
        <v>1016</v>
      </c>
      <c r="G16" s="12"/>
      <c r="H16" s="12"/>
      <c r="I16" s="10">
        <f t="shared" si="1"/>
        <v>1016</v>
      </c>
    </row>
    <row r="17" spans="1:9" ht="15.75" thickBot="1" x14ac:dyDescent="0.3">
      <c r="A17" s="3">
        <v>5</v>
      </c>
      <c r="B17" s="4" t="s">
        <v>19</v>
      </c>
      <c r="C17" s="4">
        <f t="shared" si="0"/>
        <v>7550</v>
      </c>
      <c r="D17" s="4">
        <f>D14+D15+D16</f>
        <v>1585</v>
      </c>
      <c r="E17" s="4"/>
      <c r="F17" s="4">
        <f t="shared" ref="F17:I17" si="2">F14+F15+F16</f>
        <v>5545</v>
      </c>
      <c r="G17" s="4">
        <f t="shared" si="2"/>
        <v>350</v>
      </c>
      <c r="H17" s="4">
        <f t="shared" si="2"/>
        <v>70</v>
      </c>
      <c r="I17" s="6">
        <f t="shared" si="2"/>
        <v>5965</v>
      </c>
    </row>
    <row r="18" spans="1:9" ht="15.75" thickBot="1" x14ac:dyDescent="0.3">
      <c r="A18" s="3">
        <v>6</v>
      </c>
      <c r="B18" s="4" t="s">
        <v>20</v>
      </c>
      <c r="C18" s="4">
        <f t="shared" si="0"/>
        <v>7550</v>
      </c>
      <c r="D18" s="4">
        <f>D13+D17</f>
        <v>1585</v>
      </c>
      <c r="E18" s="4"/>
      <c r="F18" s="4">
        <f t="shared" ref="F18:I18" si="3">F13+F17</f>
        <v>5545</v>
      </c>
      <c r="G18" s="4">
        <f t="shared" si="3"/>
        <v>350</v>
      </c>
      <c r="H18" s="4">
        <f t="shared" si="3"/>
        <v>70</v>
      </c>
      <c r="I18" s="6">
        <f t="shared" si="3"/>
        <v>5965</v>
      </c>
    </row>
  </sheetData>
  <mergeCells count="12">
    <mergeCell ref="D14:E14"/>
    <mergeCell ref="G3:I3"/>
    <mergeCell ref="A5:I5"/>
    <mergeCell ref="A6:I6"/>
    <mergeCell ref="A7:I7"/>
    <mergeCell ref="A8:I8"/>
    <mergeCell ref="A10:A12"/>
    <mergeCell ref="B10:B12"/>
    <mergeCell ref="C10:C12"/>
    <mergeCell ref="D10:I10"/>
    <mergeCell ref="E11:I11"/>
    <mergeCell ref="D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2025-01-09T07:26:52Z</dcterms:modified>
</cp:coreProperties>
</file>