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ana Marinchi\Desktop\anul_2025\"/>
    </mc:Choice>
  </mc:AlternateContent>
  <xr:revisionPtr revIDLastSave="0" documentId="13_ncr:1_{0F7CFD98-3ABC-486C-A63F-A18B5F020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l" sheetId="5" r:id="rId1"/>
    <sheet name="euro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7" i="5" l="1"/>
  <c r="E116" i="5"/>
  <c r="E113" i="5"/>
  <c r="E114" i="5"/>
  <c r="E44" i="5"/>
  <c r="E43" i="5"/>
  <c r="H63" i="6"/>
  <c r="E63" i="6"/>
  <c r="H62" i="6"/>
  <c r="E62" i="6"/>
  <c r="D62" i="6"/>
  <c r="H61" i="6"/>
  <c r="D61" i="6"/>
  <c r="E61" i="6" s="1"/>
  <c r="H60" i="6"/>
  <c r="E60" i="6"/>
  <c r="H58" i="6"/>
  <c r="E58" i="6"/>
  <c r="H57" i="6"/>
  <c r="D57" i="6"/>
  <c r="E57" i="6" s="1"/>
  <c r="H56" i="6"/>
  <c r="D56" i="6"/>
  <c r="E56" i="6" s="1"/>
  <c r="H55" i="6"/>
  <c r="E55" i="6"/>
  <c r="H53" i="6"/>
  <c r="E53" i="6"/>
  <c r="H52" i="6"/>
  <c r="D52" i="6"/>
  <c r="E52" i="6" s="1"/>
  <c r="H51" i="6"/>
  <c r="E51" i="6"/>
  <c r="H49" i="6"/>
  <c r="E49" i="6"/>
  <c r="H48" i="6"/>
  <c r="E48" i="6"/>
  <c r="H47" i="6"/>
  <c r="D47" i="6"/>
  <c r="E47" i="6" s="1"/>
  <c r="H46" i="6"/>
  <c r="D46" i="6"/>
  <c r="E46" i="6" s="1"/>
  <c r="H45" i="6"/>
  <c r="D45" i="6"/>
  <c r="E45" i="6" s="1"/>
  <c r="H44" i="6"/>
  <c r="D44" i="6"/>
  <c r="E44" i="6" s="1"/>
  <c r="H43" i="6"/>
  <c r="E43" i="6"/>
  <c r="D43" i="6"/>
  <c r="H42" i="6"/>
  <c r="D42" i="6"/>
  <c r="E42" i="6" s="1"/>
  <c r="H41" i="6"/>
  <c r="E41" i="6"/>
  <c r="H39" i="6"/>
  <c r="E39" i="6"/>
  <c r="H38" i="6"/>
  <c r="D38" i="6"/>
  <c r="E38" i="6" s="1"/>
  <c r="H37" i="6"/>
  <c r="D37" i="6"/>
  <c r="E37" i="6" s="1"/>
  <c r="H36" i="6"/>
  <c r="D36" i="6"/>
  <c r="E36" i="6" s="1"/>
  <c r="H35" i="6"/>
  <c r="D35" i="6"/>
  <c r="E35" i="6" s="1"/>
  <c r="H34" i="6"/>
  <c r="E34" i="6"/>
  <c r="H33" i="6"/>
  <c r="D33" i="6"/>
  <c r="E33" i="6" s="1"/>
  <c r="H32" i="6"/>
  <c r="E32" i="6"/>
  <c r="D32" i="6"/>
  <c r="H31" i="6"/>
  <c r="D31" i="6"/>
  <c r="E31" i="6" s="1"/>
  <c r="H29" i="6"/>
  <c r="E29" i="6"/>
  <c r="H28" i="6"/>
  <c r="E28" i="6"/>
  <c r="H27" i="6"/>
  <c r="D27" i="6"/>
  <c r="E27" i="6" s="1"/>
  <c r="H26" i="6"/>
  <c r="D26" i="6"/>
  <c r="E26" i="6" s="1"/>
  <c r="H25" i="6"/>
  <c r="D25" i="6"/>
  <c r="E25" i="6" s="1"/>
  <c r="H24" i="6"/>
  <c r="E24" i="6"/>
  <c r="H22" i="6"/>
  <c r="E22" i="6"/>
  <c r="H21" i="6"/>
  <c r="E21" i="6"/>
  <c r="H20" i="6"/>
  <c r="D20" i="6"/>
  <c r="E20" i="6" s="1"/>
  <c r="H19" i="6"/>
  <c r="D19" i="6"/>
  <c r="E19" i="6" s="1"/>
  <c r="H18" i="6"/>
  <c r="D18" i="6"/>
  <c r="E18" i="6" s="1"/>
  <c r="H17" i="6"/>
  <c r="D17" i="6"/>
  <c r="E17" i="6" s="1"/>
  <c r="H16" i="6"/>
  <c r="E16" i="6"/>
  <c r="H14" i="6"/>
  <c r="E14" i="6"/>
  <c r="H13" i="6"/>
  <c r="D13" i="6"/>
  <c r="E13" i="6" s="1"/>
  <c r="H12" i="6"/>
  <c r="D12" i="6"/>
  <c r="E12" i="6" s="1"/>
  <c r="H11" i="6"/>
  <c r="E11" i="6"/>
  <c r="H10" i="6"/>
  <c r="E10" i="6"/>
  <c r="E98" i="5"/>
  <c r="E99" i="5"/>
  <c r="E86" i="5"/>
  <c r="E85" i="5"/>
  <c r="E84" i="5"/>
  <c r="E83" i="5"/>
  <c r="E82" i="5"/>
  <c r="E96" i="5"/>
  <c r="E95" i="5"/>
  <c r="E94" i="5"/>
  <c r="E93" i="5"/>
  <c r="E100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6" i="5"/>
  <c r="E77" i="5"/>
  <c r="E78" i="5"/>
  <c r="E79" i="5"/>
  <c r="E80" i="5"/>
  <c r="E81" i="5"/>
  <c r="E88" i="5"/>
  <c r="E89" i="5"/>
  <c r="E91" i="5"/>
  <c r="E92" i="5"/>
  <c r="E49" i="5"/>
  <c r="E50" i="5"/>
  <c r="E47" i="5"/>
  <c r="E112" i="5" l="1"/>
  <c r="E111" i="5"/>
  <c r="E110" i="5"/>
  <c r="E109" i="5"/>
  <c r="E108" i="5"/>
  <c r="E107" i="5"/>
  <c r="E106" i="5"/>
  <c r="E105" i="5"/>
  <c r="E104" i="5"/>
  <c r="E103" i="5"/>
  <c r="E102" i="5"/>
  <c r="E101" i="5"/>
  <c r="E48" i="5"/>
  <c r="E46" i="5"/>
  <c r="E59" i="5"/>
  <c r="E14" i="5"/>
  <c r="E13" i="5"/>
</calcChain>
</file>

<file path=xl/sharedStrings.xml><?xml version="1.0" encoding="utf-8"?>
<sst xmlns="http://schemas.openxmlformats.org/spreadsheetml/2006/main" count="478" uniqueCount="263">
  <si>
    <t>taxa infiintare retea iluminat public</t>
  </si>
  <si>
    <t>taxa pt oficierea casatoriei in zile nelucratoare</t>
  </si>
  <si>
    <t>taxa pt oficierea casatoriei in zile lucratoare</t>
  </si>
  <si>
    <t>taxa pt eliberare certificat atestare domiciliu si cetatenie romana</t>
  </si>
  <si>
    <t>taxa inscriere mentiune cu aprobare DEPARD pe merginea actelor de stare civila</t>
  </si>
  <si>
    <t>taxe eliberare carte de identitate</t>
  </si>
  <si>
    <t>taxe eliberare carte de identitate provizorie</t>
  </si>
  <si>
    <t>taxa rectificare acte de stare civila</t>
  </si>
  <si>
    <t>art.457 (1)</t>
  </si>
  <si>
    <t>art.458 (1)</t>
  </si>
  <si>
    <t>bonificatie plata cu anticipatie</t>
  </si>
  <si>
    <t>pana la 10%</t>
  </si>
  <si>
    <t>art.462 (2)</t>
  </si>
  <si>
    <t>Impozit/taxa pe cladiri</t>
  </si>
  <si>
    <t>Impozit/taxa pe teren</t>
  </si>
  <si>
    <t>art.465 (2)</t>
  </si>
  <si>
    <t>art.465 (3)</t>
  </si>
  <si>
    <t>art.465 (7)</t>
  </si>
  <si>
    <t>art.467 (2)</t>
  </si>
  <si>
    <t>Impozit pe mijloace de transport</t>
  </si>
  <si>
    <t>art.472 (2)</t>
  </si>
  <si>
    <t>reducere pt mijloace de transport hibride</t>
  </si>
  <si>
    <t>de la 50%</t>
  </si>
  <si>
    <t>art.470 (3)</t>
  </si>
  <si>
    <t>Taxa pentru eliberare certificate, avize si autorizatii</t>
  </si>
  <si>
    <t>avizare certificat de urbanism</t>
  </si>
  <si>
    <t>711 - 1788 lei</t>
  </si>
  <si>
    <t>569 - 1422 lei</t>
  </si>
  <si>
    <t>42 - 50 lei</t>
  </si>
  <si>
    <t>pana la 15 lei</t>
  </si>
  <si>
    <t>teren cu constructii amplasat in intravilan zona A</t>
  </si>
  <si>
    <t>teren cu constructii amplasat in intravilan zona B</t>
  </si>
  <si>
    <t>teren arabil amplasat in intravilan zona A</t>
  </si>
  <si>
    <t>teren arabil amplasat in intravilan zona B</t>
  </si>
  <si>
    <t>teren arabil amplasat in extravilan zona A</t>
  </si>
  <si>
    <t>certificat de urbanism, în mediul urban, 151 - 250 mp</t>
  </si>
  <si>
    <t>certificat de urbanism, în mediul urban, 251 - 500 mp</t>
  </si>
  <si>
    <t>certificat de urbanism, în mediul urban, 501 - 750 mp</t>
  </si>
  <si>
    <t>certificat de urbanism, în mediul urban, 751 - 1000 mp</t>
  </si>
  <si>
    <t>certificat de urbanism, în mediul urban, peste 1000 mp</t>
  </si>
  <si>
    <t>5 - 6 lei</t>
  </si>
  <si>
    <t>6 - 7 lei</t>
  </si>
  <si>
    <t>7 - 9 lei</t>
  </si>
  <si>
    <t>9 - 12 lei</t>
  </si>
  <si>
    <t>12 - 14 lei</t>
  </si>
  <si>
    <t>14 lei + 0,01 lei</t>
  </si>
  <si>
    <t>art.474 (1)</t>
  </si>
  <si>
    <t>prelungire certificat de urbanism/autorizatie constructie</t>
  </si>
  <si>
    <t>art.474 (3)</t>
  </si>
  <si>
    <t>art.474 (4)</t>
  </si>
  <si>
    <t>art.474 (10)</t>
  </si>
  <si>
    <t>pana la 8 lei</t>
  </si>
  <si>
    <t>art.474 (14)</t>
  </si>
  <si>
    <t>pana la 13 lei</t>
  </si>
  <si>
    <t>art.474 (15)</t>
  </si>
  <si>
    <t>certificat de nomenclatură stradală şi adresă</t>
  </si>
  <si>
    <t>pana la 9 lei</t>
  </si>
  <si>
    <t>art.474 (16)</t>
  </si>
  <si>
    <t>Taxa pentru eliberarea autorizaţiilor pentru desfăşurarea unor activităţi</t>
  </si>
  <si>
    <t>art.474 (5)</t>
  </si>
  <si>
    <t>autorizaţii de construire pentru alte constructii</t>
  </si>
  <si>
    <t>autorizaţiei de desfiinţare a unei construcţii</t>
  </si>
  <si>
    <t>art.474 (9)</t>
  </si>
  <si>
    <t>aviz tehnic si reabilitare carosabil</t>
  </si>
  <si>
    <t>autorizaţii sanitare de funcţionare</t>
  </si>
  <si>
    <t>pana la 20 lei</t>
  </si>
  <si>
    <t>art.475 (1)</t>
  </si>
  <si>
    <t>atestat de producător/carnet de comercializare (agricol)</t>
  </si>
  <si>
    <t>pana la 80 lei</t>
  </si>
  <si>
    <t>carnet suplimentar pt comercializarea produselor</t>
  </si>
  <si>
    <t>art.475 (2)</t>
  </si>
  <si>
    <t>autorizatie pt activitate cu cod CAEN 561, 563 şi 932</t>
  </si>
  <si>
    <t>pana la 4000 lei</t>
  </si>
  <si>
    <t>art.475 (3), a)</t>
  </si>
  <si>
    <t>art.475 (3), b)</t>
  </si>
  <si>
    <t>pana la 8000 lei</t>
  </si>
  <si>
    <t>Taxa pentru folosirea mijloacelor de reclamă şi publicitate</t>
  </si>
  <si>
    <t>servicii de reclama si publicitate</t>
  </si>
  <si>
    <t>1 - 3%</t>
  </si>
  <si>
    <t>art.477 (5)</t>
  </si>
  <si>
    <t>afişaj în scop de reclamă şi publicitate activ economica</t>
  </si>
  <si>
    <t>art.478 (2), a)</t>
  </si>
  <si>
    <t>art.478 (2), b)</t>
  </si>
  <si>
    <t>afişaj în scop de reclamă şi publicitate alte situatii</t>
  </si>
  <si>
    <t>pana la 32 lei</t>
  </si>
  <si>
    <t>pana la 23 lei</t>
  </si>
  <si>
    <t>Impozit pe spectacole</t>
  </si>
  <si>
    <t>pana la 2%</t>
  </si>
  <si>
    <t>alte manifestari artistice</t>
  </si>
  <si>
    <t>pana la 5%</t>
  </si>
  <si>
    <t>art.481 (2), a)</t>
  </si>
  <si>
    <t>art.481 (2), b)</t>
  </si>
  <si>
    <t>taxa multiplicare document din arhiva format A4</t>
  </si>
  <si>
    <t>art.484 (3)</t>
  </si>
  <si>
    <t>Taxe speciale</t>
  </si>
  <si>
    <t xml:space="preserve">autorizatie de functionare/vizare anuala autorizatie societate comerciala </t>
  </si>
  <si>
    <t>stare civila</t>
  </si>
  <si>
    <t>Alte taxe locale</t>
  </si>
  <si>
    <t>arhiva</t>
  </si>
  <si>
    <t>sport</t>
  </si>
  <si>
    <t>taxa pt vehicule inregistrate fara capacitate cilindrica</t>
  </si>
  <si>
    <t>taxa eliberare numar de ordine pt vehiculele lente, motoscutere, carute</t>
  </si>
  <si>
    <t>art.486 (1)</t>
  </si>
  <si>
    <t>art.486 (2)</t>
  </si>
  <si>
    <t>masina/zi</t>
  </si>
  <si>
    <t>masina/luna</t>
  </si>
  <si>
    <t>masina/an</t>
  </si>
  <si>
    <t>infrastr publica</t>
  </si>
  <si>
    <t>locuri publice</t>
  </si>
  <si>
    <t>val impozabila</t>
  </si>
  <si>
    <t>ha</t>
  </si>
  <si>
    <t>val impozit</t>
  </si>
  <si>
    <t>supraf mp</t>
  </si>
  <si>
    <t>0,01 lei/mp peste</t>
  </si>
  <si>
    <t>taxa certificat de urbanism pt lucrari de racorduri si brans retele electrice, apa, gaze, etc.</t>
  </si>
  <si>
    <t>racord/brans</t>
  </si>
  <si>
    <t>val certif/autoriz</t>
  </si>
  <si>
    <t>certificat</t>
  </si>
  <si>
    <t>val autorizata</t>
  </si>
  <si>
    <t>autorizaţii de construire pentru o clădire rezidenţială sau cladire anexa</t>
  </si>
  <si>
    <t>5 zile lucratoare</t>
  </si>
  <si>
    <t>autorizaţiei de foraje sau excavări lucrărilor de cercetare şi prospectare a terenurilor</t>
  </si>
  <si>
    <t>1 mp</t>
  </si>
  <si>
    <t>amplasare chioşcuri, containere, tonete, cabine, spaţii de expunere, panouri de afişaj</t>
  </si>
  <si>
    <t>autorizaţii privind lucrările de racorduri şi branşamente retele electrice, apa, gaze, etc.</t>
  </si>
  <si>
    <t>1 buc</t>
  </si>
  <si>
    <t>pana la 500 mp</t>
  </si>
  <si>
    <t>peste 500 mp</t>
  </si>
  <si>
    <t>val serv</t>
  </si>
  <si>
    <t>val bilete/abon</t>
  </si>
  <si>
    <t>teatru, balet, operă, operetă, concert filarmonic sau alta manif muzicală, film, circ</t>
  </si>
  <si>
    <t>pagina</t>
  </si>
  <si>
    <t>1 ora</t>
  </si>
  <si>
    <t>1 activitate</t>
  </si>
  <si>
    <t>taxa pt indeplinirea procedurii de divort pe cale administrativa</t>
  </si>
  <si>
    <t>500 lei + 50%</t>
  </si>
  <si>
    <t>art.486 (4)</t>
  </si>
  <si>
    <t>Alte dispozitii</t>
  </si>
  <si>
    <t>majorare impozit pe terenul agricol nelucrat cel putin 2 ani</t>
  </si>
  <si>
    <t>pana la 500%</t>
  </si>
  <si>
    <t>Baza impz</t>
  </si>
  <si>
    <t>Temei legal</t>
  </si>
  <si>
    <t>taxa acces trafic greu pe strazi asfaltate pt masini peste 40 tone, pe nr inmatriculare</t>
  </si>
  <si>
    <t>14+0,01</t>
  </si>
  <si>
    <t>taxa inchiriere balon teren de sport 08:00-17:00</t>
  </si>
  <si>
    <t>taxa inchiriere Sala Polivalenta antrenamente  08:00-17:00</t>
  </si>
  <si>
    <t>taxa inchiriere Sala Polivalenta competitii si evenimente non-sportive</t>
  </si>
  <si>
    <t>taxa acces trafic greu pe strazi asfaltate pt masini de 3,5 - 7,5 tone (inclusiv), pe nr inmatriculare</t>
  </si>
  <si>
    <t>taxa inchiriere Sala Polivalenta antrenamente  08:00-17:00 incalzit</t>
  </si>
  <si>
    <t>taxa inchiriere Sala Polivalenta competitii si evenimente non-sportive incalzit</t>
  </si>
  <si>
    <t>taxa inchiriere balon teren de sport 17:00-22:00 si weekend</t>
  </si>
  <si>
    <t>taxa inchiriere Sala Polivalenta antrenamente 17:00-22:00 si weekend</t>
  </si>
  <si>
    <t>taxa inchiriere Sala Polivalenta antrenamente 17:00-22:00 si weekend incalzit</t>
  </si>
  <si>
    <t>taxa inchiriere balon teren de sport 08:00-17:00 incalzit noiembrie-martie</t>
  </si>
  <si>
    <t>taxa inchiriere balon teren de sport 17:00-22:00 si weekend incalzit noiembrie-martie</t>
  </si>
  <si>
    <t>1 vehicul</t>
  </si>
  <si>
    <t>Nivel Cod fiscal</t>
  </si>
  <si>
    <t>Denumirea impozitului / taxei local/e</t>
  </si>
  <si>
    <t>taxa acces trafic greu pe strazi asfaltate pt masini de 7,5 (exclusiv) - 20 tone (inclusiv), pe nr inmatric</t>
  </si>
  <si>
    <t>taxa acces trafic greu pe strazi asfaltate pt masini de 20 (exclusiv) - 40 tone (inclusiv), pe nr inmatric</t>
  </si>
  <si>
    <t>taxa multiplicare document din arhiva format A3</t>
  </si>
  <si>
    <t>ACTUALIZATE CU RATA INFLATIEI</t>
  </si>
  <si>
    <t>art.491 (1)</t>
  </si>
  <si>
    <t>taxa executare silita</t>
  </si>
  <si>
    <t>contribuabil</t>
  </si>
  <si>
    <t>taxa de urgenta pt eliberarea duplicatelor alte documente (48h)</t>
  </si>
  <si>
    <t>taxa de urgenta pt eliberarea duplicatelor autoriz de construire si certif de urbanism (48h)</t>
  </si>
  <si>
    <t>ex silita</t>
  </si>
  <si>
    <t>1 mp / luna</t>
  </si>
  <si>
    <t>1 mp / zi</t>
  </si>
  <si>
    <t>certificat de urbanism, în mediul urban, pana la 150 mp</t>
  </si>
  <si>
    <t>13 lei</t>
  </si>
  <si>
    <t>stalp</t>
  </si>
  <si>
    <t>clădiri rezidenţiale</t>
  </si>
  <si>
    <t>clădiri nerezidenţiale</t>
  </si>
  <si>
    <t>art.474 (6)</t>
  </si>
  <si>
    <t>Nivel 2024</t>
  </si>
  <si>
    <t>0,08 - 0,2%</t>
  </si>
  <si>
    <t>0,2 - 1,3%</t>
  </si>
  <si>
    <t>0,1%</t>
  </si>
  <si>
    <t xml:space="preserve"> val impozabila</t>
  </si>
  <si>
    <t>taxa inchiriere bazin inot scoala</t>
  </si>
  <si>
    <t>taxa utilizare a locurilor publice pentru activitati comerciale temporare</t>
  </si>
  <si>
    <t>taxa utilizare a locurilor publice pentru activitati comerciale ocazionale</t>
  </si>
  <si>
    <t>taxa utilizare a locurilor publice pentru amenajarea teraselor</t>
  </si>
  <si>
    <t>taxa utilizare a locurilor publice pentru evenimente socio-culturale, evenimente sportive, activitati de agrement</t>
  </si>
  <si>
    <t>taxa pt eliberare certificat de stare civila: nastere si casatorie</t>
  </si>
  <si>
    <t>taxa pt eliberare certificat duplicat acte de stare civila: nastere,casatorie,deces</t>
  </si>
  <si>
    <t xml:space="preserve">taxa eliberare extras multilingv:nastere,casatorie,deces </t>
  </si>
  <si>
    <t>taxa solicitare furnizare informatii date cu caracter personal</t>
  </si>
  <si>
    <t xml:space="preserve">taxa eliberare adeverinta istoric domiciliu </t>
  </si>
  <si>
    <t>taxa eliberare dovada de cutuma</t>
  </si>
  <si>
    <t>taxa schimbare nume/prenume</t>
  </si>
  <si>
    <t>taxa transcriere acte de stare civila : nastere, casatorie, deces</t>
  </si>
  <si>
    <t>taxa eliberare adeveinta rabla</t>
  </si>
  <si>
    <t>Transport de marfa peste 12 t, art. 470 alin.(5) si (6)</t>
  </si>
  <si>
    <t>Curs euro</t>
  </si>
  <si>
    <t>Tipuri de autovehicule</t>
  </si>
  <si>
    <t>Pneumatic</t>
  </si>
  <si>
    <t>Alt sistem</t>
  </si>
  <si>
    <t>Anexa 1         - euro -</t>
  </si>
  <si>
    <t>2024             - lei -</t>
  </si>
  <si>
    <t>Vehicule cu 2 axe</t>
  </si>
  <si>
    <t>Peste 12 t pana la 13 t</t>
  </si>
  <si>
    <t>Peste 13 t pana la 14 t</t>
  </si>
  <si>
    <t>Peste 14 t pana la 15 t</t>
  </si>
  <si>
    <t>Peste 15 t pana la 18 t</t>
  </si>
  <si>
    <t>Cel putin 18 t</t>
  </si>
  <si>
    <t>Vehicule cu 3 axe</t>
  </si>
  <si>
    <t>Peste 15 t pana la 17 t</t>
  </si>
  <si>
    <t>Peste 17 t pana la 19 t</t>
  </si>
  <si>
    <t>Peste 19 t pana la 21 t</t>
  </si>
  <si>
    <t>Peste 21 t pana la 23 t</t>
  </si>
  <si>
    <t>Peste 23 t pana la 25 t</t>
  </si>
  <si>
    <t>Peste 25 t pana la 26 t</t>
  </si>
  <si>
    <t>Cel putin 26 t</t>
  </si>
  <si>
    <t>Vehicule cu 4 axe</t>
  </si>
  <si>
    <t>Peste 25 t pana la 27 t</t>
  </si>
  <si>
    <t>Peste 27 t pana la 29 t</t>
  </si>
  <si>
    <t>Peste 29 t pana la 31 t</t>
  </si>
  <si>
    <t>Peste 31 t pana la 32 t</t>
  </si>
  <si>
    <t>Cel putin 32 t</t>
  </si>
  <si>
    <t>Vehicule 2+1 axe</t>
  </si>
  <si>
    <t>Peste 12 t pana la 14 t</t>
  </si>
  <si>
    <t>Peste 14 t pana la 16 t</t>
  </si>
  <si>
    <t>Peste 16 t pana la 18 t</t>
  </si>
  <si>
    <t>Peste 18 t pana la 20 t</t>
  </si>
  <si>
    <t>Peste 20 t pana la 22 t</t>
  </si>
  <si>
    <t>Peste 22 t pana la 23 t</t>
  </si>
  <si>
    <t>Peste 25 t pana la 28 t</t>
  </si>
  <si>
    <t>Cel putin 28 t</t>
  </si>
  <si>
    <t>Vehicule cu 2+2 axe</t>
  </si>
  <si>
    <t>Peste 26 t pana la 28 t</t>
  </si>
  <si>
    <t>Peste 28 t pana la 29 t</t>
  </si>
  <si>
    <t>Peste 31 t pana la 33 t</t>
  </si>
  <si>
    <t>Peste 33 t pana la 36 t</t>
  </si>
  <si>
    <t>Peste 36 t pana la 38 t</t>
  </si>
  <si>
    <t>Cel putin 38 t</t>
  </si>
  <si>
    <t>Vehicul cu 2+3 axe</t>
  </si>
  <si>
    <t>Peste 38 t pana la 40 t</t>
  </si>
  <si>
    <t>Cel putin 40 t</t>
  </si>
  <si>
    <t>Vehicule cu 3+2 axe</t>
  </si>
  <si>
    <t>Peste 40 t pana la 44 t</t>
  </si>
  <si>
    <t>Cel putin 44 t</t>
  </si>
  <si>
    <t>Vehicule 3+3 axe</t>
  </si>
  <si>
    <t xml:space="preserve"> PROPUNERI PRIVIND NIVELUL IMPOZITELOR SI TAXELOR LOCALE IN COMUNA DUMBRAVITA</t>
  </si>
  <si>
    <t>taxa de urgenta pentru eliberarea certificatului de urbanism persoane fizice</t>
  </si>
  <si>
    <t>amendam</t>
  </si>
  <si>
    <t>taxa de urgenta pentru eliberarea certificatului de urbanism persoane juridice</t>
  </si>
  <si>
    <t>taxa de urgenta pentru eliberarea autorizatie de constructie persoane fizice</t>
  </si>
  <si>
    <t>Coeficient inflatie 2023</t>
  </si>
  <si>
    <t>Anexa nr.1 la PH nr.________/11.11.2025</t>
  </si>
  <si>
    <t xml:space="preserve"> PENTRU ANUL 2025</t>
  </si>
  <si>
    <t>2025             - lei -</t>
  </si>
  <si>
    <t>*)</t>
  </si>
  <si>
    <t>*) curs BNR la 01.10.2024</t>
  </si>
  <si>
    <t>Nivel 2025</t>
  </si>
  <si>
    <t>taxă acord branșamente și racorduri</t>
  </si>
  <si>
    <t>certificat atestare/edificare construcție</t>
  </si>
  <si>
    <t>taxă teren infestat</t>
  </si>
  <si>
    <t>mp</t>
  </si>
  <si>
    <t>Anexa nr.1 la Hcl nr.136/19.12.2024</t>
  </si>
  <si>
    <t xml:space="preserve">                                             NIVELUL IMPOZITELOR SI TAXELOR LOCALE IN COMUNA DUMBRAVITA PENTRU ANUL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</si>
</sst>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lei&quot;;[Red]\-#,##0\ &quot;lei&quot;"/>
    <numFmt numFmtId="164" formatCode="#,##0.0000"/>
  </numFmts>
  <fonts count="1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</font>
    <font>
      <sz val="11"/>
      <color rgb="FF006100"/>
      <name val="Calibri"/>
      <family val="2"/>
      <charset val="238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2" borderId="0" applyNumberFormat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0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5" fillId="3" borderId="1" xfId="0" applyFont="1" applyFill="1" applyBorder="1"/>
    <xf numFmtId="0" fontId="1" fillId="3" borderId="1" xfId="0" applyFont="1" applyFill="1" applyBorder="1"/>
    <xf numFmtId="0" fontId="11" fillId="3" borderId="1" xfId="0" applyFont="1" applyFill="1" applyBorder="1"/>
    <xf numFmtId="0" fontId="1" fillId="3" borderId="1" xfId="0" applyFont="1" applyFill="1" applyBorder="1" applyAlignment="1">
      <alignment horizontal="center"/>
    </xf>
    <xf numFmtId="10" fontId="1" fillId="3" borderId="1" xfId="0" applyNumberFormat="1" applyFont="1" applyFill="1" applyBorder="1"/>
    <xf numFmtId="10" fontId="1" fillId="3" borderId="1" xfId="0" applyNumberFormat="1" applyFont="1" applyFill="1" applyBorder="1" applyAlignment="1">
      <alignment horizontal="right"/>
    </xf>
    <xf numFmtId="0" fontId="6" fillId="3" borderId="1" xfId="0" applyFont="1" applyFill="1" applyBorder="1"/>
    <xf numFmtId="9" fontId="1" fillId="3" borderId="1" xfId="0" applyNumberFormat="1" applyFont="1" applyFill="1" applyBorder="1"/>
    <xf numFmtId="4" fontId="1" fillId="3" borderId="1" xfId="0" applyNumberFormat="1" applyFont="1" applyFill="1" applyBorder="1"/>
    <xf numFmtId="6" fontId="1" fillId="3" borderId="1" xfId="0" applyNumberFormat="1" applyFont="1" applyFill="1" applyBorder="1" applyAlignment="1">
      <alignment horizontal="center"/>
    </xf>
    <xf numFmtId="0" fontId="7" fillId="3" borderId="1" xfId="0" applyFont="1" applyFill="1" applyBorder="1"/>
    <xf numFmtId="3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right"/>
    </xf>
    <xf numFmtId="9" fontId="1" fillId="3" borderId="1" xfId="0" applyNumberFormat="1" applyFont="1" applyFill="1" applyBorder="1" applyAlignment="1">
      <alignment horizontal="center"/>
    </xf>
    <xf numFmtId="10" fontId="1" fillId="3" borderId="1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1" fillId="3" borderId="1" xfId="1" applyFont="1" applyFill="1" applyBorder="1"/>
    <xf numFmtId="0" fontId="1" fillId="3" borderId="1" xfId="1" applyFont="1" applyFill="1" applyBorder="1" applyAlignment="1">
      <alignment horizontal="center"/>
    </xf>
    <xf numFmtId="4" fontId="1" fillId="3" borderId="1" xfId="1" applyNumberFormat="1" applyFont="1" applyFill="1" applyBorder="1" applyAlignment="1">
      <alignment horizontal="right"/>
    </xf>
    <xf numFmtId="4" fontId="1" fillId="3" borderId="1" xfId="1" applyNumberFormat="1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49" fontId="1" fillId="3" borderId="1" xfId="0" applyNumberFormat="1" applyFont="1" applyFill="1" applyBorder="1"/>
    <xf numFmtId="49" fontId="1" fillId="3" borderId="1" xfId="1" applyNumberFormat="1" applyFont="1" applyFill="1" applyBorder="1"/>
    <xf numFmtId="49" fontId="5" fillId="3" borderId="1" xfId="0" applyNumberFormat="1" applyFont="1" applyFill="1" applyBorder="1"/>
    <xf numFmtId="4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/>
    <xf numFmtId="4" fontId="2" fillId="3" borderId="1" xfId="0" applyNumberFormat="1" applyFont="1" applyFill="1" applyBorder="1" applyAlignment="1">
      <alignment horizontal="right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right" vertical="center"/>
    </xf>
    <xf numFmtId="4" fontId="2" fillId="3" borderId="1" xfId="1" applyNumberFormat="1" applyFont="1" applyFill="1" applyBorder="1" applyAlignment="1">
      <alignment vertical="center"/>
    </xf>
    <xf numFmtId="4" fontId="2" fillId="3" borderId="1" xfId="1" applyNumberFormat="1" applyFont="1" applyFill="1" applyBorder="1"/>
    <xf numFmtId="0" fontId="10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/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4" fontId="14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164" fontId="15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10" fontId="2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horizontal="right" vertical="top" shrinkToFit="1"/>
    </xf>
    <xf numFmtId="4" fontId="14" fillId="0" borderId="1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</cellXfs>
  <cellStyles count="2">
    <cellStyle name="Bun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zoomScaleNormal="100" workbookViewId="0">
      <selection activeCell="M13" sqref="M13"/>
    </sheetView>
  </sheetViews>
  <sheetFormatPr defaultColWidth="8.88671875" defaultRowHeight="14.4" x14ac:dyDescent="0.3"/>
  <cols>
    <col min="1" max="1" width="73.21875" style="2" customWidth="1"/>
    <col min="2" max="2" width="14.109375" style="1" customWidth="1"/>
    <col min="3" max="3" width="16.109375" style="1" customWidth="1"/>
    <col min="4" max="4" width="9.6640625" style="2" bestFit="1" customWidth="1"/>
    <col min="5" max="5" width="10.109375" style="2" bestFit="1" customWidth="1"/>
    <col min="6" max="6" width="12.33203125" style="1" customWidth="1"/>
    <col min="7" max="16384" width="8.88671875" style="2"/>
  </cols>
  <sheetData>
    <row r="1" spans="1:6" x14ac:dyDescent="0.3">
      <c r="A1" s="9" t="s">
        <v>261</v>
      </c>
      <c r="B1" s="3"/>
    </row>
    <row r="2" spans="1:6" x14ac:dyDescent="0.3">
      <c r="A2" s="9"/>
      <c r="B2" s="3"/>
    </row>
    <row r="3" spans="1:6" x14ac:dyDescent="0.3">
      <c r="A3" s="7" t="s">
        <v>262</v>
      </c>
      <c r="B3" s="3"/>
    </row>
    <row r="4" spans="1:6" x14ac:dyDescent="0.3">
      <c r="A4" s="8" t="s">
        <v>161</v>
      </c>
      <c r="B4" s="3"/>
    </row>
    <row r="5" spans="1:6" x14ac:dyDescent="0.3">
      <c r="A5" s="8"/>
      <c r="B5" s="3"/>
    </row>
    <row r="6" spans="1:6" x14ac:dyDescent="0.3">
      <c r="C6" s="11" t="s">
        <v>250</v>
      </c>
      <c r="E6" s="10">
        <v>0.104</v>
      </c>
      <c r="F6" s="6" t="s">
        <v>162</v>
      </c>
    </row>
    <row r="7" spans="1:6" ht="15.6" x14ac:dyDescent="0.3">
      <c r="A7" s="4" t="s">
        <v>157</v>
      </c>
      <c r="B7" s="5" t="s">
        <v>156</v>
      </c>
      <c r="C7" s="5" t="s">
        <v>140</v>
      </c>
      <c r="D7" s="5" t="s">
        <v>176</v>
      </c>
      <c r="E7" s="5" t="s">
        <v>256</v>
      </c>
      <c r="F7" s="5" t="s">
        <v>141</v>
      </c>
    </row>
    <row r="8" spans="1:6" x14ac:dyDescent="0.3">
      <c r="A8" s="12" t="s">
        <v>13</v>
      </c>
      <c r="B8" s="13"/>
      <c r="C8" s="13"/>
      <c r="D8" s="13"/>
      <c r="E8" s="13"/>
      <c r="F8" s="13"/>
    </row>
    <row r="9" spans="1:6" x14ac:dyDescent="0.3">
      <c r="A9" s="14" t="s">
        <v>173</v>
      </c>
      <c r="B9" s="15" t="s">
        <v>177</v>
      </c>
      <c r="C9" s="15" t="s">
        <v>109</v>
      </c>
      <c r="D9" s="16">
        <v>1.6999999999999999E-3</v>
      </c>
      <c r="E9" s="57">
        <v>1.6999999999999999E-3</v>
      </c>
      <c r="F9" s="15" t="s">
        <v>8</v>
      </c>
    </row>
    <row r="10" spans="1:6" x14ac:dyDescent="0.3">
      <c r="A10" s="14" t="s">
        <v>174</v>
      </c>
      <c r="B10" s="15" t="s">
        <v>178</v>
      </c>
      <c r="C10" s="15" t="s">
        <v>109</v>
      </c>
      <c r="D10" s="17">
        <v>1.2999999999999999E-2</v>
      </c>
      <c r="E10" s="57">
        <v>1.2999999999999999E-2</v>
      </c>
      <c r="F10" s="15" t="s">
        <v>9</v>
      </c>
    </row>
    <row r="11" spans="1:6" x14ac:dyDescent="0.3">
      <c r="A11" s="18" t="s">
        <v>10</v>
      </c>
      <c r="B11" s="15" t="s">
        <v>11</v>
      </c>
      <c r="C11" s="15" t="s">
        <v>109</v>
      </c>
      <c r="D11" s="19">
        <v>0.1</v>
      </c>
      <c r="E11" s="19">
        <v>0.1</v>
      </c>
      <c r="F11" s="15" t="s">
        <v>12</v>
      </c>
    </row>
    <row r="12" spans="1:6" x14ac:dyDescent="0.3">
      <c r="A12" s="12" t="s">
        <v>14</v>
      </c>
      <c r="B12" s="15"/>
      <c r="C12" s="15"/>
      <c r="D12" s="13"/>
      <c r="E12" s="13"/>
      <c r="F12" s="15"/>
    </row>
    <row r="13" spans="1:6" x14ac:dyDescent="0.3">
      <c r="A13" s="18" t="s">
        <v>30</v>
      </c>
      <c r="B13" s="15" t="s">
        <v>26</v>
      </c>
      <c r="C13" s="15" t="s">
        <v>110</v>
      </c>
      <c r="D13" s="20">
        <v>1104</v>
      </c>
      <c r="E13" s="20">
        <f>ROUND(D13*$E$6,0)+D13</f>
        <v>1219</v>
      </c>
      <c r="F13" s="15" t="s">
        <v>15</v>
      </c>
    </row>
    <row r="14" spans="1:6" x14ac:dyDescent="0.3">
      <c r="A14" s="18" t="s">
        <v>31</v>
      </c>
      <c r="B14" s="15" t="s">
        <v>27</v>
      </c>
      <c r="C14" s="15" t="s">
        <v>110</v>
      </c>
      <c r="D14" s="20">
        <v>921</v>
      </c>
      <c r="E14" s="20">
        <f t="shared" ref="E14" si="0">ROUND(D14*$E$6,0)+D14</f>
        <v>1017</v>
      </c>
      <c r="F14" s="15" t="s">
        <v>15</v>
      </c>
    </row>
    <row r="15" spans="1:6" x14ac:dyDescent="0.3">
      <c r="A15" s="18" t="s">
        <v>32</v>
      </c>
      <c r="B15" s="21">
        <v>28</v>
      </c>
      <c r="C15" s="15" t="s">
        <v>110</v>
      </c>
      <c r="D15" s="20">
        <v>32</v>
      </c>
      <c r="E15" s="20">
        <v>35</v>
      </c>
      <c r="F15" s="15" t="s">
        <v>16</v>
      </c>
    </row>
    <row r="16" spans="1:6" x14ac:dyDescent="0.3">
      <c r="A16" s="18" t="s">
        <v>33</v>
      </c>
      <c r="B16" s="21">
        <v>21</v>
      </c>
      <c r="C16" s="15" t="s">
        <v>110</v>
      </c>
      <c r="D16" s="20">
        <v>24</v>
      </c>
      <c r="E16" s="20">
        <v>26</v>
      </c>
      <c r="F16" s="15" t="s">
        <v>16</v>
      </c>
    </row>
    <row r="17" spans="1:6" x14ac:dyDescent="0.3">
      <c r="A17" s="18" t="s">
        <v>34</v>
      </c>
      <c r="B17" s="15" t="s">
        <v>28</v>
      </c>
      <c r="C17" s="15" t="s">
        <v>110</v>
      </c>
      <c r="D17" s="20">
        <v>57</v>
      </c>
      <c r="E17" s="20">
        <v>63</v>
      </c>
      <c r="F17" s="15" t="s">
        <v>17</v>
      </c>
    </row>
    <row r="18" spans="1:6" x14ac:dyDescent="0.3">
      <c r="A18" s="18" t="s">
        <v>10</v>
      </c>
      <c r="B18" s="15" t="s">
        <v>11</v>
      </c>
      <c r="C18" s="15" t="s">
        <v>111</v>
      </c>
      <c r="D18" s="19">
        <v>0.1</v>
      </c>
      <c r="E18" s="19">
        <v>0.1</v>
      </c>
      <c r="F18" s="15" t="s">
        <v>18</v>
      </c>
    </row>
    <row r="19" spans="1:6" x14ac:dyDescent="0.3">
      <c r="A19" s="22" t="s">
        <v>19</v>
      </c>
      <c r="B19" s="15"/>
      <c r="C19" s="15"/>
      <c r="D19" s="13"/>
      <c r="E19" s="13"/>
      <c r="F19" s="15"/>
    </row>
    <row r="20" spans="1:6" x14ac:dyDescent="0.3">
      <c r="A20" s="18" t="s">
        <v>21</v>
      </c>
      <c r="B20" s="15" t="s">
        <v>22</v>
      </c>
      <c r="C20" s="15" t="s">
        <v>111</v>
      </c>
      <c r="D20" s="19">
        <v>0.9</v>
      </c>
      <c r="E20" s="19">
        <v>0.9</v>
      </c>
      <c r="F20" s="15" t="s">
        <v>23</v>
      </c>
    </row>
    <row r="21" spans="1:6" x14ac:dyDescent="0.3">
      <c r="A21" s="18" t="s">
        <v>10</v>
      </c>
      <c r="B21" s="15" t="s">
        <v>11</v>
      </c>
      <c r="C21" s="15" t="s">
        <v>111</v>
      </c>
      <c r="D21" s="19">
        <v>0.1</v>
      </c>
      <c r="E21" s="19">
        <v>0.1</v>
      </c>
      <c r="F21" s="15" t="s">
        <v>20</v>
      </c>
    </row>
    <row r="22" spans="1:6" x14ac:dyDescent="0.3">
      <c r="A22" s="22" t="s">
        <v>24</v>
      </c>
      <c r="B22" s="15"/>
      <c r="C22" s="15"/>
      <c r="D22" s="13"/>
      <c r="E22" s="13"/>
      <c r="F22" s="15"/>
    </row>
    <row r="23" spans="1:6" x14ac:dyDescent="0.3">
      <c r="A23" s="18" t="s">
        <v>170</v>
      </c>
      <c r="B23" s="15" t="s">
        <v>40</v>
      </c>
      <c r="C23" s="15" t="s">
        <v>112</v>
      </c>
      <c r="D23" s="20">
        <v>6</v>
      </c>
      <c r="E23" s="20">
        <v>6</v>
      </c>
      <c r="F23" s="15" t="s">
        <v>46</v>
      </c>
    </row>
    <row r="24" spans="1:6" x14ac:dyDescent="0.3">
      <c r="A24" s="18" t="s">
        <v>35</v>
      </c>
      <c r="B24" s="15" t="s">
        <v>41</v>
      </c>
      <c r="C24" s="15" t="s">
        <v>112</v>
      </c>
      <c r="D24" s="20">
        <v>7</v>
      </c>
      <c r="E24" s="20">
        <v>7</v>
      </c>
      <c r="F24" s="15" t="s">
        <v>46</v>
      </c>
    </row>
    <row r="25" spans="1:6" x14ac:dyDescent="0.3">
      <c r="A25" s="18" t="s">
        <v>36</v>
      </c>
      <c r="B25" s="15" t="s">
        <v>42</v>
      </c>
      <c r="C25" s="15" t="s">
        <v>112</v>
      </c>
      <c r="D25" s="20">
        <v>9</v>
      </c>
      <c r="E25" s="20">
        <v>9</v>
      </c>
      <c r="F25" s="15" t="s">
        <v>46</v>
      </c>
    </row>
    <row r="26" spans="1:6" x14ac:dyDescent="0.3">
      <c r="A26" s="18" t="s">
        <v>37</v>
      </c>
      <c r="B26" s="15" t="s">
        <v>43</v>
      </c>
      <c r="C26" s="15" t="s">
        <v>112</v>
      </c>
      <c r="D26" s="20">
        <v>12</v>
      </c>
      <c r="E26" s="20">
        <v>12</v>
      </c>
      <c r="F26" s="15" t="s">
        <v>46</v>
      </c>
    </row>
    <row r="27" spans="1:6" x14ac:dyDescent="0.3">
      <c r="A27" s="18" t="s">
        <v>38</v>
      </c>
      <c r="B27" s="15" t="s">
        <v>44</v>
      </c>
      <c r="C27" s="15" t="s">
        <v>112</v>
      </c>
      <c r="D27" s="20">
        <v>14</v>
      </c>
      <c r="E27" s="20">
        <v>14</v>
      </c>
      <c r="F27" s="15" t="s">
        <v>46</v>
      </c>
    </row>
    <row r="28" spans="1:6" x14ac:dyDescent="0.3">
      <c r="A28" s="18" t="s">
        <v>39</v>
      </c>
      <c r="B28" s="15" t="s">
        <v>45</v>
      </c>
      <c r="C28" s="15" t="s">
        <v>113</v>
      </c>
      <c r="D28" s="23" t="s">
        <v>143</v>
      </c>
      <c r="E28" s="23" t="s">
        <v>143</v>
      </c>
      <c r="F28" s="15" t="s">
        <v>46</v>
      </c>
    </row>
    <row r="29" spans="1:6" x14ac:dyDescent="0.3">
      <c r="A29" s="18" t="s">
        <v>246</v>
      </c>
      <c r="B29" s="15"/>
      <c r="C29" s="15" t="s">
        <v>120</v>
      </c>
      <c r="D29" s="24">
        <v>500</v>
      </c>
      <c r="E29" s="20">
        <v>500</v>
      </c>
      <c r="F29" s="15" t="s">
        <v>247</v>
      </c>
    </row>
    <row r="30" spans="1:6" x14ac:dyDescent="0.3">
      <c r="A30" s="18" t="s">
        <v>248</v>
      </c>
      <c r="B30" s="15"/>
      <c r="C30" s="15" t="s">
        <v>120</v>
      </c>
      <c r="D30" s="24">
        <v>1500</v>
      </c>
      <c r="E30" s="20">
        <v>1500</v>
      </c>
      <c r="F30" s="15" t="s">
        <v>247</v>
      </c>
    </row>
    <row r="31" spans="1:6" x14ac:dyDescent="0.3">
      <c r="A31" s="18" t="s">
        <v>114</v>
      </c>
      <c r="B31" s="15" t="s">
        <v>171</v>
      </c>
      <c r="C31" s="15" t="s">
        <v>115</v>
      </c>
      <c r="D31" s="20">
        <v>13</v>
      </c>
      <c r="E31" s="20">
        <v>13</v>
      </c>
      <c r="F31" s="15" t="s">
        <v>54</v>
      </c>
    </row>
    <row r="32" spans="1:6" x14ac:dyDescent="0.3">
      <c r="A32" s="18" t="s">
        <v>47</v>
      </c>
      <c r="B32" s="25">
        <v>0.3</v>
      </c>
      <c r="C32" s="25" t="s">
        <v>116</v>
      </c>
      <c r="D32" s="16">
        <v>0.3</v>
      </c>
      <c r="E32" s="16">
        <v>0.3</v>
      </c>
      <c r="F32" s="15" t="s">
        <v>48</v>
      </c>
    </row>
    <row r="33" spans="1:6" x14ac:dyDescent="0.3">
      <c r="A33" s="18" t="s">
        <v>25</v>
      </c>
      <c r="B33" s="15" t="s">
        <v>29</v>
      </c>
      <c r="C33" s="15" t="s">
        <v>117</v>
      </c>
      <c r="D33" s="20">
        <v>15</v>
      </c>
      <c r="E33" s="20">
        <v>15</v>
      </c>
      <c r="F33" s="15" t="s">
        <v>49</v>
      </c>
    </row>
    <row r="34" spans="1:6" x14ac:dyDescent="0.3">
      <c r="A34" s="18" t="s">
        <v>119</v>
      </c>
      <c r="B34" s="26">
        <v>5.0000000000000001E-3</v>
      </c>
      <c r="C34" s="26" t="s">
        <v>118</v>
      </c>
      <c r="D34" s="16">
        <v>5.0000000000000001E-3</v>
      </c>
      <c r="E34" s="16">
        <v>5.0000000000000001E-3</v>
      </c>
      <c r="F34" s="15" t="s">
        <v>59</v>
      </c>
    </row>
    <row r="35" spans="1:6" x14ac:dyDescent="0.3">
      <c r="A35" s="18" t="s">
        <v>60</v>
      </c>
      <c r="B35" s="26">
        <v>0.01</v>
      </c>
      <c r="C35" s="26" t="s">
        <v>118</v>
      </c>
      <c r="D35" s="17">
        <v>0.01</v>
      </c>
      <c r="E35" s="17">
        <v>0.01</v>
      </c>
      <c r="F35" s="15" t="s">
        <v>175</v>
      </c>
    </row>
    <row r="36" spans="1:6" x14ac:dyDescent="0.3">
      <c r="A36" s="18" t="s">
        <v>61</v>
      </c>
      <c r="B36" s="26" t="s">
        <v>179</v>
      </c>
      <c r="C36" s="15" t="s">
        <v>180</v>
      </c>
      <c r="D36" s="16">
        <v>1E-3</v>
      </c>
      <c r="E36" s="16">
        <v>1E-3</v>
      </c>
      <c r="F36" s="15" t="s">
        <v>62</v>
      </c>
    </row>
    <row r="37" spans="1:6" x14ac:dyDescent="0.3">
      <c r="A37" s="18" t="s">
        <v>249</v>
      </c>
      <c r="B37" s="15"/>
      <c r="C37" s="15" t="s">
        <v>120</v>
      </c>
      <c r="D37" s="24">
        <v>1000</v>
      </c>
      <c r="E37" s="20">
        <v>1000</v>
      </c>
      <c r="F37" s="15" t="s">
        <v>247</v>
      </c>
    </row>
    <row r="38" spans="1:6" x14ac:dyDescent="0.3">
      <c r="A38" s="18" t="s">
        <v>249</v>
      </c>
      <c r="B38" s="15"/>
      <c r="C38" s="15" t="s">
        <v>120</v>
      </c>
      <c r="D38" s="24">
        <v>3000</v>
      </c>
      <c r="E38" s="20">
        <v>3000</v>
      </c>
      <c r="F38" s="15" t="s">
        <v>247</v>
      </c>
    </row>
    <row r="39" spans="1:6" x14ac:dyDescent="0.3">
      <c r="A39" s="18" t="s">
        <v>121</v>
      </c>
      <c r="B39" s="15" t="s">
        <v>29</v>
      </c>
      <c r="C39" s="15" t="s">
        <v>122</v>
      </c>
      <c r="D39" s="20">
        <v>15</v>
      </c>
      <c r="E39" s="20">
        <v>15</v>
      </c>
      <c r="F39" s="15" t="s">
        <v>50</v>
      </c>
    </row>
    <row r="40" spans="1:6" x14ac:dyDescent="0.3">
      <c r="A40" s="18" t="s">
        <v>123</v>
      </c>
      <c r="B40" s="15" t="s">
        <v>51</v>
      </c>
      <c r="C40" s="15" t="s">
        <v>122</v>
      </c>
      <c r="D40" s="20">
        <v>8</v>
      </c>
      <c r="E40" s="20">
        <v>8</v>
      </c>
      <c r="F40" s="15" t="s">
        <v>52</v>
      </c>
    </row>
    <row r="41" spans="1:6" x14ac:dyDescent="0.3">
      <c r="A41" s="18" t="s">
        <v>124</v>
      </c>
      <c r="B41" s="15" t="s">
        <v>53</v>
      </c>
      <c r="C41" s="15" t="s">
        <v>115</v>
      </c>
      <c r="D41" s="20">
        <v>13</v>
      </c>
      <c r="E41" s="20">
        <v>13</v>
      </c>
      <c r="F41" s="15" t="s">
        <v>54</v>
      </c>
    </row>
    <row r="42" spans="1:6" x14ac:dyDescent="0.3">
      <c r="A42" s="18" t="s">
        <v>55</v>
      </c>
      <c r="B42" s="15" t="s">
        <v>56</v>
      </c>
      <c r="C42" s="15" t="s">
        <v>125</v>
      </c>
      <c r="D42" s="20">
        <v>9</v>
      </c>
      <c r="E42" s="20">
        <v>9</v>
      </c>
      <c r="F42" s="15" t="s">
        <v>57</v>
      </c>
    </row>
    <row r="43" spans="1:6" x14ac:dyDescent="0.3">
      <c r="A43" s="18" t="s">
        <v>257</v>
      </c>
      <c r="B43" s="15"/>
      <c r="C43" s="15" t="s">
        <v>125</v>
      </c>
      <c r="D43" s="20">
        <v>180</v>
      </c>
      <c r="E43" s="20">
        <f t="shared" ref="E43:E50" si="1">ROUND(D43*$E$6,0)+D43</f>
        <v>199</v>
      </c>
      <c r="F43" s="15" t="s">
        <v>57</v>
      </c>
    </row>
    <row r="44" spans="1:6" x14ac:dyDescent="0.3">
      <c r="A44" s="18" t="s">
        <v>258</v>
      </c>
      <c r="B44" s="15"/>
      <c r="C44" s="15" t="s">
        <v>125</v>
      </c>
      <c r="D44" s="20">
        <v>267</v>
      </c>
      <c r="E44" s="20">
        <f t="shared" si="1"/>
        <v>295</v>
      </c>
      <c r="F44" s="15" t="s">
        <v>57</v>
      </c>
    </row>
    <row r="45" spans="1:6" x14ac:dyDescent="0.3">
      <c r="A45" s="22" t="s">
        <v>58</v>
      </c>
      <c r="B45" s="15"/>
      <c r="C45" s="15"/>
      <c r="D45" s="13"/>
      <c r="E45" s="20"/>
      <c r="F45" s="15"/>
    </row>
    <row r="46" spans="1:6" x14ac:dyDescent="0.3">
      <c r="A46" s="27" t="s">
        <v>64</v>
      </c>
      <c r="B46" s="15" t="s">
        <v>65</v>
      </c>
      <c r="C46" s="15" t="s">
        <v>125</v>
      </c>
      <c r="D46" s="20">
        <v>18</v>
      </c>
      <c r="E46" s="20">
        <f t="shared" si="1"/>
        <v>20</v>
      </c>
      <c r="F46" s="15" t="s">
        <v>66</v>
      </c>
    </row>
    <row r="47" spans="1:6" x14ac:dyDescent="0.3">
      <c r="A47" s="18" t="s">
        <v>67</v>
      </c>
      <c r="B47" s="15" t="s">
        <v>68</v>
      </c>
      <c r="C47" s="15" t="s">
        <v>125</v>
      </c>
      <c r="D47" s="20">
        <v>60</v>
      </c>
      <c r="E47" s="20">
        <f t="shared" si="1"/>
        <v>66</v>
      </c>
      <c r="F47" s="15" t="s">
        <v>70</v>
      </c>
    </row>
    <row r="48" spans="1:6" x14ac:dyDescent="0.3">
      <c r="A48" s="18" t="s">
        <v>69</v>
      </c>
      <c r="B48" s="15" t="s">
        <v>68</v>
      </c>
      <c r="C48" s="15" t="s">
        <v>125</v>
      </c>
      <c r="D48" s="20">
        <v>13</v>
      </c>
      <c r="E48" s="20">
        <f t="shared" si="1"/>
        <v>14</v>
      </c>
      <c r="F48" s="15" t="s">
        <v>70</v>
      </c>
    </row>
    <row r="49" spans="1:6" x14ac:dyDescent="0.3">
      <c r="A49" s="18" t="s">
        <v>71</v>
      </c>
      <c r="B49" s="15" t="s">
        <v>72</v>
      </c>
      <c r="C49" s="15" t="s">
        <v>126</v>
      </c>
      <c r="D49" s="20">
        <v>897</v>
      </c>
      <c r="E49" s="20">
        <f t="shared" si="1"/>
        <v>990</v>
      </c>
      <c r="F49" s="15" t="s">
        <v>73</v>
      </c>
    </row>
    <row r="50" spans="1:6" x14ac:dyDescent="0.3">
      <c r="A50" s="18" t="s">
        <v>71</v>
      </c>
      <c r="B50" s="15" t="s">
        <v>75</v>
      </c>
      <c r="C50" s="15" t="s">
        <v>127</v>
      </c>
      <c r="D50" s="20">
        <v>1795</v>
      </c>
      <c r="E50" s="20">
        <f t="shared" si="1"/>
        <v>1982</v>
      </c>
      <c r="F50" s="15" t="s">
        <v>74</v>
      </c>
    </row>
    <row r="51" spans="1:6" x14ac:dyDescent="0.3">
      <c r="A51" s="22" t="s">
        <v>76</v>
      </c>
      <c r="B51" s="15"/>
      <c r="C51" s="15"/>
      <c r="D51" s="13"/>
      <c r="E51" s="13"/>
      <c r="F51" s="15"/>
    </row>
    <row r="52" spans="1:6" x14ac:dyDescent="0.3">
      <c r="A52" s="13" t="s">
        <v>77</v>
      </c>
      <c r="B52" s="15" t="s">
        <v>78</v>
      </c>
      <c r="C52" s="15" t="s">
        <v>128</v>
      </c>
      <c r="D52" s="16">
        <v>0.03</v>
      </c>
      <c r="E52" s="16">
        <v>0.03</v>
      </c>
      <c r="F52" s="15" t="s">
        <v>79</v>
      </c>
    </row>
    <row r="53" spans="1:6" x14ac:dyDescent="0.3">
      <c r="A53" s="18" t="s">
        <v>80</v>
      </c>
      <c r="B53" s="15" t="s">
        <v>84</v>
      </c>
      <c r="C53" s="15" t="s">
        <v>122</v>
      </c>
      <c r="D53" s="20">
        <v>32</v>
      </c>
      <c r="E53" s="20">
        <v>32</v>
      </c>
      <c r="F53" s="15" t="s">
        <v>81</v>
      </c>
    </row>
    <row r="54" spans="1:6" x14ac:dyDescent="0.3">
      <c r="A54" s="18" t="s">
        <v>83</v>
      </c>
      <c r="B54" s="15" t="s">
        <v>85</v>
      </c>
      <c r="C54" s="15" t="s">
        <v>122</v>
      </c>
      <c r="D54" s="20">
        <v>23</v>
      </c>
      <c r="E54" s="20">
        <v>23</v>
      </c>
      <c r="F54" s="15" t="s">
        <v>82</v>
      </c>
    </row>
    <row r="55" spans="1:6" x14ac:dyDescent="0.3">
      <c r="A55" s="12" t="s">
        <v>86</v>
      </c>
      <c r="B55" s="15"/>
      <c r="C55" s="15"/>
      <c r="D55" s="13"/>
      <c r="E55" s="13"/>
      <c r="F55" s="15"/>
    </row>
    <row r="56" spans="1:6" x14ac:dyDescent="0.3">
      <c r="A56" s="18" t="s">
        <v>130</v>
      </c>
      <c r="B56" s="15" t="s">
        <v>87</v>
      </c>
      <c r="C56" s="15" t="s">
        <v>129</v>
      </c>
      <c r="D56" s="19">
        <v>0.02</v>
      </c>
      <c r="E56" s="16">
        <v>0.02</v>
      </c>
      <c r="F56" s="15" t="s">
        <v>90</v>
      </c>
    </row>
    <row r="57" spans="1:6" x14ac:dyDescent="0.3">
      <c r="A57" s="13" t="s">
        <v>88</v>
      </c>
      <c r="B57" s="15" t="s">
        <v>89</v>
      </c>
      <c r="C57" s="15" t="s">
        <v>129</v>
      </c>
      <c r="D57" s="19">
        <v>0.05</v>
      </c>
      <c r="E57" s="16">
        <v>0.05</v>
      </c>
      <c r="F57" s="15" t="s">
        <v>91</v>
      </c>
    </row>
    <row r="58" spans="1:6" x14ac:dyDescent="0.3">
      <c r="A58" s="12" t="s">
        <v>94</v>
      </c>
      <c r="B58" s="15"/>
      <c r="C58" s="15"/>
      <c r="D58" s="13"/>
      <c r="E58" s="13"/>
      <c r="F58" s="15"/>
    </row>
    <row r="59" spans="1:6" x14ac:dyDescent="0.3">
      <c r="A59" s="18" t="s">
        <v>63</v>
      </c>
      <c r="B59" s="15"/>
      <c r="C59" s="15" t="s">
        <v>125</v>
      </c>
      <c r="D59" s="20">
        <v>123</v>
      </c>
      <c r="E59" s="20">
        <f>ROUND(D59*$E$6,0)+D59</f>
        <v>136</v>
      </c>
      <c r="F59" s="15" t="s">
        <v>93</v>
      </c>
    </row>
    <row r="60" spans="1:6" x14ac:dyDescent="0.3">
      <c r="A60" s="13" t="s">
        <v>95</v>
      </c>
      <c r="B60" s="15"/>
      <c r="C60" s="15" t="s">
        <v>125</v>
      </c>
      <c r="D60" s="20">
        <v>233</v>
      </c>
      <c r="E60" s="20">
        <f t="shared" ref="E60:E98" si="2">ROUND(D60*$E$6,0)+D60</f>
        <v>257</v>
      </c>
      <c r="F60" s="15" t="s">
        <v>93</v>
      </c>
    </row>
    <row r="61" spans="1:6" x14ac:dyDescent="0.3">
      <c r="A61" s="13" t="s">
        <v>92</v>
      </c>
      <c r="B61" s="15" t="s">
        <v>98</v>
      </c>
      <c r="C61" s="15" t="s">
        <v>131</v>
      </c>
      <c r="D61" s="20">
        <v>1</v>
      </c>
      <c r="E61" s="20">
        <f t="shared" si="2"/>
        <v>1</v>
      </c>
      <c r="F61" s="15" t="s">
        <v>93</v>
      </c>
    </row>
    <row r="62" spans="1:6" x14ac:dyDescent="0.3">
      <c r="A62" s="13" t="s">
        <v>160</v>
      </c>
      <c r="B62" s="15" t="s">
        <v>98</v>
      </c>
      <c r="C62" s="15" t="s">
        <v>131</v>
      </c>
      <c r="D62" s="20">
        <v>2</v>
      </c>
      <c r="E62" s="20">
        <f t="shared" si="2"/>
        <v>2</v>
      </c>
      <c r="F62" s="15" t="s">
        <v>93</v>
      </c>
    </row>
    <row r="63" spans="1:6" x14ac:dyDescent="0.3">
      <c r="A63" s="13" t="s">
        <v>166</v>
      </c>
      <c r="B63" s="15" t="s">
        <v>98</v>
      </c>
      <c r="C63" s="15" t="s">
        <v>125</v>
      </c>
      <c r="D63" s="20">
        <v>718</v>
      </c>
      <c r="E63" s="20">
        <f t="shared" si="2"/>
        <v>793</v>
      </c>
      <c r="F63" s="15" t="s">
        <v>93</v>
      </c>
    </row>
    <row r="64" spans="1:6" x14ac:dyDescent="0.3">
      <c r="A64" s="13" t="s">
        <v>165</v>
      </c>
      <c r="B64" s="15" t="s">
        <v>98</v>
      </c>
      <c r="C64" s="15" t="s">
        <v>125</v>
      </c>
      <c r="D64" s="20">
        <v>72</v>
      </c>
      <c r="E64" s="20">
        <f t="shared" si="2"/>
        <v>79</v>
      </c>
      <c r="F64" s="15" t="s">
        <v>93</v>
      </c>
    </row>
    <row r="65" spans="1:9" x14ac:dyDescent="0.3">
      <c r="A65" s="13" t="s">
        <v>144</v>
      </c>
      <c r="B65" s="15" t="s">
        <v>99</v>
      </c>
      <c r="C65" s="15" t="s">
        <v>132</v>
      </c>
      <c r="D65" s="20">
        <v>147</v>
      </c>
      <c r="E65" s="20">
        <f t="shared" si="2"/>
        <v>162</v>
      </c>
      <c r="F65" s="15" t="s">
        <v>93</v>
      </c>
    </row>
    <row r="66" spans="1:9" x14ac:dyDescent="0.3">
      <c r="A66" s="13" t="s">
        <v>150</v>
      </c>
      <c r="B66" s="15" t="s">
        <v>99</v>
      </c>
      <c r="C66" s="15" t="s">
        <v>132</v>
      </c>
      <c r="D66" s="20">
        <v>184</v>
      </c>
      <c r="E66" s="20">
        <f t="shared" si="2"/>
        <v>203</v>
      </c>
      <c r="F66" s="15" t="s">
        <v>93</v>
      </c>
    </row>
    <row r="67" spans="1:9" x14ac:dyDescent="0.3">
      <c r="A67" s="13" t="s">
        <v>153</v>
      </c>
      <c r="B67" s="15" t="s">
        <v>99</v>
      </c>
      <c r="C67" s="15" t="s">
        <v>132</v>
      </c>
      <c r="D67" s="20">
        <v>184</v>
      </c>
      <c r="E67" s="20">
        <f t="shared" si="2"/>
        <v>203</v>
      </c>
      <c r="F67" s="15" t="s">
        <v>93</v>
      </c>
    </row>
    <row r="68" spans="1:9" x14ac:dyDescent="0.3">
      <c r="A68" s="13" t="s">
        <v>154</v>
      </c>
      <c r="B68" s="15" t="s">
        <v>99</v>
      </c>
      <c r="C68" s="15" t="s">
        <v>132</v>
      </c>
      <c r="D68" s="20">
        <v>221</v>
      </c>
      <c r="E68" s="20">
        <f t="shared" si="2"/>
        <v>244</v>
      </c>
      <c r="F68" s="15" t="s">
        <v>93</v>
      </c>
    </row>
    <row r="69" spans="1:9" x14ac:dyDescent="0.3">
      <c r="A69" s="13" t="s">
        <v>145</v>
      </c>
      <c r="B69" s="15" t="s">
        <v>99</v>
      </c>
      <c r="C69" s="15" t="s">
        <v>132</v>
      </c>
      <c r="D69" s="20">
        <v>147</v>
      </c>
      <c r="E69" s="20">
        <f t="shared" si="2"/>
        <v>162</v>
      </c>
      <c r="F69" s="15" t="s">
        <v>93</v>
      </c>
    </row>
    <row r="70" spans="1:9" x14ac:dyDescent="0.3">
      <c r="A70" s="13" t="s">
        <v>151</v>
      </c>
      <c r="B70" s="15" t="s">
        <v>99</v>
      </c>
      <c r="C70" s="15" t="s">
        <v>132</v>
      </c>
      <c r="D70" s="20">
        <v>184</v>
      </c>
      <c r="E70" s="20">
        <f t="shared" si="2"/>
        <v>203</v>
      </c>
      <c r="F70" s="15" t="s">
        <v>93</v>
      </c>
    </row>
    <row r="71" spans="1:9" x14ac:dyDescent="0.3">
      <c r="A71" s="13" t="s">
        <v>146</v>
      </c>
      <c r="B71" s="15" t="s">
        <v>99</v>
      </c>
      <c r="C71" s="15" t="s">
        <v>132</v>
      </c>
      <c r="D71" s="20">
        <v>245</v>
      </c>
      <c r="E71" s="20">
        <f t="shared" si="2"/>
        <v>270</v>
      </c>
      <c r="F71" s="15" t="s">
        <v>93</v>
      </c>
    </row>
    <row r="72" spans="1:9" x14ac:dyDescent="0.3">
      <c r="A72" s="13" t="s">
        <v>148</v>
      </c>
      <c r="B72" s="15" t="s">
        <v>99</v>
      </c>
      <c r="C72" s="15" t="s">
        <v>132</v>
      </c>
      <c r="D72" s="20">
        <v>184</v>
      </c>
      <c r="E72" s="20">
        <f t="shared" si="2"/>
        <v>203</v>
      </c>
      <c r="F72" s="15" t="s">
        <v>93</v>
      </c>
    </row>
    <row r="73" spans="1:9" x14ac:dyDescent="0.3">
      <c r="A73" s="13" t="s">
        <v>152</v>
      </c>
      <c r="B73" s="15" t="s">
        <v>99</v>
      </c>
      <c r="C73" s="15" t="s">
        <v>132</v>
      </c>
      <c r="D73" s="20">
        <v>221</v>
      </c>
      <c r="E73" s="20">
        <f t="shared" si="2"/>
        <v>244</v>
      </c>
      <c r="F73" s="15" t="s">
        <v>93</v>
      </c>
    </row>
    <row r="74" spans="1:9" x14ac:dyDescent="0.3">
      <c r="A74" s="13" t="s">
        <v>149</v>
      </c>
      <c r="B74" s="15" t="s">
        <v>99</v>
      </c>
      <c r="C74" s="15" t="s">
        <v>132</v>
      </c>
      <c r="D74" s="20">
        <v>307</v>
      </c>
      <c r="E74" s="20">
        <f t="shared" si="2"/>
        <v>339</v>
      </c>
      <c r="F74" s="15" t="s">
        <v>93</v>
      </c>
    </row>
    <row r="75" spans="1:9" x14ac:dyDescent="0.3">
      <c r="A75" s="28" t="s">
        <v>181</v>
      </c>
      <c r="B75" s="29" t="s">
        <v>99</v>
      </c>
      <c r="C75" s="29" t="s">
        <v>132</v>
      </c>
      <c r="D75" s="30">
        <v>300</v>
      </c>
      <c r="E75" s="31">
        <v>300</v>
      </c>
      <c r="F75" s="29" t="s">
        <v>93</v>
      </c>
    </row>
    <row r="76" spans="1:9" x14ac:dyDescent="0.3">
      <c r="A76" s="32" t="s">
        <v>1</v>
      </c>
      <c r="B76" s="15" t="s">
        <v>96</v>
      </c>
      <c r="C76" s="15" t="s">
        <v>133</v>
      </c>
      <c r="D76" s="20">
        <v>307</v>
      </c>
      <c r="E76" s="20">
        <f t="shared" si="2"/>
        <v>339</v>
      </c>
      <c r="F76" s="15" t="s">
        <v>93</v>
      </c>
    </row>
    <row r="77" spans="1:9" x14ac:dyDescent="0.3">
      <c r="A77" s="32" t="s">
        <v>2</v>
      </c>
      <c r="B77" s="15" t="s">
        <v>96</v>
      </c>
      <c r="C77" s="15" t="s">
        <v>133</v>
      </c>
      <c r="D77" s="20">
        <v>67</v>
      </c>
      <c r="E77" s="20">
        <f t="shared" si="2"/>
        <v>74</v>
      </c>
      <c r="F77" s="15" t="s">
        <v>93</v>
      </c>
    </row>
    <row r="78" spans="1:9" x14ac:dyDescent="0.3">
      <c r="A78" s="34" t="s">
        <v>3</v>
      </c>
      <c r="B78" s="35" t="s">
        <v>96</v>
      </c>
      <c r="C78" s="35" t="s">
        <v>133</v>
      </c>
      <c r="D78" s="36">
        <v>64</v>
      </c>
      <c r="E78" s="36">
        <f t="shared" si="2"/>
        <v>71</v>
      </c>
      <c r="F78" s="35" t="s">
        <v>93</v>
      </c>
      <c r="G78" s="65"/>
      <c r="H78" s="65"/>
      <c r="I78" s="65"/>
    </row>
    <row r="79" spans="1:9" x14ac:dyDescent="0.3">
      <c r="A79" s="34" t="s">
        <v>186</v>
      </c>
      <c r="B79" s="35" t="s">
        <v>96</v>
      </c>
      <c r="C79" s="35" t="s">
        <v>133</v>
      </c>
      <c r="D79" s="36">
        <v>43</v>
      </c>
      <c r="E79" s="36">
        <f t="shared" si="2"/>
        <v>47</v>
      </c>
      <c r="F79" s="35" t="s">
        <v>93</v>
      </c>
      <c r="G79" s="65"/>
      <c r="H79" s="65"/>
      <c r="I79" s="65"/>
    </row>
    <row r="80" spans="1:9" x14ac:dyDescent="0.3">
      <c r="A80" s="34" t="s">
        <v>187</v>
      </c>
      <c r="B80" s="35" t="s">
        <v>96</v>
      </c>
      <c r="C80" s="35" t="s">
        <v>133</v>
      </c>
      <c r="D80" s="36">
        <v>39</v>
      </c>
      <c r="E80" s="36">
        <f t="shared" si="2"/>
        <v>43</v>
      </c>
      <c r="F80" s="35" t="s">
        <v>93</v>
      </c>
      <c r="G80" s="65"/>
      <c r="H80" s="65"/>
      <c r="I80" s="65"/>
    </row>
    <row r="81" spans="1:9" x14ac:dyDescent="0.3">
      <c r="A81" s="34" t="s">
        <v>188</v>
      </c>
      <c r="B81" s="35" t="s">
        <v>96</v>
      </c>
      <c r="C81" s="35" t="s">
        <v>133</v>
      </c>
      <c r="D81" s="36">
        <v>39</v>
      </c>
      <c r="E81" s="36">
        <f t="shared" si="2"/>
        <v>43</v>
      </c>
      <c r="F81" s="35" t="s">
        <v>93</v>
      </c>
      <c r="G81" s="65"/>
      <c r="H81" s="65"/>
      <c r="I81" s="65"/>
    </row>
    <row r="82" spans="1:9" x14ac:dyDescent="0.3">
      <c r="A82" s="34" t="s">
        <v>189</v>
      </c>
      <c r="B82" s="35" t="s">
        <v>96</v>
      </c>
      <c r="C82" s="35" t="s">
        <v>133</v>
      </c>
      <c r="D82" s="36">
        <v>1</v>
      </c>
      <c r="E82" s="36">
        <f t="shared" si="2"/>
        <v>1</v>
      </c>
      <c r="F82" s="35" t="s">
        <v>93</v>
      </c>
      <c r="G82" s="65"/>
      <c r="H82" s="65"/>
      <c r="I82" s="65"/>
    </row>
    <row r="83" spans="1:9" x14ac:dyDescent="0.3">
      <c r="A83" s="34" t="s">
        <v>190</v>
      </c>
      <c r="B83" s="35" t="s">
        <v>96</v>
      </c>
      <c r="C83" s="35" t="s">
        <v>133</v>
      </c>
      <c r="D83" s="36">
        <v>34</v>
      </c>
      <c r="E83" s="36">
        <f t="shared" si="2"/>
        <v>38</v>
      </c>
      <c r="F83" s="35" t="s">
        <v>93</v>
      </c>
      <c r="G83" s="65"/>
      <c r="H83" s="65"/>
      <c r="I83" s="65"/>
    </row>
    <row r="84" spans="1:9" x14ac:dyDescent="0.3">
      <c r="A84" s="34" t="s">
        <v>191</v>
      </c>
      <c r="B84" s="35" t="s">
        <v>96</v>
      </c>
      <c r="C84" s="35" t="s">
        <v>133</v>
      </c>
      <c r="D84" s="36">
        <v>57</v>
      </c>
      <c r="E84" s="36">
        <f t="shared" si="2"/>
        <v>63</v>
      </c>
      <c r="F84" s="35" t="s">
        <v>93</v>
      </c>
      <c r="G84" s="65"/>
      <c r="H84" s="65"/>
      <c r="I84" s="65"/>
    </row>
    <row r="85" spans="1:9" x14ac:dyDescent="0.3">
      <c r="A85" s="34" t="s">
        <v>192</v>
      </c>
      <c r="B85" s="35" t="s">
        <v>96</v>
      </c>
      <c r="C85" s="35" t="s">
        <v>133</v>
      </c>
      <c r="D85" s="36">
        <v>114</v>
      </c>
      <c r="E85" s="36">
        <f t="shared" si="2"/>
        <v>126</v>
      </c>
      <c r="F85" s="35" t="s">
        <v>93</v>
      </c>
      <c r="G85" s="65"/>
      <c r="H85" s="65"/>
      <c r="I85" s="65"/>
    </row>
    <row r="86" spans="1:9" x14ac:dyDescent="0.3">
      <c r="A86" s="34" t="s">
        <v>193</v>
      </c>
      <c r="B86" s="35" t="s">
        <v>96</v>
      </c>
      <c r="C86" s="35" t="s">
        <v>133</v>
      </c>
      <c r="D86" s="36">
        <v>135</v>
      </c>
      <c r="E86" s="36">
        <f t="shared" si="2"/>
        <v>149</v>
      </c>
      <c r="F86" s="35" t="s">
        <v>93</v>
      </c>
      <c r="G86" s="65"/>
      <c r="H86" s="65"/>
      <c r="I86" s="65"/>
    </row>
    <row r="87" spans="1:9" x14ac:dyDescent="0.3">
      <c r="A87" s="37" t="s">
        <v>134</v>
      </c>
      <c r="B87" s="15" t="s">
        <v>135</v>
      </c>
      <c r="C87" s="15" t="s">
        <v>133</v>
      </c>
      <c r="D87" s="20">
        <v>750</v>
      </c>
      <c r="E87" s="20">
        <f t="shared" si="2"/>
        <v>828</v>
      </c>
      <c r="F87" s="15" t="s">
        <v>136</v>
      </c>
    </row>
    <row r="88" spans="1:9" x14ac:dyDescent="0.3">
      <c r="A88" s="34" t="s">
        <v>4</v>
      </c>
      <c r="B88" s="35" t="s">
        <v>96</v>
      </c>
      <c r="C88" s="35" t="s">
        <v>133</v>
      </c>
      <c r="D88" s="40">
        <v>123</v>
      </c>
      <c r="E88" s="36">
        <f t="shared" si="2"/>
        <v>136</v>
      </c>
      <c r="F88" s="35" t="s">
        <v>93</v>
      </c>
      <c r="G88" s="65"/>
      <c r="H88" s="65"/>
      <c r="I88" s="65"/>
    </row>
    <row r="89" spans="1:9" x14ac:dyDescent="0.3">
      <c r="A89" s="34" t="s">
        <v>7</v>
      </c>
      <c r="B89" s="35" t="s">
        <v>96</v>
      </c>
      <c r="C89" s="35" t="s">
        <v>133</v>
      </c>
      <c r="D89" s="36">
        <v>67</v>
      </c>
      <c r="E89" s="36">
        <f t="shared" si="2"/>
        <v>74</v>
      </c>
      <c r="F89" s="35" t="s">
        <v>93</v>
      </c>
      <c r="G89" s="65"/>
      <c r="H89" s="65"/>
      <c r="I89" s="65"/>
    </row>
    <row r="90" spans="1:9" x14ac:dyDescent="0.3">
      <c r="A90" s="34" t="s">
        <v>5</v>
      </c>
      <c r="B90" s="35" t="s">
        <v>96</v>
      </c>
      <c r="C90" s="35" t="s">
        <v>133</v>
      </c>
      <c r="D90" s="40">
        <v>7</v>
      </c>
      <c r="E90" s="36">
        <v>7</v>
      </c>
      <c r="F90" s="35" t="s">
        <v>93</v>
      </c>
      <c r="G90" s="65"/>
      <c r="H90" s="65"/>
      <c r="I90" s="65"/>
    </row>
    <row r="91" spans="1:9" x14ac:dyDescent="0.3">
      <c r="A91" s="34" t="s">
        <v>6</v>
      </c>
      <c r="B91" s="35" t="s">
        <v>96</v>
      </c>
      <c r="C91" s="35" t="s">
        <v>133</v>
      </c>
      <c r="D91" s="40">
        <v>1</v>
      </c>
      <c r="E91" s="36">
        <f t="shared" si="2"/>
        <v>1</v>
      </c>
      <c r="F91" s="35" t="s">
        <v>93</v>
      </c>
      <c r="G91" s="65"/>
      <c r="H91" s="65"/>
      <c r="I91" s="65"/>
    </row>
    <row r="92" spans="1:9" x14ac:dyDescent="0.3">
      <c r="A92" s="41" t="s">
        <v>163</v>
      </c>
      <c r="B92" s="35" t="s">
        <v>167</v>
      </c>
      <c r="C92" s="35" t="s">
        <v>164</v>
      </c>
      <c r="D92" s="42">
        <v>13</v>
      </c>
      <c r="E92" s="36">
        <f t="shared" si="2"/>
        <v>14</v>
      </c>
      <c r="F92" s="35" t="s">
        <v>93</v>
      </c>
      <c r="G92" s="65"/>
      <c r="H92" s="65"/>
      <c r="I92" s="65"/>
    </row>
    <row r="93" spans="1:9" x14ac:dyDescent="0.3">
      <c r="A93" s="43" t="s">
        <v>182</v>
      </c>
      <c r="B93" s="44" t="s">
        <v>108</v>
      </c>
      <c r="C93" s="45" t="s">
        <v>168</v>
      </c>
      <c r="D93" s="46">
        <v>8</v>
      </c>
      <c r="E93" s="47">
        <f t="shared" si="2"/>
        <v>9</v>
      </c>
      <c r="F93" s="45" t="s">
        <v>102</v>
      </c>
      <c r="G93" s="65"/>
      <c r="H93" s="65"/>
      <c r="I93" s="65"/>
    </row>
    <row r="94" spans="1:9" x14ac:dyDescent="0.3">
      <c r="A94" s="43" t="s">
        <v>183</v>
      </c>
      <c r="B94" s="44" t="s">
        <v>108</v>
      </c>
      <c r="C94" s="45" t="s">
        <v>169</v>
      </c>
      <c r="D94" s="46">
        <v>6</v>
      </c>
      <c r="E94" s="47">
        <f t="shared" si="2"/>
        <v>7</v>
      </c>
      <c r="F94" s="45" t="s">
        <v>102</v>
      </c>
      <c r="G94" s="65"/>
      <c r="H94" s="65"/>
      <c r="I94" s="65"/>
    </row>
    <row r="95" spans="1:9" x14ac:dyDescent="0.3">
      <c r="A95" s="43" t="s">
        <v>184</v>
      </c>
      <c r="B95" s="44" t="s">
        <v>108</v>
      </c>
      <c r="C95" s="45" t="s">
        <v>168</v>
      </c>
      <c r="D95" s="46">
        <v>8</v>
      </c>
      <c r="E95" s="48">
        <f t="shared" si="2"/>
        <v>9</v>
      </c>
      <c r="F95" s="45" t="s">
        <v>102</v>
      </c>
      <c r="G95" s="65"/>
      <c r="H95" s="65"/>
      <c r="I95" s="65"/>
    </row>
    <row r="96" spans="1:9" ht="28.8" x14ac:dyDescent="0.3">
      <c r="A96" s="43" t="s">
        <v>185</v>
      </c>
      <c r="B96" s="44" t="s">
        <v>108</v>
      </c>
      <c r="C96" s="45" t="s">
        <v>169</v>
      </c>
      <c r="D96" s="46">
        <v>0.5</v>
      </c>
      <c r="E96" s="47">
        <f t="shared" si="2"/>
        <v>0.5</v>
      </c>
      <c r="F96" s="45" t="s">
        <v>102</v>
      </c>
      <c r="G96" s="65"/>
      <c r="H96" s="65"/>
      <c r="I96" s="65"/>
    </row>
    <row r="97" spans="1:9" x14ac:dyDescent="0.3">
      <c r="A97" s="49" t="s">
        <v>97</v>
      </c>
      <c r="B97" s="35"/>
      <c r="C97" s="35"/>
      <c r="D97" s="41"/>
      <c r="E97" s="47"/>
      <c r="F97" s="35"/>
      <c r="G97" s="65"/>
      <c r="H97" s="65"/>
      <c r="I97" s="65"/>
    </row>
    <row r="98" spans="1:9" x14ac:dyDescent="0.3">
      <c r="A98" s="33" t="s">
        <v>194</v>
      </c>
      <c r="B98" s="35" t="s">
        <v>107</v>
      </c>
      <c r="C98" s="35" t="s">
        <v>155</v>
      </c>
      <c r="D98" s="41">
        <v>17</v>
      </c>
      <c r="E98" s="47">
        <f t="shared" si="2"/>
        <v>19</v>
      </c>
      <c r="F98" s="45" t="s">
        <v>102</v>
      </c>
      <c r="G98" s="65"/>
      <c r="H98" s="65"/>
      <c r="I98" s="65"/>
    </row>
    <row r="99" spans="1:9" x14ac:dyDescent="0.3">
      <c r="A99" s="34" t="s">
        <v>0</v>
      </c>
      <c r="B99" s="35" t="s">
        <v>108</v>
      </c>
      <c r="C99" s="35" t="s">
        <v>172</v>
      </c>
      <c r="D99" s="36">
        <v>239</v>
      </c>
      <c r="E99" s="36">
        <f t="shared" ref="E99:E116" si="3">ROUND(D99*$E$6,0)+D99</f>
        <v>264</v>
      </c>
      <c r="F99" s="35" t="s">
        <v>102</v>
      </c>
      <c r="G99" s="65"/>
      <c r="H99" s="65"/>
      <c r="I99" s="65"/>
    </row>
    <row r="100" spans="1:9" x14ac:dyDescent="0.3">
      <c r="A100" s="34" t="s">
        <v>100</v>
      </c>
      <c r="B100" s="35" t="s">
        <v>107</v>
      </c>
      <c r="C100" s="35" t="s">
        <v>155</v>
      </c>
      <c r="D100" s="36">
        <v>239</v>
      </c>
      <c r="E100" s="36">
        <f t="shared" si="3"/>
        <v>264</v>
      </c>
      <c r="F100" s="35" t="s">
        <v>103</v>
      </c>
      <c r="G100" s="65"/>
      <c r="H100" s="65"/>
      <c r="I100" s="65"/>
    </row>
    <row r="101" spans="1:9" x14ac:dyDescent="0.3">
      <c r="A101" s="34" t="s">
        <v>101</v>
      </c>
      <c r="B101" s="35" t="s">
        <v>107</v>
      </c>
      <c r="C101" s="35" t="s">
        <v>155</v>
      </c>
      <c r="D101" s="36">
        <v>93</v>
      </c>
      <c r="E101" s="36">
        <f t="shared" si="3"/>
        <v>103</v>
      </c>
      <c r="F101" s="35" t="s">
        <v>103</v>
      </c>
      <c r="G101" s="65"/>
      <c r="H101" s="65"/>
      <c r="I101" s="65"/>
    </row>
    <row r="102" spans="1:9" x14ac:dyDescent="0.3">
      <c r="A102" s="50" t="s">
        <v>147</v>
      </c>
      <c r="B102" s="35" t="s">
        <v>107</v>
      </c>
      <c r="C102" s="35" t="s">
        <v>104</v>
      </c>
      <c r="D102" s="36">
        <v>31</v>
      </c>
      <c r="E102" s="36">
        <f t="shared" si="3"/>
        <v>34</v>
      </c>
      <c r="F102" s="35" t="s">
        <v>103</v>
      </c>
      <c r="G102" s="65"/>
      <c r="H102" s="65"/>
      <c r="I102" s="65"/>
    </row>
    <row r="103" spans="1:9" x14ac:dyDescent="0.3">
      <c r="A103" s="50" t="s">
        <v>147</v>
      </c>
      <c r="B103" s="35" t="s">
        <v>107</v>
      </c>
      <c r="C103" s="35" t="s">
        <v>105</v>
      </c>
      <c r="D103" s="36">
        <v>307</v>
      </c>
      <c r="E103" s="36">
        <f t="shared" si="3"/>
        <v>339</v>
      </c>
      <c r="F103" s="35" t="s">
        <v>103</v>
      </c>
      <c r="G103" s="65"/>
      <c r="H103" s="65"/>
      <c r="I103" s="65"/>
    </row>
    <row r="104" spans="1:9" x14ac:dyDescent="0.3">
      <c r="A104" s="50" t="s">
        <v>147</v>
      </c>
      <c r="B104" s="35" t="s">
        <v>107</v>
      </c>
      <c r="C104" s="35" t="s">
        <v>106</v>
      </c>
      <c r="D104" s="36">
        <v>1840</v>
      </c>
      <c r="E104" s="36">
        <f t="shared" si="3"/>
        <v>2031</v>
      </c>
      <c r="F104" s="35" t="s">
        <v>103</v>
      </c>
      <c r="G104" s="65"/>
      <c r="H104" s="65"/>
      <c r="I104" s="65"/>
    </row>
    <row r="105" spans="1:9" x14ac:dyDescent="0.3">
      <c r="A105" s="50" t="s">
        <v>158</v>
      </c>
      <c r="B105" s="35" t="s">
        <v>107</v>
      </c>
      <c r="C105" s="35" t="s">
        <v>104</v>
      </c>
      <c r="D105" s="36">
        <v>92</v>
      </c>
      <c r="E105" s="36">
        <f t="shared" si="3"/>
        <v>102</v>
      </c>
      <c r="F105" s="35" t="s">
        <v>103</v>
      </c>
      <c r="G105" s="65"/>
      <c r="H105" s="65"/>
      <c r="I105" s="65"/>
    </row>
    <row r="106" spans="1:9" x14ac:dyDescent="0.3">
      <c r="A106" s="37" t="s">
        <v>158</v>
      </c>
      <c r="B106" s="15" t="s">
        <v>107</v>
      </c>
      <c r="C106" s="15" t="s">
        <v>105</v>
      </c>
      <c r="D106" s="20">
        <v>921</v>
      </c>
      <c r="E106" s="20">
        <f t="shared" si="3"/>
        <v>1017</v>
      </c>
      <c r="F106" s="15" t="s">
        <v>103</v>
      </c>
    </row>
    <row r="107" spans="1:9" x14ac:dyDescent="0.3">
      <c r="A107" s="37" t="s">
        <v>158</v>
      </c>
      <c r="B107" s="15" t="s">
        <v>107</v>
      </c>
      <c r="C107" s="15" t="s">
        <v>106</v>
      </c>
      <c r="D107" s="20">
        <v>5522</v>
      </c>
      <c r="E107" s="20">
        <f t="shared" si="3"/>
        <v>6096</v>
      </c>
      <c r="F107" s="15" t="s">
        <v>103</v>
      </c>
    </row>
    <row r="108" spans="1:9" x14ac:dyDescent="0.3">
      <c r="A108" s="37" t="s">
        <v>159</v>
      </c>
      <c r="B108" s="15" t="s">
        <v>107</v>
      </c>
      <c r="C108" s="15" t="s">
        <v>104</v>
      </c>
      <c r="D108" s="20">
        <v>123</v>
      </c>
      <c r="E108" s="20">
        <f t="shared" si="3"/>
        <v>136</v>
      </c>
      <c r="F108" s="15" t="s">
        <v>103</v>
      </c>
    </row>
    <row r="109" spans="1:9" x14ac:dyDescent="0.3">
      <c r="A109" s="37" t="s">
        <v>159</v>
      </c>
      <c r="B109" s="15" t="s">
        <v>107</v>
      </c>
      <c r="C109" s="15" t="s">
        <v>105</v>
      </c>
      <c r="D109" s="20">
        <v>1227</v>
      </c>
      <c r="E109" s="20">
        <f t="shared" si="3"/>
        <v>1355</v>
      </c>
      <c r="F109" s="15" t="s">
        <v>103</v>
      </c>
    </row>
    <row r="110" spans="1:9" x14ac:dyDescent="0.3">
      <c r="A110" s="37" t="s">
        <v>159</v>
      </c>
      <c r="B110" s="15" t="s">
        <v>107</v>
      </c>
      <c r="C110" s="15" t="s">
        <v>106</v>
      </c>
      <c r="D110" s="20">
        <v>7363</v>
      </c>
      <c r="E110" s="20">
        <f t="shared" si="3"/>
        <v>8129</v>
      </c>
      <c r="F110" s="15" t="s">
        <v>103</v>
      </c>
    </row>
    <row r="111" spans="1:9" x14ac:dyDescent="0.3">
      <c r="A111" s="37" t="s">
        <v>142</v>
      </c>
      <c r="B111" s="15" t="s">
        <v>107</v>
      </c>
      <c r="C111" s="15" t="s">
        <v>104</v>
      </c>
      <c r="D111" s="20">
        <v>184</v>
      </c>
      <c r="E111" s="20">
        <f t="shared" si="3"/>
        <v>203</v>
      </c>
      <c r="F111" s="15" t="s">
        <v>103</v>
      </c>
    </row>
    <row r="112" spans="1:9" x14ac:dyDescent="0.3">
      <c r="A112" s="37" t="s">
        <v>142</v>
      </c>
      <c r="B112" s="15" t="s">
        <v>107</v>
      </c>
      <c r="C112" s="15" t="s">
        <v>105</v>
      </c>
      <c r="D112" s="20">
        <v>1840</v>
      </c>
      <c r="E112" s="20">
        <f t="shared" si="3"/>
        <v>2031</v>
      </c>
      <c r="F112" s="15" t="s">
        <v>103</v>
      </c>
    </row>
    <row r="113" spans="1:6" x14ac:dyDescent="0.3">
      <c r="A113" s="38" t="s">
        <v>142</v>
      </c>
      <c r="B113" s="29" t="s">
        <v>107</v>
      </c>
      <c r="C113" s="29" t="s">
        <v>106</v>
      </c>
      <c r="D113" s="30">
        <v>11316</v>
      </c>
      <c r="E113" s="20">
        <f t="shared" si="3"/>
        <v>12493</v>
      </c>
      <c r="F113" s="29" t="s">
        <v>103</v>
      </c>
    </row>
    <row r="114" spans="1:6" x14ac:dyDescent="0.3">
      <c r="A114" s="37" t="s">
        <v>134</v>
      </c>
      <c r="B114" s="15" t="s">
        <v>135</v>
      </c>
      <c r="C114" s="15" t="s">
        <v>133</v>
      </c>
      <c r="D114" s="20">
        <v>750</v>
      </c>
      <c r="E114" s="20">
        <f t="shared" si="3"/>
        <v>828</v>
      </c>
      <c r="F114" s="15" t="s">
        <v>136</v>
      </c>
    </row>
    <row r="115" spans="1:6" x14ac:dyDescent="0.3">
      <c r="A115" s="39" t="s">
        <v>137</v>
      </c>
      <c r="B115" s="15"/>
      <c r="C115" s="15"/>
      <c r="D115" s="13"/>
      <c r="E115" s="20"/>
      <c r="F115" s="15"/>
    </row>
    <row r="116" spans="1:6" x14ac:dyDescent="0.3">
      <c r="A116" s="50" t="s">
        <v>259</v>
      </c>
      <c r="B116" s="15"/>
      <c r="C116" s="15" t="s">
        <v>260</v>
      </c>
      <c r="D116" s="13">
        <v>1.5</v>
      </c>
      <c r="E116" s="20">
        <f t="shared" si="3"/>
        <v>1.5</v>
      </c>
      <c r="F116" s="15"/>
    </row>
    <row r="117" spans="1:6" x14ac:dyDescent="0.3">
      <c r="A117" s="37" t="s">
        <v>138</v>
      </c>
      <c r="B117" s="15" t="s">
        <v>139</v>
      </c>
      <c r="C117" s="15" t="s">
        <v>111</v>
      </c>
      <c r="D117" s="19">
        <v>5</v>
      </c>
      <c r="E117" s="19">
        <v>5</v>
      </c>
      <c r="F117" s="15"/>
    </row>
  </sheetData>
  <phoneticPr fontId="16" type="noConversion"/>
  <pageMargins left="0.51181102362204722" right="0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4C86-51EE-47AD-B054-473A49BEB66C}">
  <dimension ref="A1:H65"/>
  <sheetViews>
    <sheetView topLeftCell="A31" zoomScaleNormal="100" workbookViewId="0">
      <selection activeCell="B28" sqref="B28"/>
    </sheetView>
  </sheetViews>
  <sheetFormatPr defaultColWidth="9.109375" defaultRowHeight="14.4" x14ac:dyDescent="0.3"/>
  <cols>
    <col min="1" max="1" width="9.109375" style="52"/>
    <col min="2" max="2" width="23.88671875" style="52" customWidth="1"/>
    <col min="3" max="6" width="9.33203125" style="52" customWidth="1"/>
    <col min="7" max="8" width="9.33203125" style="51" customWidth="1"/>
    <col min="9" max="16384" width="9.109375" style="52"/>
  </cols>
  <sheetData>
    <row r="1" spans="1:8" x14ac:dyDescent="0.3">
      <c r="A1" s="9" t="s">
        <v>251</v>
      </c>
    </row>
    <row r="3" spans="1:8" x14ac:dyDescent="0.3">
      <c r="B3" s="52" t="s">
        <v>245</v>
      </c>
    </row>
    <row r="4" spans="1:8" x14ac:dyDescent="0.3">
      <c r="D4" s="52" t="s">
        <v>252</v>
      </c>
    </row>
    <row r="6" spans="1:8" ht="14.25" customHeight="1" x14ac:dyDescent="0.3">
      <c r="B6" s="66" t="s">
        <v>195</v>
      </c>
      <c r="C6" s="66"/>
      <c r="D6" s="66"/>
      <c r="E6" s="66"/>
      <c r="F6" s="64" t="s">
        <v>254</v>
      </c>
      <c r="G6" s="51" t="s">
        <v>196</v>
      </c>
      <c r="H6" s="55">
        <v>4.9757999999999996</v>
      </c>
    </row>
    <row r="7" spans="1:8" ht="13.65" customHeight="1" x14ac:dyDescent="0.3">
      <c r="B7" s="54" t="s">
        <v>197</v>
      </c>
      <c r="C7" s="67" t="s">
        <v>198</v>
      </c>
      <c r="D7" s="67"/>
      <c r="E7" s="67"/>
      <c r="F7" s="67" t="s">
        <v>199</v>
      </c>
      <c r="G7" s="67"/>
      <c r="H7" s="67"/>
    </row>
    <row r="8" spans="1:8" ht="26.25" customHeight="1" x14ac:dyDescent="0.3">
      <c r="B8" s="54"/>
      <c r="C8" s="58" t="s">
        <v>201</v>
      </c>
      <c r="D8" s="58" t="s">
        <v>200</v>
      </c>
      <c r="E8" s="58" t="s">
        <v>253</v>
      </c>
      <c r="F8" s="58" t="s">
        <v>201</v>
      </c>
      <c r="G8" s="59" t="s">
        <v>200</v>
      </c>
      <c r="H8" s="59" t="s">
        <v>253</v>
      </c>
    </row>
    <row r="9" spans="1:8" ht="13.65" customHeight="1" x14ac:dyDescent="0.3">
      <c r="B9" s="60" t="s">
        <v>202</v>
      </c>
      <c r="C9" s="61"/>
      <c r="D9" s="61"/>
      <c r="E9" s="61"/>
      <c r="F9" s="61"/>
      <c r="G9" s="53"/>
      <c r="H9" s="53"/>
    </row>
    <row r="10" spans="1:8" ht="15.6" customHeight="1" x14ac:dyDescent="0.3">
      <c r="B10" s="54" t="s">
        <v>203</v>
      </c>
      <c r="C10" s="62">
        <v>0</v>
      </c>
      <c r="D10" s="62">
        <v>0</v>
      </c>
      <c r="E10" s="62">
        <f>ROUND(D10*$H$6,0)</f>
        <v>0</v>
      </c>
      <c r="F10" s="62">
        <v>154</v>
      </c>
      <c r="G10" s="53">
        <v>31</v>
      </c>
      <c r="H10" s="62">
        <f>ROUND(G10*$H$6,0)</f>
        <v>154</v>
      </c>
    </row>
    <row r="11" spans="1:8" ht="15.6" customHeight="1" x14ac:dyDescent="0.3">
      <c r="B11" s="54" t="s">
        <v>204</v>
      </c>
      <c r="C11" s="62">
        <v>154</v>
      </c>
      <c r="D11" s="62">
        <v>31</v>
      </c>
      <c r="E11" s="62">
        <f t="shared" ref="E11:E14" si="0">ROUND(D11*$H$6,0)</f>
        <v>154</v>
      </c>
      <c r="F11" s="62">
        <v>428</v>
      </c>
      <c r="G11" s="53">
        <v>86</v>
      </c>
      <c r="H11" s="62">
        <f t="shared" ref="H11:H14" si="1">ROUND(G11*$H$6,0)</f>
        <v>428</v>
      </c>
    </row>
    <row r="12" spans="1:8" ht="15.6" customHeight="1" x14ac:dyDescent="0.3">
      <c r="B12" s="54" t="s">
        <v>205</v>
      </c>
      <c r="C12" s="62">
        <v>428</v>
      </c>
      <c r="D12" s="62">
        <f>G11</f>
        <v>86</v>
      </c>
      <c r="E12" s="62">
        <f t="shared" si="0"/>
        <v>428</v>
      </c>
      <c r="F12" s="62">
        <v>602</v>
      </c>
      <c r="G12" s="53">
        <v>121</v>
      </c>
      <c r="H12" s="62">
        <f t="shared" si="1"/>
        <v>602</v>
      </c>
    </row>
    <row r="13" spans="1:8" ht="15.6" customHeight="1" x14ac:dyDescent="0.3">
      <c r="B13" s="54" t="s">
        <v>206</v>
      </c>
      <c r="C13" s="62">
        <v>602</v>
      </c>
      <c r="D13" s="62">
        <f t="shared" ref="D13" si="2">G12</f>
        <v>121</v>
      </c>
      <c r="E13" s="62">
        <f t="shared" si="0"/>
        <v>602</v>
      </c>
      <c r="F13" s="63">
        <v>1363</v>
      </c>
      <c r="G13" s="53">
        <v>274</v>
      </c>
      <c r="H13" s="62">
        <f t="shared" si="1"/>
        <v>1363</v>
      </c>
    </row>
    <row r="14" spans="1:8" ht="15.6" customHeight="1" x14ac:dyDescent="0.3">
      <c r="B14" s="54" t="s">
        <v>207</v>
      </c>
      <c r="C14" s="62">
        <v>602</v>
      </c>
      <c r="D14" s="62">
        <v>121</v>
      </c>
      <c r="E14" s="62">
        <f t="shared" si="0"/>
        <v>602</v>
      </c>
      <c r="F14" s="63">
        <v>1363</v>
      </c>
      <c r="G14" s="53">
        <v>274</v>
      </c>
      <c r="H14" s="62">
        <f t="shared" si="1"/>
        <v>1363</v>
      </c>
    </row>
    <row r="15" spans="1:8" ht="13.65" customHeight="1" x14ac:dyDescent="0.3">
      <c r="B15" s="60" t="s">
        <v>208</v>
      </c>
      <c r="C15" s="61"/>
      <c r="D15" s="61"/>
      <c r="E15" s="61"/>
      <c r="F15" s="61"/>
      <c r="G15" s="53"/>
      <c r="H15" s="53"/>
    </row>
    <row r="16" spans="1:8" ht="15.6" customHeight="1" x14ac:dyDescent="0.3">
      <c r="B16" s="54" t="s">
        <v>209</v>
      </c>
      <c r="C16" s="62">
        <v>154</v>
      </c>
      <c r="D16" s="62">
        <v>31</v>
      </c>
      <c r="E16" s="62">
        <f t="shared" ref="E16:E22" si="3">ROUND(D16*$H$6,0)</f>
        <v>154</v>
      </c>
      <c r="F16" s="62">
        <v>269</v>
      </c>
      <c r="G16" s="53">
        <v>54</v>
      </c>
      <c r="H16" s="62">
        <f t="shared" ref="H16:H22" si="4">ROUND(G16*$H$6,0)</f>
        <v>269</v>
      </c>
    </row>
    <row r="17" spans="2:8" ht="15.6" customHeight="1" x14ac:dyDescent="0.3">
      <c r="B17" s="54" t="s">
        <v>210</v>
      </c>
      <c r="C17" s="62">
        <v>269</v>
      </c>
      <c r="D17" s="62">
        <f t="shared" ref="D17:D62" si="5">G16</f>
        <v>54</v>
      </c>
      <c r="E17" s="62">
        <f t="shared" si="3"/>
        <v>269</v>
      </c>
      <c r="F17" s="62">
        <v>552</v>
      </c>
      <c r="G17" s="53">
        <v>111</v>
      </c>
      <c r="H17" s="62">
        <f t="shared" si="4"/>
        <v>552</v>
      </c>
    </row>
    <row r="18" spans="2:8" ht="15.6" customHeight="1" x14ac:dyDescent="0.3">
      <c r="B18" s="54" t="s">
        <v>211</v>
      </c>
      <c r="C18" s="62">
        <v>552</v>
      </c>
      <c r="D18" s="62">
        <f t="shared" si="5"/>
        <v>111</v>
      </c>
      <c r="E18" s="62">
        <f t="shared" si="3"/>
        <v>552</v>
      </c>
      <c r="F18" s="62">
        <v>716</v>
      </c>
      <c r="G18" s="53">
        <v>144</v>
      </c>
      <c r="H18" s="62">
        <f t="shared" si="4"/>
        <v>717</v>
      </c>
    </row>
    <row r="19" spans="2:8" ht="15.6" customHeight="1" x14ac:dyDescent="0.3">
      <c r="B19" s="54" t="s">
        <v>212</v>
      </c>
      <c r="C19" s="62">
        <v>716</v>
      </c>
      <c r="D19" s="62">
        <f t="shared" si="5"/>
        <v>144</v>
      </c>
      <c r="E19" s="62">
        <f t="shared" si="3"/>
        <v>717</v>
      </c>
      <c r="F19" s="63">
        <v>1104</v>
      </c>
      <c r="G19" s="53">
        <v>222</v>
      </c>
      <c r="H19" s="62">
        <f t="shared" si="4"/>
        <v>1105</v>
      </c>
    </row>
    <row r="20" spans="2:8" ht="15.6" customHeight="1" x14ac:dyDescent="0.3">
      <c r="B20" s="54" t="s">
        <v>213</v>
      </c>
      <c r="C20" s="63">
        <v>1104</v>
      </c>
      <c r="D20" s="62">
        <f t="shared" si="5"/>
        <v>222</v>
      </c>
      <c r="E20" s="62">
        <f t="shared" si="3"/>
        <v>1105</v>
      </c>
      <c r="F20" s="63">
        <v>1716</v>
      </c>
      <c r="G20" s="53">
        <v>345</v>
      </c>
      <c r="H20" s="62">
        <f t="shared" si="4"/>
        <v>1717</v>
      </c>
    </row>
    <row r="21" spans="2:8" ht="15.6" customHeight="1" x14ac:dyDescent="0.3">
      <c r="B21" s="54" t="s">
        <v>214</v>
      </c>
      <c r="C21" s="63">
        <v>1104</v>
      </c>
      <c r="D21" s="62">
        <v>222</v>
      </c>
      <c r="E21" s="62">
        <f t="shared" si="3"/>
        <v>1105</v>
      </c>
      <c r="F21" s="63">
        <v>1716</v>
      </c>
      <c r="G21" s="53">
        <v>345</v>
      </c>
      <c r="H21" s="62">
        <f t="shared" si="4"/>
        <v>1717</v>
      </c>
    </row>
    <row r="22" spans="2:8" ht="15.6" customHeight="1" x14ac:dyDescent="0.3">
      <c r="B22" s="54" t="s">
        <v>215</v>
      </c>
      <c r="C22" s="63">
        <v>1104</v>
      </c>
      <c r="D22" s="62">
        <v>222</v>
      </c>
      <c r="E22" s="62">
        <f t="shared" si="3"/>
        <v>1105</v>
      </c>
      <c r="F22" s="63">
        <v>1716</v>
      </c>
      <c r="G22" s="53">
        <v>345</v>
      </c>
      <c r="H22" s="62">
        <f t="shared" si="4"/>
        <v>1717</v>
      </c>
    </row>
    <row r="23" spans="2:8" ht="13.65" customHeight="1" x14ac:dyDescent="0.3">
      <c r="B23" s="60" t="s">
        <v>216</v>
      </c>
      <c r="C23" s="61"/>
      <c r="D23" s="61"/>
      <c r="E23" s="61"/>
      <c r="F23" s="61"/>
      <c r="G23" s="53"/>
      <c r="H23" s="53"/>
    </row>
    <row r="24" spans="2:8" ht="15.6" customHeight="1" x14ac:dyDescent="0.3">
      <c r="B24" s="54" t="s">
        <v>213</v>
      </c>
      <c r="C24" s="62">
        <v>716</v>
      </c>
      <c r="D24" s="62">
        <v>144</v>
      </c>
      <c r="E24" s="62">
        <f t="shared" ref="E24:E29" si="6">ROUND(D24*$H$6,0)</f>
        <v>717</v>
      </c>
      <c r="F24" s="62">
        <v>726</v>
      </c>
      <c r="G24" s="53">
        <v>146</v>
      </c>
      <c r="H24" s="62">
        <f t="shared" ref="H24:H29" si="7">ROUND(G24*$H$6,0)</f>
        <v>726</v>
      </c>
    </row>
    <row r="25" spans="2:8" ht="15.6" customHeight="1" x14ac:dyDescent="0.3">
      <c r="B25" s="54" t="s">
        <v>217</v>
      </c>
      <c r="C25" s="62">
        <v>726</v>
      </c>
      <c r="D25" s="62">
        <f t="shared" si="5"/>
        <v>146</v>
      </c>
      <c r="E25" s="62">
        <f t="shared" si="6"/>
        <v>726</v>
      </c>
      <c r="F25" s="63">
        <v>1134</v>
      </c>
      <c r="G25" s="53">
        <v>228</v>
      </c>
      <c r="H25" s="62">
        <f t="shared" si="7"/>
        <v>1134</v>
      </c>
    </row>
    <row r="26" spans="2:8" ht="15.6" customHeight="1" x14ac:dyDescent="0.3">
      <c r="B26" s="54" t="s">
        <v>218</v>
      </c>
      <c r="C26" s="63">
        <v>1134</v>
      </c>
      <c r="D26" s="62">
        <f t="shared" si="5"/>
        <v>228</v>
      </c>
      <c r="E26" s="62">
        <f t="shared" si="6"/>
        <v>1134</v>
      </c>
      <c r="F26" s="63">
        <v>1800</v>
      </c>
      <c r="G26" s="53">
        <v>362</v>
      </c>
      <c r="H26" s="62">
        <f t="shared" si="7"/>
        <v>1801</v>
      </c>
    </row>
    <row r="27" spans="2:8" ht="15.6" customHeight="1" x14ac:dyDescent="0.3">
      <c r="B27" s="54" t="s">
        <v>219</v>
      </c>
      <c r="C27" s="63">
        <v>1800</v>
      </c>
      <c r="D27" s="62">
        <f t="shared" si="5"/>
        <v>362</v>
      </c>
      <c r="E27" s="62">
        <f t="shared" si="6"/>
        <v>1801</v>
      </c>
      <c r="F27" s="63">
        <v>2671</v>
      </c>
      <c r="G27" s="53">
        <v>537</v>
      </c>
      <c r="H27" s="62">
        <f t="shared" si="7"/>
        <v>2672</v>
      </c>
    </row>
    <row r="28" spans="2:8" ht="15.6" customHeight="1" x14ac:dyDescent="0.3">
      <c r="B28" s="54" t="s">
        <v>220</v>
      </c>
      <c r="C28" s="63">
        <v>1800</v>
      </c>
      <c r="D28" s="62">
        <v>362</v>
      </c>
      <c r="E28" s="62">
        <f t="shared" si="6"/>
        <v>1801</v>
      </c>
      <c r="F28" s="63">
        <v>2671</v>
      </c>
      <c r="G28" s="53">
        <v>537</v>
      </c>
      <c r="H28" s="62">
        <f t="shared" si="7"/>
        <v>2672</v>
      </c>
    </row>
    <row r="29" spans="2:8" ht="15.6" customHeight="1" x14ac:dyDescent="0.3">
      <c r="B29" s="54" t="s">
        <v>221</v>
      </c>
      <c r="C29" s="63">
        <v>1800</v>
      </c>
      <c r="D29" s="62">
        <v>362</v>
      </c>
      <c r="E29" s="62">
        <f t="shared" si="6"/>
        <v>1801</v>
      </c>
      <c r="F29" s="63">
        <v>2671</v>
      </c>
      <c r="G29" s="53">
        <v>537</v>
      </c>
      <c r="H29" s="62">
        <f t="shared" si="7"/>
        <v>2672</v>
      </c>
    </row>
    <row r="30" spans="2:8" ht="15" customHeight="1" x14ac:dyDescent="0.3">
      <c r="B30" s="60" t="s">
        <v>222</v>
      </c>
      <c r="C30" s="61"/>
      <c r="D30" s="61"/>
      <c r="E30" s="61"/>
      <c r="F30" s="61"/>
      <c r="G30" s="53"/>
      <c r="H30" s="53"/>
    </row>
    <row r="31" spans="2:8" ht="15.6" customHeight="1" x14ac:dyDescent="0.3">
      <c r="B31" s="54" t="s">
        <v>223</v>
      </c>
      <c r="C31" s="62">
        <v>0</v>
      </c>
      <c r="D31" s="62">
        <f t="shared" si="5"/>
        <v>0</v>
      </c>
      <c r="E31" s="62">
        <f t="shared" ref="E31:E39" si="8">ROUND(D31*$H$6,0)</f>
        <v>0</v>
      </c>
      <c r="F31" s="62">
        <v>0</v>
      </c>
      <c r="G31" s="53">
        <v>0</v>
      </c>
      <c r="H31" s="62">
        <f t="shared" ref="H31:H39" si="9">ROUND(G31*$H$6,0)</f>
        <v>0</v>
      </c>
    </row>
    <row r="32" spans="2:8" ht="15.6" customHeight="1" x14ac:dyDescent="0.3">
      <c r="B32" s="54" t="s">
        <v>224</v>
      </c>
      <c r="C32" s="62">
        <v>0</v>
      </c>
      <c r="D32" s="62">
        <f t="shared" si="5"/>
        <v>0</v>
      </c>
      <c r="E32" s="62">
        <f t="shared" si="8"/>
        <v>0</v>
      </c>
      <c r="F32" s="62">
        <v>0</v>
      </c>
      <c r="G32" s="53">
        <v>0</v>
      </c>
      <c r="H32" s="62">
        <f t="shared" si="9"/>
        <v>0</v>
      </c>
    </row>
    <row r="33" spans="2:8" ht="15.6" customHeight="1" x14ac:dyDescent="0.3">
      <c r="B33" s="54" t="s">
        <v>225</v>
      </c>
      <c r="C33" s="62">
        <v>0</v>
      </c>
      <c r="D33" s="62">
        <f t="shared" si="5"/>
        <v>0</v>
      </c>
      <c r="E33" s="62">
        <f t="shared" si="8"/>
        <v>0</v>
      </c>
      <c r="F33" s="62">
        <v>0</v>
      </c>
      <c r="G33" s="53">
        <v>0</v>
      </c>
      <c r="H33" s="62">
        <f t="shared" si="9"/>
        <v>0</v>
      </c>
    </row>
    <row r="34" spans="2:8" ht="15.6" customHeight="1" x14ac:dyDescent="0.3">
      <c r="B34" s="54" t="s">
        <v>226</v>
      </c>
      <c r="C34" s="62">
        <v>70</v>
      </c>
      <c r="D34" s="62">
        <v>14</v>
      </c>
      <c r="E34" s="62">
        <f t="shared" si="8"/>
        <v>70</v>
      </c>
      <c r="F34" s="62">
        <v>159</v>
      </c>
      <c r="G34" s="53">
        <v>32</v>
      </c>
      <c r="H34" s="62">
        <f t="shared" si="9"/>
        <v>159</v>
      </c>
    </row>
    <row r="35" spans="2:8" ht="15.6" customHeight="1" x14ac:dyDescent="0.3">
      <c r="B35" s="54" t="s">
        <v>227</v>
      </c>
      <c r="C35" s="62">
        <v>159</v>
      </c>
      <c r="D35" s="62">
        <f t="shared" si="5"/>
        <v>32</v>
      </c>
      <c r="E35" s="62">
        <f t="shared" si="8"/>
        <v>159</v>
      </c>
      <c r="F35" s="62">
        <v>373</v>
      </c>
      <c r="G35" s="53">
        <v>75</v>
      </c>
      <c r="H35" s="62">
        <f t="shared" si="9"/>
        <v>373</v>
      </c>
    </row>
    <row r="36" spans="2:8" ht="15.6" customHeight="1" x14ac:dyDescent="0.3">
      <c r="B36" s="54" t="s">
        <v>228</v>
      </c>
      <c r="C36" s="62">
        <v>373</v>
      </c>
      <c r="D36" s="62">
        <f t="shared" si="5"/>
        <v>75</v>
      </c>
      <c r="E36" s="62">
        <f t="shared" si="8"/>
        <v>373</v>
      </c>
      <c r="F36" s="62">
        <v>482</v>
      </c>
      <c r="G36" s="53">
        <v>97</v>
      </c>
      <c r="H36" s="62">
        <f t="shared" si="9"/>
        <v>483</v>
      </c>
    </row>
    <row r="37" spans="2:8" ht="15.6" customHeight="1" x14ac:dyDescent="0.3">
      <c r="B37" s="54" t="s">
        <v>213</v>
      </c>
      <c r="C37" s="62">
        <v>482</v>
      </c>
      <c r="D37" s="62">
        <f t="shared" si="5"/>
        <v>97</v>
      </c>
      <c r="E37" s="62">
        <f t="shared" si="8"/>
        <v>483</v>
      </c>
      <c r="F37" s="62">
        <v>870</v>
      </c>
      <c r="G37" s="53">
        <v>175</v>
      </c>
      <c r="H37" s="62">
        <f t="shared" si="9"/>
        <v>871</v>
      </c>
    </row>
    <row r="38" spans="2:8" ht="15.6" customHeight="1" x14ac:dyDescent="0.3">
      <c r="B38" s="54" t="s">
        <v>229</v>
      </c>
      <c r="C38" s="62">
        <v>870</v>
      </c>
      <c r="D38" s="62">
        <f t="shared" si="5"/>
        <v>175</v>
      </c>
      <c r="E38" s="62">
        <f t="shared" si="8"/>
        <v>871</v>
      </c>
      <c r="F38" s="63">
        <v>1527</v>
      </c>
      <c r="G38" s="53">
        <v>307</v>
      </c>
      <c r="H38" s="62">
        <f t="shared" si="9"/>
        <v>1528</v>
      </c>
    </row>
    <row r="39" spans="2:8" ht="15.6" customHeight="1" x14ac:dyDescent="0.3">
      <c r="B39" s="54" t="s">
        <v>230</v>
      </c>
      <c r="C39" s="62">
        <v>870</v>
      </c>
      <c r="D39" s="62">
        <v>175</v>
      </c>
      <c r="E39" s="62">
        <f t="shared" si="8"/>
        <v>871</v>
      </c>
      <c r="F39" s="63">
        <v>1527</v>
      </c>
      <c r="G39" s="53">
        <v>307</v>
      </c>
      <c r="H39" s="62">
        <f t="shared" si="9"/>
        <v>1528</v>
      </c>
    </row>
    <row r="40" spans="2:8" ht="13.65" customHeight="1" x14ac:dyDescent="0.3">
      <c r="B40" s="60" t="s">
        <v>231</v>
      </c>
      <c r="C40" s="61"/>
      <c r="D40" s="61"/>
      <c r="E40" s="61"/>
      <c r="F40" s="61"/>
      <c r="G40" s="53"/>
      <c r="H40" s="53"/>
    </row>
    <row r="41" spans="2:8" ht="15.6" customHeight="1" x14ac:dyDescent="0.3">
      <c r="B41" s="54" t="s">
        <v>213</v>
      </c>
      <c r="C41" s="62">
        <v>149</v>
      </c>
      <c r="D41" s="62">
        <v>30</v>
      </c>
      <c r="E41" s="62">
        <f t="shared" ref="E41:E49" si="10">ROUND(D41*$H$6,0)</f>
        <v>149</v>
      </c>
      <c r="F41" s="62">
        <v>348</v>
      </c>
      <c r="G41" s="53">
        <v>70</v>
      </c>
      <c r="H41" s="62">
        <f t="shared" ref="H41:H49" si="11">ROUND(G41*$H$6,0)</f>
        <v>348</v>
      </c>
    </row>
    <row r="42" spans="2:8" ht="15.6" customHeight="1" x14ac:dyDescent="0.3">
      <c r="B42" s="54" t="s">
        <v>214</v>
      </c>
      <c r="C42" s="62">
        <v>348</v>
      </c>
      <c r="D42" s="62">
        <f t="shared" si="5"/>
        <v>70</v>
      </c>
      <c r="E42" s="62">
        <f t="shared" si="10"/>
        <v>348</v>
      </c>
      <c r="F42" s="62">
        <v>572</v>
      </c>
      <c r="G42" s="53">
        <v>115</v>
      </c>
      <c r="H42" s="62">
        <f t="shared" si="11"/>
        <v>572</v>
      </c>
    </row>
    <row r="43" spans="2:8" ht="15.6" customHeight="1" x14ac:dyDescent="0.3">
      <c r="B43" s="54" t="s">
        <v>232</v>
      </c>
      <c r="C43" s="62">
        <v>572</v>
      </c>
      <c r="D43" s="62">
        <f t="shared" si="5"/>
        <v>115</v>
      </c>
      <c r="E43" s="62">
        <f t="shared" si="10"/>
        <v>572</v>
      </c>
      <c r="F43" s="62">
        <v>841</v>
      </c>
      <c r="G43" s="53">
        <v>169</v>
      </c>
      <c r="H43" s="62">
        <f t="shared" si="11"/>
        <v>841</v>
      </c>
    </row>
    <row r="44" spans="2:8" ht="15.6" customHeight="1" x14ac:dyDescent="0.3">
      <c r="B44" s="54" t="s">
        <v>233</v>
      </c>
      <c r="C44" s="62">
        <v>841</v>
      </c>
      <c r="D44" s="62">
        <f t="shared" si="5"/>
        <v>169</v>
      </c>
      <c r="E44" s="62">
        <f t="shared" si="10"/>
        <v>841</v>
      </c>
      <c r="F44" s="63">
        <v>1015</v>
      </c>
      <c r="G44" s="53">
        <v>204</v>
      </c>
      <c r="H44" s="62">
        <f t="shared" si="11"/>
        <v>1015</v>
      </c>
    </row>
    <row r="45" spans="2:8" ht="15.6" customHeight="1" x14ac:dyDescent="0.3">
      <c r="B45" s="54" t="s">
        <v>219</v>
      </c>
      <c r="C45" s="63">
        <v>1015</v>
      </c>
      <c r="D45" s="62">
        <f t="shared" si="5"/>
        <v>204</v>
      </c>
      <c r="E45" s="62">
        <f t="shared" si="10"/>
        <v>1015</v>
      </c>
      <c r="F45" s="63">
        <v>1666</v>
      </c>
      <c r="G45" s="53">
        <v>335</v>
      </c>
      <c r="H45" s="62">
        <f t="shared" si="11"/>
        <v>1667</v>
      </c>
    </row>
    <row r="46" spans="2:8" ht="15.6" customHeight="1" x14ac:dyDescent="0.3">
      <c r="B46" s="54" t="s">
        <v>234</v>
      </c>
      <c r="C46" s="63">
        <v>1666</v>
      </c>
      <c r="D46" s="62">
        <f t="shared" si="5"/>
        <v>335</v>
      </c>
      <c r="E46" s="62">
        <f t="shared" si="10"/>
        <v>1667</v>
      </c>
      <c r="F46" s="63">
        <v>2313</v>
      </c>
      <c r="G46" s="53">
        <v>465</v>
      </c>
      <c r="H46" s="62">
        <f t="shared" si="11"/>
        <v>2314</v>
      </c>
    </row>
    <row r="47" spans="2:8" ht="15.6" customHeight="1" x14ac:dyDescent="0.3">
      <c r="B47" s="54" t="s">
        <v>235</v>
      </c>
      <c r="C47" s="63">
        <v>2313</v>
      </c>
      <c r="D47" s="62">
        <f t="shared" si="5"/>
        <v>465</v>
      </c>
      <c r="E47" s="62">
        <f t="shared" si="10"/>
        <v>2314</v>
      </c>
      <c r="F47" s="63">
        <v>3511</v>
      </c>
      <c r="G47" s="53">
        <v>706</v>
      </c>
      <c r="H47" s="62">
        <f t="shared" si="11"/>
        <v>3513</v>
      </c>
    </row>
    <row r="48" spans="2:8" ht="15.6" customHeight="1" x14ac:dyDescent="0.3">
      <c r="B48" s="54" t="s">
        <v>236</v>
      </c>
      <c r="C48" s="63">
        <v>2313</v>
      </c>
      <c r="D48" s="62">
        <v>465</v>
      </c>
      <c r="E48" s="62">
        <f t="shared" si="10"/>
        <v>2314</v>
      </c>
      <c r="F48" s="63">
        <v>3511</v>
      </c>
      <c r="G48" s="53">
        <v>706</v>
      </c>
      <c r="H48" s="62">
        <f t="shared" si="11"/>
        <v>3513</v>
      </c>
    </row>
    <row r="49" spans="2:8" ht="15.6" customHeight="1" x14ac:dyDescent="0.3">
      <c r="B49" s="54" t="s">
        <v>237</v>
      </c>
      <c r="C49" s="63">
        <v>2313</v>
      </c>
      <c r="D49" s="62">
        <v>465</v>
      </c>
      <c r="E49" s="62">
        <f t="shared" si="10"/>
        <v>2314</v>
      </c>
      <c r="F49" s="63">
        <v>3511</v>
      </c>
      <c r="G49" s="53">
        <v>706</v>
      </c>
      <c r="H49" s="62">
        <f t="shared" si="11"/>
        <v>3513</v>
      </c>
    </row>
    <row r="50" spans="2:8" ht="13.65" customHeight="1" x14ac:dyDescent="0.3">
      <c r="B50" s="60" t="s">
        <v>238</v>
      </c>
      <c r="C50" s="61"/>
      <c r="D50" s="61"/>
      <c r="E50" s="61"/>
      <c r="F50" s="61"/>
      <c r="G50" s="53"/>
      <c r="H50" s="53"/>
    </row>
    <row r="51" spans="2:8" ht="15.6" customHeight="1" x14ac:dyDescent="0.3">
      <c r="B51" s="54" t="s">
        <v>236</v>
      </c>
      <c r="C51" s="63">
        <v>1840</v>
      </c>
      <c r="D51" s="62">
        <v>370</v>
      </c>
      <c r="E51" s="62">
        <f t="shared" ref="E51:E53" si="12">ROUND(D51*$H$6,0)</f>
        <v>1841</v>
      </c>
      <c r="F51" s="63">
        <v>2561</v>
      </c>
      <c r="G51" s="53">
        <v>515</v>
      </c>
      <c r="H51" s="62">
        <f t="shared" ref="H51:H53" si="13">ROUND(G51*$H$6,0)</f>
        <v>2563</v>
      </c>
    </row>
    <row r="52" spans="2:8" ht="15.6" customHeight="1" x14ac:dyDescent="0.3">
      <c r="B52" s="54" t="s">
        <v>239</v>
      </c>
      <c r="C52" s="63">
        <v>2561</v>
      </c>
      <c r="D52" s="62">
        <f t="shared" si="5"/>
        <v>515</v>
      </c>
      <c r="E52" s="62">
        <f t="shared" si="12"/>
        <v>2563</v>
      </c>
      <c r="F52" s="63">
        <v>3481</v>
      </c>
      <c r="G52" s="53">
        <v>700</v>
      </c>
      <c r="H52" s="62">
        <f t="shared" si="13"/>
        <v>3483</v>
      </c>
    </row>
    <row r="53" spans="2:8" ht="15.6" customHeight="1" x14ac:dyDescent="0.3">
      <c r="B53" s="54" t="s">
        <v>240</v>
      </c>
      <c r="C53" s="63">
        <v>2561</v>
      </c>
      <c r="D53" s="62">
        <v>515</v>
      </c>
      <c r="E53" s="62">
        <f t="shared" si="12"/>
        <v>2563</v>
      </c>
      <c r="F53" s="63">
        <v>3481</v>
      </c>
      <c r="G53" s="53">
        <v>700</v>
      </c>
      <c r="H53" s="62">
        <f t="shared" si="13"/>
        <v>3483</v>
      </c>
    </row>
    <row r="54" spans="2:8" ht="13.65" customHeight="1" x14ac:dyDescent="0.3">
      <c r="B54" s="60" t="s">
        <v>241</v>
      </c>
      <c r="C54" s="61"/>
      <c r="D54" s="61"/>
      <c r="E54" s="61"/>
      <c r="F54" s="61"/>
      <c r="G54" s="53"/>
      <c r="H54" s="53"/>
    </row>
    <row r="55" spans="2:8" ht="15.6" customHeight="1" x14ac:dyDescent="0.3">
      <c r="B55" s="54" t="s">
        <v>236</v>
      </c>
      <c r="C55" s="63">
        <v>1626</v>
      </c>
      <c r="D55" s="62">
        <v>327</v>
      </c>
      <c r="E55" s="62">
        <f t="shared" ref="E55:E58" si="14">ROUND(D55*$H$6,0)</f>
        <v>1627</v>
      </c>
      <c r="F55" s="63">
        <v>2258</v>
      </c>
      <c r="G55" s="53">
        <v>454</v>
      </c>
      <c r="H55" s="62">
        <f t="shared" ref="H55:H58" si="15">ROUND(G55*$H$6,0)</f>
        <v>2259</v>
      </c>
    </row>
    <row r="56" spans="2:8" ht="15.6" customHeight="1" x14ac:dyDescent="0.3">
      <c r="B56" s="54" t="s">
        <v>239</v>
      </c>
      <c r="C56" s="63">
        <v>2258</v>
      </c>
      <c r="D56" s="62">
        <f t="shared" si="5"/>
        <v>454</v>
      </c>
      <c r="E56" s="62">
        <f t="shared" si="14"/>
        <v>2259</v>
      </c>
      <c r="F56" s="63">
        <v>3123</v>
      </c>
      <c r="G56" s="53">
        <v>628</v>
      </c>
      <c r="H56" s="62">
        <f t="shared" si="15"/>
        <v>3125</v>
      </c>
    </row>
    <row r="57" spans="2:8" ht="15.6" customHeight="1" x14ac:dyDescent="0.3">
      <c r="B57" s="54" t="s">
        <v>242</v>
      </c>
      <c r="C57" s="63">
        <v>3123</v>
      </c>
      <c r="D57" s="62">
        <f t="shared" si="5"/>
        <v>628</v>
      </c>
      <c r="E57" s="62">
        <f t="shared" si="14"/>
        <v>3125</v>
      </c>
      <c r="F57" s="63">
        <v>4620</v>
      </c>
      <c r="G57" s="53">
        <v>929</v>
      </c>
      <c r="H57" s="62">
        <f t="shared" si="15"/>
        <v>4623</v>
      </c>
    </row>
    <row r="58" spans="2:8" ht="15.6" customHeight="1" x14ac:dyDescent="0.3">
      <c r="B58" s="54" t="s">
        <v>243</v>
      </c>
      <c r="C58" s="63">
        <v>3123</v>
      </c>
      <c r="D58" s="62">
        <v>628</v>
      </c>
      <c r="E58" s="62">
        <f t="shared" si="14"/>
        <v>3125</v>
      </c>
      <c r="F58" s="63">
        <v>4620</v>
      </c>
      <c r="G58" s="53">
        <v>929</v>
      </c>
      <c r="H58" s="62">
        <f t="shared" si="15"/>
        <v>4623</v>
      </c>
    </row>
    <row r="59" spans="2:8" ht="13.5" customHeight="1" x14ac:dyDescent="0.3">
      <c r="B59" s="60" t="s">
        <v>244</v>
      </c>
      <c r="C59" s="61"/>
      <c r="D59" s="61"/>
      <c r="E59" s="61"/>
      <c r="F59" s="61"/>
      <c r="G59" s="53"/>
      <c r="H59" s="53"/>
    </row>
    <row r="60" spans="2:8" ht="15.6" customHeight="1" x14ac:dyDescent="0.3">
      <c r="B60" s="54" t="s">
        <v>236</v>
      </c>
      <c r="C60" s="62">
        <v>925</v>
      </c>
      <c r="D60" s="62">
        <v>186</v>
      </c>
      <c r="E60" s="62">
        <f t="shared" ref="E60:E63" si="16">ROUND(D60*$H$6,0)</f>
        <v>925</v>
      </c>
      <c r="F60" s="63">
        <v>1119</v>
      </c>
      <c r="G60" s="53">
        <v>225</v>
      </c>
      <c r="H60" s="62">
        <f t="shared" ref="H60:H63" si="17">ROUND(G60*$H$6,0)</f>
        <v>1120</v>
      </c>
    </row>
    <row r="61" spans="2:8" ht="15.6" customHeight="1" x14ac:dyDescent="0.3">
      <c r="B61" s="54" t="s">
        <v>239</v>
      </c>
      <c r="C61" s="63">
        <v>1119</v>
      </c>
      <c r="D61" s="62">
        <f t="shared" si="5"/>
        <v>225</v>
      </c>
      <c r="E61" s="62">
        <f t="shared" si="16"/>
        <v>1120</v>
      </c>
      <c r="F61" s="63">
        <v>1671</v>
      </c>
      <c r="G61" s="53">
        <v>336</v>
      </c>
      <c r="H61" s="62">
        <f t="shared" si="17"/>
        <v>1672</v>
      </c>
    </row>
    <row r="62" spans="2:8" ht="15.6" customHeight="1" x14ac:dyDescent="0.3">
      <c r="B62" s="54" t="s">
        <v>242</v>
      </c>
      <c r="C62" s="63">
        <v>1671</v>
      </c>
      <c r="D62" s="62">
        <f t="shared" si="5"/>
        <v>336</v>
      </c>
      <c r="E62" s="62">
        <f t="shared" si="16"/>
        <v>1672</v>
      </c>
      <c r="F62" s="63">
        <v>2661</v>
      </c>
      <c r="G62" s="53">
        <v>535</v>
      </c>
      <c r="H62" s="62">
        <f t="shared" si="17"/>
        <v>2662</v>
      </c>
    </row>
    <row r="63" spans="2:8" ht="15.6" customHeight="1" x14ac:dyDescent="0.3">
      <c r="B63" s="54" t="s">
        <v>243</v>
      </c>
      <c r="C63" s="63">
        <v>1671</v>
      </c>
      <c r="D63" s="62">
        <v>336</v>
      </c>
      <c r="E63" s="62">
        <f t="shared" si="16"/>
        <v>1672</v>
      </c>
      <c r="F63" s="63">
        <v>2661</v>
      </c>
      <c r="G63" s="53">
        <v>535</v>
      </c>
      <c r="H63" s="62">
        <f t="shared" si="17"/>
        <v>2662</v>
      </c>
    </row>
    <row r="65" spans="2:2" x14ac:dyDescent="0.3">
      <c r="B65" s="56" t="s">
        <v>255</v>
      </c>
    </row>
  </sheetData>
  <mergeCells count="3">
    <mergeCell ref="B6:E6"/>
    <mergeCell ref="C7:E7"/>
    <mergeCell ref="F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Infl</vt:lpstr>
      <vt:lpstr>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Danutz</dc:creator>
  <cp:lastModifiedBy>Primaria Dumbravita 32</cp:lastModifiedBy>
  <cp:lastPrinted>2025-01-15T09:48:11Z</cp:lastPrinted>
  <dcterms:created xsi:type="dcterms:W3CDTF">2020-10-15T09:02:43Z</dcterms:created>
  <dcterms:modified xsi:type="dcterms:W3CDTF">2025-01-15T09:48:47Z</dcterms:modified>
</cp:coreProperties>
</file>