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Sheet1!$A$5</definedName>
    <definedName name="OLE_LINK10" localSheetId="0">Sheet1!$A$6</definedName>
    <definedName name="OLE_LINK15" localSheetId="0">Sheet1!$A$7</definedName>
    <definedName name="OLE_LINK25" localSheetId="0">Sheet1!$A$9</definedName>
    <definedName name="OLE_LINK28" localSheetId="0">Sheet1!$A$13</definedName>
    <definedName name="_xlnm.Print_Area" localSheetId="0">Sheet1!$A$1:$E$116</definedName>
  </definedNames>
  <calcPr calcId="144525"/>
</workbook>
</file>

<file path=xl/calcChain.xml><?xml version="1.0" encoding="utf-8"?>
<calcChain xmlns="http://schemas.openxmlformats.org/spreadsheetml/2006/main">
  <c r="E83" i="1" l="1"/>
  <c r="E63" i="1"/>
  <c r="E62" i="1"/>
  <c r="E7" i="1"/>
  <c r="E101" i="1" l="1"/>
  <c r="C79" i="1" l="1"/>
  <c r="E58" i="1"/>
  <c r="E9" i="1"/>
  <c r="E10" i="1"/>
  <c r="E84" i="1" l="1"/>
  <c r="D79" i="1"/>
  <c r="E85" i="1"/>
  <c r="E56" i="1" l="1"/>
  <c r="E50" i="1" l="1"/>
  <c r="E49" i="1"/>
  <c r="D102" i="1" l="1"/>
  <c r="D98" i="1"/>
  <c r="D90" i="1"/>
  <c r="D68" i="1"/>
  <c r="D72" i="1"/>
  <c r="D76" i="1"/>
  <c r="D86" i="1"/>
  <c r="D94" i="1"/>
  <c r="C102" i="1"/>
  <c r="D67" i="1" l="1"/>
  <c r="C68" i="1"/>
  <c r="C72" i="1"/>
  <c r="C76" i="1"/>
  <c r="C86" i="1"/>
  <c r="C90" i="1"/>
  <c r="C94" i="1"/>
  <c r="C98" i="1"/>
  <c r="C67" i="1" l="1"/>
  <c r="E67" i="1" s="1"/>
  <c r="E104" i="1"/>
  <c r="E103" i="1"/>
  <c r="E100" i="1"/>
  <c r="E99" i="1"/>
  <c r="E97" i="1"/>
  <c r="E96" i="1"/>
  <c r="E95" i="1"/>
  <c r="E93" i="1"/>
  <c r="E92" i="1"/>
  <c r="E91" i="1"/>
  <c r="E89" i="1"/>
  <c r="E88" i="1"/>
  <c r="E87" i="1"/>
  <c r="E86" i="1" s="1"/>
  <c r="E82" i="1"/>
  <c r="E81" i="1"/>
  <c r="E80" i="1"/>
  <c r="E78" i="1"/>
  <c r="E77" i="1"/>
  <c r="E75" i="1"/>
  <c r="E74" i="1"/>
  <c r="E73" i="1"/>
  <c r="E71" i="1"/>
  <c r="E70" i="1"/>
  <c r="E69" i="1"/>
  <c r="E66" i="1"/>
  <c r="E65" i="1"/>
  <c r="E64" i="1"/>
  <c r="E61" i="1"/>
  <c r="E60" i="1"/>
  <c r="E59" i="1"/>
  <c r="E57" i="1"/>
  <c r="E55" i="1"/>
  <c r="E54" i="1"/>
  <c r="E53" i="1"/>
  <c r="E52" i="1"/>
  <c r="E51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8" i="1"/>
  <c r="E76" i="1" l="1"/>
  <c r="E90" i="1"/>
  <c r="E79" i="1"/>
  <c r="E72" i="1"/>
  <c r="E68" i="1"/>
  <c r="E94" i="1"/>
  <c r="E98" i="1"/>
  <c r="E102" i="1"/>
</calcChain>
</file>

<file path=xl/sharedStrings.xml><?xml version="1.0" encoding="utf-8"?>
<sst xmlns="http://schemas.openxmlformats.org/spreadsheetml/2006/main" count="167" uniqueCount="159">
  <si>
    <t xml:space="preserve">                                                                                                                                                    - RON -</t>
  </si>
  <si>
    <t>SFECIFICATIE</t>
  </si>
  <si>
    <t xml:space="preserve">Suma buget initial </t>
  </si>
  <si>
    <t>A.BUGET LOCAL</t>
  </si>
  <si>
    <t>TOTAL VENITURI</t>
  </si>
  <si>
    <t>00.01</t>
  </si>
  <si>
    <t xml:space="preserve"> VENITURI PROPRII</t>
  </si>
  <si>
    <t>49.90</t>
  </si>
  <si>
    <t>I. VENITURI  CURENTE</t>
  </si>
  <si>
    <t>00.02</t>
  </si>
  <si>
    <t>A. VENITURI  FISCALE</t>
  </si>
  <si>
    <t>00.03</t>
  </si>
  <si>
    <t xml:space="preserve">A1.IMPOZITE SI TAXE DE LA POPULATIE </t>
  </si>
  <si>
    <t>00.04</t>
  </si>
  <si>
    <t>A2..Impozit pe venit , profit si castiguri din capital de la persoane fizice</t>
  </si>
  <si>
    <t>00.06</t>
  </si>
  <si>
    <t>Impozit pe veniturile din transferul proprietatilor imobiliare din patrimoniul personal</t>
  </si>
  <si>
    <t>Cote si sume defalcate din impozitul pe venit</t>
  </si>
  <si>
    <t>Cote defalcate din impozitul pe venit</t>
  </si>
  <si>
    <t>Sume alocate de consiliul judetean pentru echilibrarea bugetelor locale</t>
  </si>
  <si>
    <t xml:space="preserve">A3.IMPOZITE SI TAXE PE PROPRIETATE                                                                                                          </t>
  </si>
  <si>
    <t xml:space="preserve">Impozit pe cladiri-PF                                                                                                                                   </t>
  </si>
  <si>
    <t xml:space="preserve">Impozit pe cladiri-PJ                                                                                                                                        </t>
  </si>
  <si>
    <t xml:space="preserve">Impozit pe terenuri-PF                                                                                                                                   </t>
  </si>
  <si>
    <t xml:space="preserve">Impozit pe terenuri-PJ                                                                                                                                 </t>
  </si>
  <si>
    <t xml:space="preserve">Impozit pe terenurile exravilan                                                                                                                                                                                                      </t>
  </si>
  <si>
    <t>A4.IMPOZITE SI TAXE PE BUNURI SI SERVICII</t>
  </si>
  <si>
    <t>00.10</t>
  </si>
  <si>
    <t xml:space="preserve">Sume defalcate din TVA                                                                                                                                       </t>
  </si>
  <si>
    <t xml:space="preserve">Sume defalcate din TVA   cheltuieli descentralizate                                                                                 </t>
  </si>
  <si>
    <t xml:space="preserve">Sume defalcate din TVA pt drumuri                                                                                                                   </t>
  </si>
  <si>
    <t xml:space="preserve">Sume defalcate din TVA pt echilibrarea bugetelor  locale                                                                   </t>
  </si>
  <si>
    <t xml:space="preserve">A5. Taxe pe utilizarea bunurilor sau pe desfășurarea de activități                                                                                                                                                               </t>
  </si>
  <si>
    <t>Impozit pe mijloace de transport</t>
  </si>
  <si>
    <t>16.02.02.01</t>
  </si>
  <si>
    <t xml:space="preserve">Txa asupra mijloacelor de transport                                                                                                                   </t>
  </si>
  <si>
    <t>16.02.02.02</t>
  </si>
  <si>
    <t>Taxe si tarife pentru eliberare de licente si autorizatii de functionare</t>
  </si>
  <si>
    <t xml:space="preserve">A6. ALTE  IMPOZITE SI TAXE FISCALE                                                                                                               </t>
  </si>
  <si>
    <t>C. VENITURI NEFISCALE</t>
  </si>
  <si>
    <t>0.12</t>
  </si>
  <si>
    <t>C1.VENITURI DIN PROPRIETATE</t>
  </si>
  <si>
    <t>0.13</t>
  </si>
  <si>
    <t>Venituri din concesiuni si inchirieri</t>
  </si>
  <si>
    <t>30.02</t>
  </si>
  <si>
    <t>Venituri din concesiuni si inchirieri de catre institutii publice</t>
  </si>
  <si>
    <t>30.02.05.30</t>
  </si>
  <si>
    <t>C2. Vanzari de bunuri si servicii</t>
  </si>
  <si>
    <t>00.14</t>
  </si>
  <si>
    <t>VENITURI DIN PRESTARI SERVICII SI ALTE ACTIVITATI</t>
  </si>
  <si>
    <t>33.02</t>
  </si>
  <si>
    <t>Venituri din prestari de servicii</t>
  </si>
  <si>
    <t>33.02.08</t>
  </si>
  <si>
    <t>7.VENITURI DIN TAXE ADMINISTRATIVE ,ELIBERARI PERMISE</t>
  </si>
  <si>
    <t>34.02</t>
  </si>
  <si>
    <t xml:space="preserve">Taxe extrajudiciare de timbru </t>
  </si>
  <si>
    <t>34.02.02</t>
  </si>
  <si>
    <t>8.AMENZI , PENALITATI SI CONFISCARI</t>
  </si>
  <si>
    <t>35.02</t>
  </si>
  <si>
    <t>Venituri din amenzi si alte sanctiuni aplicate conform dispozitiilor legale</t>
  </si>
  <si>
    <t>35.02.01.02</t>
  </si>
  <si>
    <t>Alte venituri</t>
  </si>
  <si>
    <t>36.02.50</t>
  </si>
  <si>
    <t>Varsaminte din sectiunea funct. pentr. Sectiunea de dezvoltare</t>
  </si>
  <si>
    <t>37.02.03</t>
  </si>
  <si>
    <t>Varsaminte din sectiunea de functionare</t>
  </si>
  <si>
    <t>37.02.04</t>
  </si>
  <si>
    <t>IV. SUBVENTII</t>
  </si>
  <si>
    <t>0.17</t>
  </si>
  <si>
    <t>Subventii de la alte nivele ale administratiei publice</t>
  </si>
  <si>
    <t>0.18</t>
  </si>
  <si>
    <t>Subventii de la bugetul de stat</t>
  </si>
  <si>
    <t>42.02</t>
  </si>
  <si>
    <t>A. De capital</t>
  </si>
  <si>
    <t>Sume din excedentul bugetar</t>
  </si>
  <si>
    <t>B. Curente</t>
  </si>
  <si>
    <t>Ajutor pentru incalzirea locuintei cu lemne</t>
  </si>
  <si>
    <t>42.02.34</t>
  </si>
  <si>
    <t>Subventii de la bugetul de stat pentru fnantarea sanatatii</t>
  </si>
  <si>
    <t>42.02.41</t>
  </si>
  <si>
    <t>Finantarea Programului National de Dezvoltare Locala</t>
  </si>
  <si>
    <t>42.02.65</t>
  </si>
  <si>
    <t>CHELTUIELI TOTALE (1+2+3+4+5+6+7+8+9)</t>
  </si>
  <si>
    <t xml:space="preserve">1. AUTORITATI PUBLICE SI AUTORITATI EXTERNE                                                                                 </t>
  </si>
  <si>
    <t xml:space="preserve">I.Cheltuieli de personal                                                                                                                                  </t>
  </si>
  <si>
    <t xml:space="preserve">II.Bunuri si servicii                                                                                                                                              </t>
  </si>
  <si>
    <t xml:space="preserve">III. Active Nefinanciare                                                                                                                                     </t>
  </si>
  <si>
    <t>2. Alegeri locale si judetene</t>
  </si>
  <si>
    <t>54.02.10</t>
  </si>
  <si>
    <t>54.02.20</t>
  </si>
  <si>
    <t>III.Fond de rezerva bugetara la dispozitia autoritatile locale</t>
  </si>
  <si>
    <t>54.02.50.04</t>
  </si>
  <si>
    <t xml:space="preserve">3. APARARE, ORDINE PUBLICA SI SIGURANTA NATIONALA                                                               </t>
  </si>
  <si>
    <t xml:space="preserve">I.Cheltuieli de personal                                                                                                                                   </t>
  </si>
  <si>
    <t xml:space="preserve">4.INVATAMANT                                                                                                                                             </t>
  </si>
  <si>
    <t xml:space="preserve">I.Cheltuieli de personal                                                                                                                                </t>
  </si>
  <si>
    <t xml:space="preserve">II.Bunuri si servicii                                                                                                                                           </t>
  </si>
  <si>
    <t>III.Asistenta sociala</t>
  </si>
  <si>
    <t xml:space="preserve">IV.Active Nefinanciare                                                                                                                  </t>
  </si>
  <si>
    <t xml:space="preserve">5.SANATATE                                                                         </t>
  </si>
  <si>
    <t xml:space="preserve">I.Cheltuieli de personal                                                                                               </t>
  </si>
  <si>
    <t xml:space="preserve">II.Bunuri si servicii                                                                                                          </t>
  </si>
  <si>
    <t xml:space="preserve">III. Active Nefinanciare                                                                                                  </t>
  </si>
  <si>
    <t xml:space="preserve">6.CULTURA , RECREERE SI RELIGIE                                                                             </t>
  </si>
  <si>
    <t xml:space="preserve">7. ASIGURARI SI ASISTENTA SOCIALA                                                                       </t>
  </si>
  <si>
    <t xml:space="preserve">I.Cheltuieli de personal                                                                                                </t>
  </si>
  <si>
    <t xml:space="preserve">II. Bunuri si servicii                                                                                                          </t>
  </si>
  <si>
    <t xml:space="preserve">III. Asistenta sociala                                                                                                        </t>
  </si>
  <si>
    <t xml:space="preserve">8. SERVICII DE DEZVOLTARE PUBLICA SI LOCUINTE                                                                     </t>
  </si>
  <si>
    <t>70.02.10</t>
  </si>
  <si>
    <t xml:space="preserve">I Bunuri si servicii – iluminat public+ reparatii curente                                   </t>
  </si>
  <si>
    <t>70.02.20</t>
  </si>
  <si>
    <t xml:space="preserve">III Active nefinanciare                                                                                                   </t>
  </si>
  <si>
    <t xml:space="preserve">9. TRANSPORTURI                                                                                                         </t>
  </si>
  <si>
    <t xml:space="preserve">I Bunuri si servicii                                                                                                            </t>
  </si>
  <si>
    <t xml:space="preserve">II Active nefinanciare                                                                                                    </t>
  </si>
  <si>
    <t>DEFICIT</t>
  </si>
  <si>
    <t xml:space="preserve">                                                                                                                       </t>
  </si>
  <si>
    <t>03.02</t>
  </si>
  <si>
    <t>03.02.18</t>
  </si>
  <si>
    <t>04.02</t>
  </si>
  <si>
    <t>04.02.01</t>
  </si>
  <si>
    <t>04.02.04</t>
  </si>
  <si>
    <t>11.02</t>
  </si>
  <si>
    <t>11.02.02</t>
  </si>
  <si>
    <t>11.02.05</t>
  </si>
  <si>
    <t>11.02.06</t>
  </si>
  <si>
    <t>16.02</t>
  </si>
  <si>
    <t>16.02.03</t>
  </si>
  <si>
    <t>18.02</t>
  </si>
  <si>
    <t>Planuri si reglementari de urbanism</t>
  </si>
  <si>
    <t>42.02.05</t>
  </si>
  <si>
    <t>INFLUENTE</t>
  </si>
  <si>
    <t>Suma buget RECTIFICAT</t>
  </si>
  <si>
    <t>40.02</t>
  </si>
  <si>
    <t>III. OPERATIUNI FINANCIARE</t>
  </si>
  <si>
    <t>00.16</t>
  </si>
  <si>
    <t>Incasari din acordarea inprumuturilor acordate</t>
  </si>
  <si>
    <t>40.02.14</t>
  </si>
  <si>
    <t>Finantarea cheltuielilor de capital ale unitatilotr de invatamnt preuniversitar</t>
  </si>
  <si>
    <t>42.02.14</t>
  </si>
  <si>
    <t>Subventii primite de la fondul de interventie</t>
  </si>
  <si>
    <t>65027185</t>
  </si>
  <si>
    <t xml:space="preserve">V.Active Nefinanciare                                                                                                                  </t>
  </si>
  <si>
    <t>42.02.28</t>
  </si>
  <si>
    <t>subventii din sume obtinute in urma scoateriila licitatie a certificatelorde emisiide gaza cu efect de sera ptrfinantarea proiectelor de investitii</t>
  </si>
  <si>
    <t>42.02.67</t>
  </si>
  <si>
    <t>sume alocate din bugetul AFIR, ptr sustinerea proiectelor din PNDR 2014-2020</t>
  </si>
  <si>
    <t>43.02.31</t>
  </si>
  <si>
    <t>48.02.01</t>
  </si>
  <si>
    <t>Fondul european de dezvoltare regionala(FEDR)</t>
  </si>
  <si>
    <t>48.02.04</t>
  </si>
  <si>
    <t>Fondul european Agricol de dezvoltare (FEDR)</t>
  </si>
  <si>
    <t>alte cheltuieli</t>
  </si>
  <si>
    <t>650259</t>
  </si>
  <si>
    <t>Președinte de ședință,</t>
  </si>
  <si>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</si>
  <si>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Anton Mihai-Emil</t>
  </si>
  <si>
    <t xml:space="preserve">                                          ANEXA 1 la  Hotararea nr.  45 din 26.08.2021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</si>
</sst>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0" borderId="5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6" xfId="0" applyBorder="1"/>
    <xf numFmtId="49" fontId="0" fillId="0" borderId="6" xfId="0" applyNumberFormat="1" applyBorder="1" applyAlignment="1">
      <alignment horizontal="right"/>
    </xf>
    <xf numFmtId="0" fontId="2" fillId="0" borderId="2" xfId="0" applyFont="1" applyBorder="1"/>
    <xf numFmtId="49" fontId="2" fillId="0" borderId="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0" fillId="0" borderId="8" xfId="0" applyBorder="1" applyAlignment="1">
      <alignment wrapText="1"/>
    </xf>
    <xf numFmtId="0" fontId="0" fillId="0" borderId="9" xfId="0" applyBorder="1"/>
    <xf numFmtId="3" fontId="1" fillId="0" borderId="8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right"/>
    </xf>
    <xf numFmtId="0" fontId="2" fillId="0" borderId="13" xfId="0" applyFont="1" applyBorder="1" applyAlignment="1">
      <alignment horizontal="right"/>
    </xf>
    <xf numFmtId="0" fontId="0" fillId="0" borderId="14" xfId="0" applyBorder="1" applyAlignment="1">
      <alignment horizontal="right"/>
    </xf>
    <xf numFmtId="0" fontId="2" fillId="0" borderId="8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/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8"/>
  <sheetViews>
    <sheetView tabSelected="1" topLeftCell="A57" zoomScaleNormal="100" workbookViewId="0">
      <selection activeCell="H13" sqref="H13"/>
    </sheetView>
  </sheetViews>
  <sheetFormatPr defaultRowHeight="15" x14ac:dyDescent="0.25"/>
  <cols>
    <col min="1" max="1" width="46.85546875" customWidth="1"/>
    <col min="2" max="2" width="11.42578125" customWidth="1"/>
    <col min="3" max="4" width="10.5703125" customWidth="1"/>
    <col min="5" max="5" width="12" customWidth="1"/>
  </cols>
  <sheetData>
    <row r="2" spans="1:5" x14ac:dyDescent="0.25">
      <c r="A2" s="39" t="s">
        <v>158</v>
      </c>
      <c r="B2" s="39"/>
      <c r="C2" s="39"/>
      <c r="D2" s="39"/>
      <c r="E2" s="39"/>
    </row>
    <row r="4" spans="1:5" ht="15.75" thickBot="1" x14ac:dyDescent="0.3">
      <c r="A4" t="s">
        <v>0</v>
      </c>
    </row>
    <row r="5" spans="1:5" ht="28.5" customHeight="1" thickBot="1" x14ac:dyDescent="0.3">
      <c r="A5" s="1" t="s">
        <v>1</v>
      </c>
      <c r="B5" s="1"/>
      <c r="C5" s="23" t="s">
        <v>2</v>
      </c>
      <c r="D5" s="23" t="s">
        <v>132</v>
      </c>
      <c r="E5" s="23" t="s">
        <v>133</v>
      </c>
    </row>
    <row r="6" spans="1:5" ht="15.75" thickBot="1" x14ac:dyDescent="0.3">
      <c r="A6" s="7" t="s">
        <v>3</v>
      </c>
      <c r="B6" s="7"/>
      <c r="C6" s="24"/>
      <c r="D6" s="24"/>
      <c r="E6" s="24"/>
    </row>
    <row r="7" spans="1:5" ht="15.75" thickBot="1" x14ac:dyDescent="0.3">
      <c r="A7" s="8" t="s">
        <v>4</v>
      </c>
      <c r="B7" s="9" t="s">
        <v>5</v>
      </c>
      <c r="C7" s="25">
        <v>8494415</v>
      </c>
      <c r="D7" s="25">
        <v>300000</v>
      </c>
      <c r="E7" s="37">
        <f>C7+D7</f>
        <v>8794415</v>
      </c>
    </row>
    <row r="8" spans="1:5" x14ac:dyDescent="0.25">
      <c r="A8" s="16" t="s">
        <v>6</v>
      </c>
      <c r="B8" s="17" t="s">
        <v>7</v>
      </c>
      <c r="C8" s="26">
        <v>1345980</v>
      </c>
      <c r="D8" s="26">
        <v>300000</v>
      </c>
      <c r="E8" s="36">
        <f t="shared" ref="E8:E56" si="0">C8+D8</f>
        <v>1645980</v>
      </c>
    </row>
    <row r="9" spans="1:5" x14ac:dyDescent="0.25">
      <c r="A9" s="3" t="s">
        <v>8</v>
      </c>
      <c r="B9" s="5" t="s">
        <v>9</v>
      </c>
      <c r="C9" s="27">
        <v>5537000</v>
      </c>
      <c r="D9" s="27">
        <v>300000</v>
      </c>
      <c r="E9" s="36">
        <f>C9+D9</f>
        <v>5837000</v>
      </c>
    </row>
    <row r="10" spans="1:5" x14ac:dyDescent="0.25">
      <c r="A10" s="3" t="s">
        <v>10</v>
      </c>
      <c r="B10" s="5" t="s">
        <v>11</v>
      </c>
      <c r="C10" s="27">
        <v>5213000</v>
      </c>
      <c r="D10" s="27">
        <v>300000</v>
      </c>
      <c r="E10" s="36">
        <f>C10+D10</f>
        <v>5513000</v>
      </c>
    </row>
    <row r="11" spans="1:5" x14ac:dyDescent="0.25">
      <c r="A11" s="3" t="s">
        <v>12</v>
      </c>
      <c r="B11" s="5" t="s">
        <v>13</v>
      </c>
      <c r="C11" s="27">
        <v>522000</v>
      </c>
      <c r="D11" s="27">
        <v>300000</v>
      </c>
      <c r="E11" s="36">
        <f t="shared" si="0"/>
        <v>822000</v>
      </c>
    </row>
    <row r="12" spans="1:5" x14ac:dyDescent="0.25">
      <c r="A12" s="3" t="s">
        <v>14</v>
      </c>
      <c r="B12" s="5" t="s">
        <v>15</v>
      </c>
      <c r="C12" s="27">
        <v>522000</v>
      </c>
      <c r="D12" s="27">
        <v>300000</v>
      </c>
      <c r="E12" s="36">
        <f t="shared" si="0"/>
        <v>822000</v>
      </c>
    </row>
    <row r="13" spans="1:5" x14ac:dyDescent="0.25">
      <c r="A13" s="3" t="s">
        <v>16</v>
      </c>
      <c r="B13" s="6" t="s">
        <v>118</v>
      </c>
      <c r="C13" s="27">
        <v>5000</v>
      </c>
      <c r="D13" s="27"/>
      <c r="E13" s="36">
        <f t="shared" si="0"/>
        <v>5000</v>
      </c>
    </row>
    <row r="14" spans="1:5" x14ac:dyDescent="0.25">
      <c r="A14" s="3" t="s">
        <v>17</v>
      </c>
      <c r="B14" s="6" t="s">
        <v>119</v>
      </c>
      <c r="C14" s="27">
        <v>5000</v>
      </c>
      <c r="D14" s="27"/>
      <c r="E14" s="36">
        <f t="shared" si="0"/>
        <v>5000</v>
      </c>
    </row>
    <row r="15" spans="1:5" x14ac:dyDescent="0.25">
      <c r="A15" s="3" t="s">
        <v>17</v>
      </c>
      <c r="B15" s="6" t="s">
        <v>120</v>
      </c>
      <c r="C15" s="27">
        <v>517000</v>
      </c>
      <c r="D15" s="27">
        <v>300000</v>
      </c>
      <c r="E15" s="36">
        <f t="shared" si="0"/>
        <v>817000</v>
      </c>
    </row>
    <row r="16" spans="1:5" x14ac:dyDescent="0.25">
      <c r="A16" s="3" t="s">
        <v>18</v>
      </c>
      <c r="B16" s="6" t="s">
        <v>121</v>
      </c>
      <c r="C16" s="27">
        <v>293000</v>
      </c>
      <c r="D16" s="27"/>
      <c r="E16" s="36">
        <f t="shared" si="0"/>
        <v>293000</v>
      </c>
    </row>
    <row r="17" spans="1:5" x14ac:dyDescent="0.25">
      <c r="A17" s="3" t="s">
        <v>19</v>
      </c>
      <c r="B17" s="6" t="s">
        <v>122</v>
      </c>
      <c r="C17" s="27">
        <v>224000</v>
      </c>
      <c r="D17" s="27"/>
      <c r="E17" s="36">
        <f t="shared" si="0"/>
        <v>224000</v>
      </c>
    </row>
    <row r="18" spans="1:5" x14ac:dyDescent="0.25">
      <c r="A18" s="3" t="s">
        <v>20</v>
      </c>
      <c r="B18" s="5">
        <v>7.02</v>
      </c>
      <c r="C18" s="27">
        <v>3581000</v>
      </c>
      <c r="D18" s="27"/>
      <c r="E18" s="36">
        <f t="shared" si="0"/>
        <v>3581000</v>
      </c>
    </row>
    <row r="19" spans="1:5" x14ac:dyDescent="0.25">
      <c r="A19" s="3" t="s">
        <v>21</v>
      </c>
      <c r="B19" s="5">
        <v>7020101</v>
      </c>
      <c r="C19" s="27">
        <v>40000</v>
      </c>
      <c r="D19" s="27"/>
      <c r="E19" s="36">
        <f t="shared" si="0"/>
        <v>40000</v>
      </c>
    </row>
    <row r="20" spans="1:5" x14ac:dyDescent="0.25">
      <c r="A20" s="3" t="s">
        <v>22</v>
      </c>
      <c r="B20" s="5">
        <v>7020102</v>
      </c>
      <c r="C20" s="27">
        <v>9000</v>
      </c>
      <c r="D20" s="27"/>
      <c r="E20" s="36">
        <f t="shared" si="0"/>
        <v>9000</v>
      </c>
    </row>
    <row r="21" spans="1:5" x14ac:dyDescent="0.25">
      <c r="A21" s="3" t="s">
        <v>23</v>
      </c>
      <c r="B21" s="5">
        <v>7020201</v>
      </c>
      <c r="C21" s="27">
        <v>80000</v>
      </c>
      <c r="D21" s="27"/>
      <c r="E21" s="36">
        <f t="shared" si="0"/>
        <v>80000</v>
      </c>
    </row>
    <row r="22" spans="1:5" x14ac:dyDescent="0.25">
      <c r="A22" s="3" t="s">
        <v>24</v>
      </c>
      <c r="B22" s="5">
        <v>7020202</v>
      </c>
      <c r="C22" s="27">
        <v>1000</v>
      </c>
      <c r="D22" s="27"/>
      <c r="E22" s="36">
        <f t="shared" si="0"/>
        <v>1000</v>
      </c>
    </row>
    <row r="23" spans="1:5" x14ac:dyDescent="0.25">
      <c r="A23" s="3" t="s">
        <v>25</v>
      </c>
      <c r="B23" s="5">
        <v>7020203</v>
      </c>
      <c r="C23" s="27">
        <v>250000</v>
      </c>
      <c r="D23" s="27"/>
      <c r="E23" s="36">
        <f t="shared" si="0"/>
        <v>250000</v>
      </c>
    </row>
    <row r="24" spans="1:5" x14ac:dyDescent="0.25">
      <c r="A24" s="3" t="s">
        <v>26</v>
      </c>
      <c r="B24" s="5" t="s">
        <v>27</v>
      </c>
      <c r="C24" s="27">
        <v>4254000</v>
      </c>
      <c r="D24" s="27"/>
      <c r="E24" s="36">
        <f t="shared" si="0"/>
        <v>4254000</v>
      </c>
    </row>
    <row r="25" spans="1:5" x14ac:dyDescent="0.25">
      <c r="A25" s="3" t="s">
        <v>28</v>
      </c>
      <c r="B25" s="6" t="s">
        <v>123</v>
      </c>
      <c r="C25" s="27">
        <v>4192000</v>
      </c>
      <c r="D25" s="27"/>
      <c r="E25" s="36">
        <f t="shared" si="0"/>
        <v>4192000</v>
      </c>
    </row>
    <row r="26" spans="1:5" x14ac:dyDescent="0.25">
      <c r="A26" s="3" t="s">
        <v>29</v>
      </c>
      <c r="B26" s="6" t="s">
        <v>124</v>
      </c>
      <c r="C26" s="27">
        <v>2263000</v>
      </c>
      <c r="D26" s="27"/>
      <c r="E26" s="36">
        <f t="shared" si="0"/>
        <v>2263000</v>
      </c>
    </row>
    <row r="27" spans="1:5" x14ac:dyDescent="0.25">
      <c r="A27" s="3" t="s">
        <v>30</v>
      </c>
      <c r="B27" s="6" t="s">
        <v>125</v>
      </c>
      <c r="C27" s="27">
        <v>10000</v>
      </c>
      <c r="D27" s="27"/>
      <c r="E27" s="36">
        <f t="shared" si="0"/>
        <v>10000</v>
      </c>
    </row>
    <row r="28" spans="1:5" x14ac:dyDescent="0.25">
      <c r="A28" s="3" t="s">
        <v>31</v>
      </c>
      <c r="B28" s="6" t="s">
        <v>126</v>
      </c>
      <c r="C28" s="27">
        <v>1919000</v>
      </c>
      <c r="D28" s="27">
        <v>0</v>
      </c>
      <c r="E28" s="36">
        <f t="shared" si="0"/>
        <v>1919000</v>
      </c>
    </row>
    <row r="29" spans="1:5" x14ac:dyDescent="0.25">
      <c r="A29" s="3" t="s">
        <v>32</v>
      </c>
      <c r="B29" s="6" t="s">
        <v>127</v>
      </c>
      <c r="C29" s="27">
        <v>62000</v>
      </c>
      <c r="D29" s="27"/>
      <c r="E29" s="36">
        <f t="shared" si="0"/>
        <v>62000</v>
      </c>
    </row>
    <row r="30" spans="1:5" x14ac:dyDescent="0.25">
      <c r="A30" s="3" t="s">
        <v>33</v>
      </c>
      <c r="B30" s="6" t="s">
        <v>34</v>
      </c>
      <c r="C30" s="27">
        <v>47000</v>
      </c>
      <c r="D30" s="27"/>
      <c r="E30" s="36">
        <f t="shared" si="0"/>
        <v>47000</v>
      </c>
    </row>
    <row r="31" spans="1:5" x14ac:dyDescent="0.25">
      <c r="A31" s="3" t="s">
        <v>35</v>
      </c>
      <c r="B31" s="6" t="s">
        <v>36</v>
      </c>
      <c r="C31" s="27">
        <v>3000</v>
      </c>
      <c r="D31" s="27"/>
      <c r="E31" s="36">
        <f t="shared" si="0"/>
        <v>3000</v>
      </c>
    </row>
    <row r="32" spans="1:5" x14ac:dyDescent="0.25">
      <c r="A32" s="3" t="s">
        <v>37</v>
      </c>
      <c r="B32" s="6" t="s">
        <v>128</v>
      </c>
      <c r="C32" s="27">
        <v>12000</v>
      </c>
      <c r="D32" s="27"/>
      <c r="E32" s="36">
        <f t="shared" si="0"/>
        <v>12000</v>
      </c>
    </row>
    <row r="33" spans="1:5" x14ac:dyDescent="0.25">
      <c r="A33" s="3" t="s">
        <v>38</v>
      </c>
      <c r="B33" s="6" t="s">
        <v>129</v>
      </c>
      <c r="C33" s="27">
        <v>56000</v>
      </c>
      <c r="D33" s="27"/>
      <c r="E33" s="36">
        <f t="shared" si="0"/>
        <v>56000</v>
      </c>
    </row>
    <row r="34" spans="1:5" x14ac:dyDescent="0.25">
      <c r="A34" s="3" t="s">
        <v>39</v>
      </c>
      <c r="B34" s="6" t="s">
        <v>40</v>
      </c>
      <c r="C34" s="27">
        <v>324000</v>
      </c>
      <c r="D34" s="27"/>
      <c r="E34" s="36">
        <f t="shared" si="0"/>
        <v>324000</v>
      </c>
    </row>
    <row r="35" spans="1:5" x14ac:dyDescent="0.25">
      <c r="A35" s="3" t="s">
        <v>41</v>
      </c>
      <c r="B35" s="6" t="s">
        <v>42</v>
      </c>
      <c r="C35" s="27">
        <v>146000</v>
      </c>
      <c r="D35" s="27"/>
      <c r="E35" s="36">
        <f t="shared" si="0"/>
        <v>146000</v>
      </c>
    </row>
    <row r="36" spans="1:5" x14ac:dyDescent="0.25">
      <c r="A36" s="3" t="s">
        <v>43</v>
      </c>
      <c r="B36" s="6" t="s">
        <v>44</v>
      </c>
      <c r="C36" s="27">
        <v>146000</v>
      </c>
      <c r="D36" s="27"/>
      <c r="E36" s="36">
        <f t="shared" si="0"/>
        <v>146000</v>
      </c>
    </row>
    <row r="37" spans="1:5" x14ac:dyDescent="0.25">
      <c r="A37" s="3" t="s">
        <v>45</v>
      </c>
      <c r="B37" s="6" t="s">
        <v>46</v>
      </c>
      <c r="C37" s="27">
        <v>146000</v>
      </c>
      <c r="D37" s="27"/>
      <c r="E37" s="36">
        <f t="shared" si="0"/>
        <v>146000</v>
      </c>
    </row>
    <row r="38" spans="1:5" x14ac:dyDescent="0.25">
      <c r="A38" s="3" t="s">
        <v>47</v>
      </c>
      <c r="B38" s="6" t="s">
        <v>48</v>
      </c>
      <c r="C38" s="27">
        <v>178000</v>
      </c>
      <c r="D38" s="27"/>
      <c r="E38" s="36">
        <f t="shared" si="0"/>
        <v>178000</v>
      </c>
    </row>
    <row r="39" spans="1:5" x14ac:dyDescent="0.25">
      <c r="A39" s="3" t="s">
        <v>49</v>
      </c>
      <c r="B39" s="6" t="s">
        <v>50</v>
      </c>
      <c r="C39" s="27">
        <v>11000</v>
      </c>
      <c r="D39" s="27"/>
      <c r="E39" s="36">
        <f t="shared" si="0"/>
        <v>11000</v>
      </c>
    </row>
    <row r="40" spans="1:5" x14ac:dyDescent="0.25">
      <c r="A40" s="3" t="s">
        <v>51</v>
      </c>
      <c r="B40" s="6" t="s">
        <v>52</v>
      </c>
      <c r="C40" s="27">
        <v>11000</v>
      </c>
      <c r="D40" s="27"/>
      <c r="E40" s="36">
        <f t="shared" si="0"/>
        <v>11000</v>
      </c>
    </row>
    <row r="41" spans="1:5" x14ac:dyDescent="0.25">
      <c r="A41" s="3" t="s">
        <v>53</v>
      </c>
      <c r="B41" s="6" t="s">
        <v>54</v>
      </c>
      <c r="C41" s="27">
        <v>9000</v>
      </c>
      <c r="D41" s="27"/>
      <c r="E41" s="36">
        <f t="shared" si="0"/>
        <v>9000</v>
      </c>
    </row>
    <row r="42" spans="1:5" x14ac:dyDescent="0.25">
      <c r="A42" s="3" t="s">
        <v>55</v>
      </c>
      <c r="B42" s="6" t="s">
        <v>56</v>
      </c>
      <c r="C42" s="27">
        <v>9000</v>
      </c>
      <c r="D42" s="27"/>
      <c r="E42" s="36">
        <f t="shared" si="0"/>
        <v>9000</v>
      </c>
    </row>
    <row r="43" spans="1:5" x14ac:dyDescent="0.25">
      <c r="A43" s="3" t="s">
        <v>57</v>
      </c>
      <c r="B43" s="6" t="s">
        <v>58</v>
      </c>
      <c r="C43" s="27">
        <v>68000</v>
      </c>
      <c r="D43" s="27"/>
      <c r="E43" s="36">
        <f t="shared" si="0"/>
        <v>68000</v>
      </c>
    </row>
    <row r="44" spans="1:5" x14ac:dyDescent="0.25">
      <c r="A44" s="3" t="s">
        <v>59</v>
      </c>
      <c r="B44" s="6" t="s">
        <v>60</v>
      </c>
      <c r="C44" s="27">
        <v>68000</v>
      </c>
      <c r="D44" s="27"/>
      <c r="E44" s="36">
        <f t="shared" si="0"/>
        <v>68000</v>
      </c>
    </row>
    <row r="45" spans="1:5" x14ac:dyDescent="0.25">
      <c r="A45" s="3" t="s">
        <v>61</v>
      </c>
      <c r="B45" s="6" t="s">
        <v>62</v>
      </c>
      <c r="C45" s="27">
        <v>90000</v>
      </c>
      <c r="D45" s="27"/>
      <c r="E45" s="36">
        <f t="shared" si="0"/>
        <v>90000</v>
      </c>
    </row>
    <row r="46" spans="1:5" x14ac:dyDescent="0.25">
      <c r="A46" s="3" t="s">
        <v>63</v>
      </c>
      <c r="B46" s="6" t="s">
        <v>64</v>
      </c>
      <c r="C46" s="27">
        <v>-699020</v>
      </c>
      <c r="D46" s="27">
        <v>-206900</v>
      </c>
      <c r="E46" s="36">
        <f t="shared" si="0"/>
        <v>-905920</v>
      </c>
    </row>
    <row r="47" spans="1:5" x14ac:dyDescent="0.25">
      <c r="A47" s="3" t="s">
        <v>65</v>
      </c>
      <c r="B47" s="6" t="s">
        <v>66</v>
      </c>
      <c r="C47" s="27">
        <v>699020</v>
      </c>
      <c r="D47" s="27">
        <v>206900</v>
      </c>
      <c r="E47" s="36">
        <f t="shared" si="0"/>
        <v>905920</v>
      </c>
    </row>
    <row r="48" spans="1:5" x14ac:dyDescent="0.25">
      <c r="A48" s="3" t="s">
        <v>135</v>
      </c>
      <c r="B48" s="6" t="s">
        <v>136</v>
      </c>
      <c r="C48" s="27">
        <v>980</v>
      </c>
      <c r="D48" s="27"/>
      <c r="E48" s="36">
        <v>12537</v>
      </c>
    </row>
    <row r="49" spans="1:5" x14ac:dyDescent="0.25">
      <c r="A49" s="3" t="s">
        <v>137</v>
      </c>
      <c r="B49" s="6" t="s">
        <v>134</v>
      </c>
      <c r="C49" s="27">
        <v>980</v>
      </c>
      <c r="D49" s="27"/>
      <c r="E49" s="36">
        <f t="shared" ref="E49:E50" si="1">C49+D49</f>
        <v>980</v>
      </c>
    </row>
    <row r="50" spans="1:5" x14ac:dyDescent="0.25">
      <c r="A50" s="3" t="s">
        <v>74</v>
      </c>
      <c r="B50" s="6" t="s">
        <v>138</v>
      </c>
      <c r="C50" s="27">
        <v>980</v>
      </c>
      <c r="D50" s="27"/>
      <c r="E50" s="36">
        <f t="shared" si="1"/>
        <v>980</v>
      </c>
    </row>
    <row r="51" spans="1:5" x14ac:dyDescent="0.25">
      <c r="A51" s="3" t="s">
        <v>67</v>
      </c>
      <c r="B51" s="6" t="s">
        <v>68</v>
      </c>
      <c r="C51" s="27">
        <v>1537504</v>
      </c>
      <c r="D51" s="27"/>
      <c r="E51" s="36">
        <f t="shared" si="0"/>
        <v>1537504</v>
      </c>
    </row>
    <row r="52" spans="1:5" x14ac:dyDescent="0.25">
      <c r="A52" s="3" t="s">
        <v>69</v>
      </c>
      <c r="B52" s="6" t="s">
        <v>70</v>
      </c>
      <c r="C52" s="27">
        <v>1537504</v>
      </c>
      <c r="D52" s="27"/>
      <c r="E52" s="36">
        <f t="shared" si="0"/>
        <v>1537504</v>
      </c>
    </row>
    <row r="53" spans="1:5" x14ac:dyDescent="0.25">
      <c r="A53" s="3" t="s">
        <v>71</v>
      </c>
      <c r="B53" s="6" t="s">
        <v>72</v>
      </c>
      <c r="C53" s="27">
        <v>1446697</v>
      </c>
      <c r="D53" s="27"/>
      <c r="E53" s="36">
        <f t="shared" si="0"/>
        <v>1446697</v>
      </c>
    </row>
    <row r="54" spans="1:5" x14ac:dyDescent="0.25">
      <c r="A54" s="3" t="s">
        <v>73</v>
      </c>
      <c r="B54" s="6"/>
      <c r="C54" s="27">
        <v>112000</v>
      </c>
      <c r="D54" s="27"/>
      <c r="E54" s="36">
        <f t="shared" si="0"/>
        <v>112000</v>
      </c>
    </row>
    <row r="55" spans="1:5" x14ac:dyDescent="0.25">
      <c r="A55" s="3" t="s">
        <v>130</v>
      </c>
      <c r="B55" s="6" t="s">
        <v>131</v>
      </c>
      <c r="C55" s="27">
        <v>0</v>
      </c>
      <c r="D55" s="27"/>
      <c r="E55" s="36">
        <f t="shared" si="0"/>
        <v>0</v>
      </c>
    </row>
    <row r="56" spans="1:5" x14ac:dyDescent="0.25">
      <c r="A56" s="3" t="s">
        <v>139</v>
      </c>
      <c r="B56" s="6" t="s">
        <v>140</v>
      </c>
      <c r="C56" s="27">
        <v>112000</v>
      </c>
      <c r="D56" s="27"/>
      <c r="E56" s="36">
        <f t="shared" si="0"/>
        <v>112000</v>
      </c>
    </row>
    <row r="57" spans="1:5" x14ac:dyDescent="0.25">
      <c r="A57" s="3" t="s">
        <v>75</v>
      </c>
      <c r="B57" s="6"/>
      <c r="C57" s="27">
        <v>1334697</v>
      </c>
      <c r="D57" s="27"/>
      <c r="E57" s="36">
        <f t="shared" ref="E57:E104" si="2">C57+D57</f>
        <v>1334697</v>
      </c>
    </row>
    <row r="58" spans="1:5" ht="15.75" thickBot="1" x14ac:dyDescent="0.3">
      <c r="A58" s="4" t="s">
        <v>141</v>
      </c>
      <c r="B58" s="18" t="s">
        <v>144</v>
      </c>
      <c r="C58" s="28">
        <v>0</v>
      </c>
      <c r="D58" s="28"/>
      <c r="E58" s="36">
        <f t="shared" si="2"/>
        <v>0</v>
      </c>
    </row>
    <row r="59" spans="1:5" x14ac:dyDescent="0.25">
      <c r="A59" s="3" t="s">
        <v>76</v>
      </c>
      <c r="B59" s="6" t="s">
        <v>77</v>
      </c>
      <c r="C59" s="27">
        <v>50000</v>
      </c>
      <c r="D59" s="27"/>
      <c r="E59" s="36">
        <f t="shared" si="2"/>
        <v>50000</v>
      </c>
    </row>
    <row r="60" spans="1:5" x14ac:dyDescent="0.25">
      <c r="A60" s="3" t="s">
        <v>78</v>
      </c>
      <c r="B60" s="6" t="s">
        <v>79</v>
      </c>
      <c r="C60" s="27">
        <v>61000</v>
      </c>
      <c r="D60" s="27"/>
      <c r="E60" s="36">
        <f t="shared" si="2"/>
        <v>61000</v>
      </c>
    </row>
    <row r="61" spans="1:5" ht="15.75" thickBot="1" x14ac:dyDescent="0.3">
      <c r="A61" s="4" t="s">
        <v>80</v>
      </c>
      <c r="B61" s="18" t="s">
        <v>81</v>
      </c>
      <c r="C61" s="28">
        <v>723707</v>
      </c>
      <c r="D61" s="28"/>
      <c r="E61" s="36">
        <f t="shared" si="2"/>
        <v>723707</v>
      </c>
    </row>
    <row r="62" spans="1:5" ht="15.75" thickBot="1" x14ac:dyDescent="0.3">
      <c r="A62" s="4" t="s">
        <v>145</v>
      </c>
      <c r="B62" s="18" t="s">
        <v>146</v>
      </c>
      <c r="C62" s="28">
        <v>499990</v>
      </c>
      <c r="D62" s="28"/>
      <c r="E62" s="36">
        <f t="shared" si="2"/>
        <v>499990</v>
      </c>
    </row>
    <row r="63" spans="1:5" ht="15.75" thickBot="1" x14ac:dyDescent="0.3">
      <c r="A63" s="4" t="s">
        <v>147</v>
      </c>
      <c r="B63" s="18" t="s">
        <v>148</v>
      </c>
      <c r="C63" s="28">
        <v>90807</v>
      </c>
      <c r="D63" s="28"/>
      <c r="E63" s="36">
        <f t="shared" si="2"/>
        <v>90807</v>
      </c>
    </row>
    <row r="64" spans="1:5" ht="15.75" thickBot="1" x14ac:dyDescent="0.3">
      <c r="A64" s="4" t="s">
        <v>150</v>
      </c>
      <c r="B64" s="18" t="s">
        <v>149</v>
      </c>
      <c r="C64" s="28">
        <v>941000</v>
      </c>
      <c r="D64" s="28"/>
      <c r="E64" s="36">
        <f t="shared" si="2"/>
        <v>941000</v>
      </c>
    </row>
    <row r="65" spans="1:5" ht="15.75" thickBot="1" x14ac:dyDescent="0.3">
      <c r="A65" s="4" t="s">
        <v>152</v>
      </c>
      <c r="B65" s="18" t="s">
        <v>151</v>
      </c>
      <c r="C65" s="28">
        <v>477931</v>
      </c>
      <c r="D65" s="28"/>
      <c r="E65" s="36">
        <f t="shared" si="2"/>
        <v>477931</v>
      </c>
    </row>
    <row r="66" spans="1:5" ht="15.75" thickBot="1" x14ac:dyDescent="0.3">
      <c r="A66" s="7"/>
      <c r="B66" s="15"/>
      <c r="C66" s="29"/>
      <c r="D66" s="29"/>
      <c r="E66" s="36">
        <f t="shared" si="2"/>
        <v>0</v>
      </c>
    </row>
    <row r="67" spans="1:5" ht="15.75" thickBot="1" x14ac:dyDescent="0.3">
      <c r="A67" s="8" t="s">
        <v>82</v>
      </c>
      <c r="B67" s="14"/>
      <c r="C67" s="9">
        <f>C68+C72+C76+C79+C86+C90+C94+C98+C102</f>
        <v>8468415</v>
      </c>
      <c r="D67" s="9">
        <f>D68+D72+D76+D79+D86+D90+D94+D98+D102</f>
        <v>300000</v>
      </c>
      <c r="E67" s="37">
        <f>C67+D67</f>
        <v>8768415</v>
      </c>
    </row>
    <row r="68" spans="1:5" x14ac:dyDescent="0.25">
      <c r="A68" s="12" t="s">
        <v>83</v>
      </c>
      <c r="B68" s="13">
        <v>51.02</v>
      </c>
      <c r="C68" s="30">
        <f>C69+C70+C71</f>
        <v>1808000</v>
      </c>
      <c r="D68" s="30">
        <f t="shared" ref="D68:E68" si="3">D69+D70+D71</f>
        <v>41000</v>
      </c>
      <c r="E68" s="30">
        <f t="shared" si="3"/>
        <v>1849000</v>
      </c>
    </row>
    <row r="69" spans="1:5" x14ac:dyDescent="0.25">
      <c r="A69" s="3" t="s">
        <v>84</v>
      </c>
      <c r="B69" s="6">
        <v>510210</v>
      </c>
      <c r="C69" s="27">
        <v>1525000</v>
      </c>
      <c r="D69" s="27"/>
      <c r="E69" s="36">
        <f t="shared" si="2"/>
        <v>1525000</v>
      </c>
    </row>
    <row r="70" spans="1:5" x14ac:dyDescent="0.25">
      <c r="A70" s="3" t="s">
        <v>85</v>
      </c>
      <c r="B70" s="6">
        <v>510220</v>
      </c>
      <c r="C70" s="27">
        <v>283000</v>
      </c>
      <c r="D70" s="27">
        <v>41000</v>
      </c>
      <c r="E70" s="36">
        <f t="shared" si="2"/>
        <v>324000</v>
      </c>
    </row>
    <row r="71" spans="1:5" ht="15.75" thickBot="1" x14ac:dyDescent="0.3">
      <c r="A71" s="10" t="s">
        <v>86</v>
      </c>
      <c r="B71" s="11">
        <v>510271</v>
      </c>
      <c r="C71" s="31">
        <v>0</v>
      </c>
      <c r="D71" s="31">
        <v>0</v>
      </c>
      <c r="E71" s="36">
        <f t="shared" si="2"/>
        <v>0</v>
      </c>
    </row>
    <row r="72" spans="1:5" ht="15.75" thickBot="1" x14ac:dyDescent="0.3">
      <c r="A72" s="20" t="s">
        <v>87</v>
      </c>
      <c r="B72" s="21">
        <v>54.02</v>
      </c>
      <c r="C72" s="32">
        <f>C73+C74+C75</f>
        <v>50000</v>
      </c>
      <c r="D72" s="32">
        <f t="shared" ref="D72:E72" si="4">D73+D74+D75</f>
        <v>0</v>
      </c>
      <c r="E72" s="32">
        <f t="shared" si="4"/>
        <v>50000</v>
      </c>
    </row>
    <row r="73" spans="1:5" x14ac:dyDescent="0.25">
      <c r="A73" s="2" t="s">
        <v>84</v>
      </c>
      <c r="B73" s="19" t="s">
        <v>88</v>
      </c>
      <c r="C73" s="33">
        <v>0</v>
      </c>
      <c r="D73" s="33"/>
      <c r="E73" s="36">
        <f t="shared" si="2"/>
        <v>0</v>
      </c>
    </row>
    <row r="74" spans="1:5" x14ac:dyDescent="0.25">
      <c r="A74" s="3" t="s">
        <v>85</v>
      </c>
      <c r="B74" s="6" t="s">
        <v>89</v>
      </c>
      <c r="C74" s="27">
        <v>0</v>
      </c>
      <c r="D74" s="27"/>
      <c r="E74" s="36">
        <f t="shared" si="2"/>
        <v>0</v>
      </c>
    </row>
    <row r="75" spans="1:5" ht="15.75" thickBot="1" x14ac:dyDescent="0.3">
      <c r="A75" s="10" t="s">
        <v>90</v>
      </c>
      <c r="B75" s="11" t="s">
        <v>91</v>
      </c>
      <c r="C75" s="31">
        <v>50000</v>
      </c>
      <c r="D75" s="31">
        <v>0</v>
      </c>
      <c r="E75" s="36">
        <f t="shared" si="2"/>
        <v>50000</v>
      </c>
    </row>
    <row r="76" spans="1:5" ht="15.75" thickBot="1" x14ac:dyDescent="0.3">
      <c r="A76" s="20" t="s">
        <v>92</v>
      </c>
      <c r="B76" s="21">
        <v>61.02</v>
      </c>
      <c r="C76" s="32">
        <f>C77+C78</f>
        <v>23000</v>
      </c>
      <c r="D76" s="32">
        <f t="shared" ref="D76:E76" si="5">D77+D78</f>
        <v>0</v>
      </c>
      <c r="E76" s="32">
        <f t="shared" si="5"/>
        <v>23000</v>
      </c>
    </row>
    <row r="77" spans="1:5" x14ac:dyDescent="0.25">
      <c r="A77" s="2" t="s">
        <v>93</v>
      </c>
      <c r="B77" s="19">
        <v>610210</v>
      </c>
      <c r="C77" s="33">
        <v>13000</v>
      </c>
      <c r="D77" s="33"/>
      <c r="E77" s="36">
        <f t="shared" si="2"/>
        <v>13000</v>
      </c>
    </row>
    <row r="78" spans="1:5" ht="15.75" thickBot="1" x14ac:dyDescent="0.3">
      <c r="A78" s="10" t="s">
        <v>85</v>
      </c>
      <c r="B78" s="11">
        <v>610220</v>
      </c>
      <c r="C78" s="31">
        <v>10000</v>
      </c>
      <c r="D78" s="31"/>
      <c r="E78" s="36">
        <f t="shared" si="2"/>
        <v>10000</v>
      </c>
    </row>
    <row r="79" spans="1:5" ht="15.75" thickBot="1" x14ac:dyDescent="0.3">
      <c r="A79" s="20" t="s">
        <v>94</v>
      </c>
      <c r="B79" s="21">
        <v>65.02</v>
      </c>
      <c r="C79" s="32">
        <f>C80+C81+C82+C84+C85</f>
        <v>1443000</v>
      </c>
      <c r="D79" s="32">
        <f>D80+D81+D82+D84+D85</f>
        <v>91200</v>
      </c>
      <c r="E79" s="38">
        <f>E80+E81+E82+E84+E85</f>
        <v>1534200</v>
      </c>
    </row>
    <row r="80" spans="1:5" x14ac:dyDescent="0.25">
      <c r="A80" s="2" t="s">
        <v>95</v>
      </c>
      <c r="B80" s="19">
        <v>650210</v>
      </c>
      <c r="C80" s="33">
        <v>0</v>
      </c>
      <c r="D80" s="33"/>
      <c r="E80" s="36">
        <f t="shared" si="2"/>
        <v>0</v>
      </c>
    </row>
    <row r="81" spans="1:5" x14ac:dyDescent="0.25">
      <c r="A81" s="3" t="s">
        <v>96</v>
      </c>
      <c r="B81" s="6">
        <v>650220</v>
      </c>
      <c r="C81" s="27">
        <v>288000</v>
      </c>
      <c r="D81" s="27"/>
      <c r="E81" s="36">
        <f t="shared" si="2"/>
        <v>288000</v>
      </c>
    </row>
    <row r="82" spans="1:5" x14ac:dyDescent="0.25">
      <c r="A82" s="3" t="s">
        <v>97</v>
      </c>
      <c r="B82" s="6">
        <v>650257</v>
      </c>
      <c r="C82" s="27">
        <v>104000</v>
      </c>
      <c r="D82" s="27"/>
      <c r="E82" s="36">
        <f t="shared" si="2"/>
        <v>104000</v>
      </c>
    </row>
    <row r="83" spans="1:5" x14ac:dyDescent="0.25">
      <c r="A83" s="10" t="s">
        <v>153</v>
      </c>
      <c r="B83" s="11" t="s">
        <v>154</v>
      </c>
      <c r="C83" s="31">
        <v>26000</v>
      </c>
      <c r="D83" s="31"/>
      <c r="E83" s="36">
        <f t="shared" si="2"/>
        <v>26000</v>
      </c>
    </row>
    <row r="84" spans="1:5" x14ac:dyDescent="0.25">
      <c r="A84" s="10" t="s">
        <v>98</v>
      </c>
      <c r="B84" s="11">
        <v>650271</v>
      </c>
      <c r="C84" s="31">
        <v>1051000</v>
      </c>
      <c r="D84" s="31">
        <v>91200</v>
      </c>
      <c r="E84" s="36">
        <f>C84+D84</f>
        <v>1142200</v>
      </c>
    </row>
    <row r="85" spans="1:5" ht="15.75" thickBot="1" x14ac:dyDescent="0.3">
      <c r="A85" s="10" t="s">
        <v>143</v>
      </c>
      <c r="B85" s="11" t="s">
        <v>142</v>
      </c>
      <c r="C85" s="31">
        <v>0</v>
      </c>
      <c r="D85" s="31"/>
      <c r="E85" s="36">
        <f>C85+D85</f>
        <v>0</v>
      </c>
    </row>
    <row r="86" spans="1:5" ht="15.75" thickBot="1" x14ac:dyDescent="0.3">
      <c r="A86" s="20" t="s">
        <v>99</v>
      </c>
      <c r="B86" s="21">
        <v>66.02</v>
      </c>
      <c r="C86" s="32">
        <f>C87+C88+C89</f>
        <v>102200</v>
      </c>
      <c r="D86" s="32">
        <f t="shared" ref="D86" si="6">D87+D88+D89</f>
        <v>13000</v>
      </c>
      <c r="E86" s="38">
        <f>E87+E88+E89</f>
        <v>115200</v>
      </c>
    </row>
    <row r="87" spans="1:5" x14ac:dyDescent="0.25">
      <c r="A87" s="2" t="s">
        <v>100</v>
      </c>
      <c r="B87" s="19">
        <v>660210</v>
      </c>
      <c r="C87" s="33">
        <v>61200</v>
      </c>
      <c r="D87" s="33"/>
      <c r="E87" s="36">
        <f t="shared" si="2"/>
        <v>61200</v>
      </c>
    </row>
    <row r="88" spans="1:5" x14ac:dyDescent="0.25">
      <c r="A88" s="3" t="s">
        <v>101</v>
      </c>
      <c r="B88" s="6">
        <v>660220</v>
      </c>
      <c r="C88" s="27">
        <v>2000</v>
      </c>
      <c r="D88" s="27">
        <v>0</v>
      </c>
      <c r="E88" s="36">
        <f t="shared" si="2"/>
        <v>2000</v>
      </c>
    </row>
    <row r="89" spans="1:5" ht="15.75" thickBot="1" x14ac:dyDescent="0.3">
      <c r="A89" s="10" t="s">
        <v>102</v>
      </c>
      <c r="B89" s="11">
        <v>660271</v>
      </c>
      <c r="C89" s="31">
        <v>39000</v>
      </c>
      <c r="D89" s="31">
        <v>13000</v>
      </c>
      <c r="E89" s="36">
        <f t="shared" si="2"/>
        <v>52000</v>
      </c>
    </row>
    <row r="90" spans="1:5" ht="15.75" thickBot="1" x14ac:dyDescent="0.3">
      <c r="A90" s="20" t="s">
        <v>103</v>
      </c>
      <c r="B90" s="21">
        <v>67.02</v>
      </c>
      <c r="C90" s="32">
        <f>C91+C92</f>
        <v>94200</v>
      </c>
      <c r="D90" s="32">
        <f t="shared" ref="D90" si="7">D91+D92</f>
        <v>0</v>
      </c>
      <c r="E90" s="38">
        <f>E91+E92</f>
        <v>94200</v>
      </c>
    </row>
    <row r="91" spans="1:5" x14ac:dyDescent="0.25">
      <c r="A91" s="2" t="s">
        <v>100</v>
      </c>
      <c r="B91" s="19">
        <v>670210</v>
      </c>
      <c r="C91" s="33">
        <v>49200</v>
      </c>
      <c r="D91" s="33"/>
      <c r="E91" s="36">
        <f t="shared" si="2"/>
        <v>49200</v>
      </c>
    </row>
    <row r="92" spans="1:5" x14ac:dyDescent="0.25">
      <c r="A92" s="3" t="s">
        <v>101</v>
      </c>
      <c r="B92" s="6">
        <v>670220</v>
      </c>
      <c r="C92" s="27">
        <v>45000</v>
      </c>
      <c r="D92" s="27"/>
      <c r="E92" s="36">
        <f t="shared" si="2"/>
        <v>45000</v>
      </c>
    </row>
    <row r="93" spans="1:5" ht="15.75" thickBot="1" x14ac:dyDescent="0.3">
      <c r="A93" s="10" t="s">
        <v>102</v>
      </c>
      <c r="B93" s="11">
        <v>670271</v>
      </c>
      <c r="C93" s="31">
        <v>0</v>
      </c>
      <c r="D93" s="31"/>
      <c r="E93" s="36">
        <f t="shared" si="2"/>
        <v>0</v>
      </c>
    </row>
    <row r="94" spans="1:5" ht="15.75" thickBot="1" x14ac:dyDescent="0.3">
      <c r="A94" s="20" t="s">
        <v>104</v>
      </c>
      <c r="B94" s="21">
        <v>68.02</v>
      </c>
      <c r="C94" s="32">
        <f>C95+C96+C97</f>
        <v>2129000</v>
      </c>
      <c r="D94" s="32">
        <f t="shared" ref="D94:E94" si="8">D95+D96+D97</f>
        <v>0</v>
      </c>
      <c r="E94" s="32">
        <f t="shared" si="8"/>
        <v>2129000</v>
      </c>
    </row>
    <row r="95" spans="1:5" x14ac:dyDescent="0.25">
      <c r="A95" s="2" t="s">
        <v>105</v>
      </c>
      <c r="B95" s="19">
        <v>680210</v>
      </c>
      <c r="C95" s="33">
        <v>1114000</v>
      </c>
      <c r="D95" s="33"/>
      <c r="E95" s="36">
        <f t="shared" si="2"/>
        <v>1114000</v>
      </c>
    </row>
    <row r="96" spans="1:5" x14ac:dyDescent="0.25">
      <c r="A96" s="3" t="s">
        <v>106</v>
      </c>
      <c r="B96" s="6">
        <v>680220</v>
      </c>
      <c r="C96" s="27">
        <v>40000</v>
      </c>
      <c r="D96" s="27">
        <v>0</v>
      </c>
      <c r="E96" s="36">
        <f t="shared" si="2"/>
        <v>40000</v>
      </c>
    </row>
    <row r="97" spans="1:5" ht="15.75" thickBot="1" x14ac:dyDescent="0.3">
      <c r="A97" s="10" t="s">
        <v>107</v>
      </c>
      <c r="B97" s="11">
        <v>68050257</v>
      </c>
      <c r="C97" s="31">
        <v>975000</v>
      </c>
      <c r="D97" s="31"/>
      <c r="E97" s="36">
        <f t="shared" si="2"/>
        <v>975000</v>
      </c>
    </row>
    <row r="98" spans="1:5" ht="15.75" thickBot="1" x14ac:dyDescent="0.3">
      <c r="A98" s="20" t="s">
        <v>108</v>
      </c>
      <c r="B98" s="21">
        <v>70.02</v>
      </c>
      <c r="C98" s="32">
        <f>C99+C100+C101</f>
        <v>1836808</v>
      </c>
      <c r="D98" s="32">
        <f t="shared" ref="D98:E98" si="9">D99+D100+D101</f>
        <v>122700</v>
      </c>
      <c r="E98" s="32">
        <f t="shared" si="9"/>
        <v>1959508</v>
      </c>
    </row>
    <row r="99" spans="1:5" x14ac:dyDescent="0.25">
      <c r="A99" s="2" t="s">
        <v>105</v>
      </c>
      <c r="B99" s="19" t="s">
        <v>109</v>
      </c>
      <c r="C99" s="33">
        <v>0</v>
      </c>
      <c r="D99" s="33"/>
      <c r="E99" s="36">
        <f t="shared" si="2"/>
        <v>0</v>
      </c>
    </row>
    <row r="100" spans="1:5" x14ac:dyDescent="0.25">
      <c r="A100" s="3" t="s">
        <v>110</v>
      </c>
      <c r="B100" s="6" t="s">
        <v>111</v>
      </c>
      <c r="C100" s="27">
        <v>313580</v>
      </c>
      <c r="D100" s="27">
        <v>40000</v>
      </c>
      <c r="E100" s="36">
        <f t="shared" si="2"/>
        <v>353580</v>
      </c>
    </row>
    <row r="101" spans="1:5" ht="15.75" thickBot="1" x14ac:dyDescent="0.3">
      <c r="A101" s="10" t="s">
        <v>112</v>
      </c>
      <c r="B101" s="11">
        <v>700271</v>
      </c>
      <c r="C101" s="31">
        <v>1523228</v>
      </c>
      <c r="D101" s="31">
        <v>82700</v>
      </c>
      <c r="E101" s="36">
        <f>C101+D101</f>
        <v>1605928</v>
      </c>
    </row>
    <row r="102" spans="1:5" ht="15.75" thickBot="1" x14ac:dyDescent="0.3">
      <c r="A102" s="20" t="s">
        <v>113</v>
      </c>
      <c r="B102" s="21">
        <v>84.02</v>
      </c>
      <c r="C102" s="32">
        <f>C103+C104</f>
        <v>982207</v>
      </c>
      <c r="D102" s="32">
        <f t="shared" ref="D102:E102" si="10">D103+D104</f>
        <v>32100</v>
      </c>
      <c r="E102" s="32">
        <f t="shared" si="10"/>
        <v>1014307</v>
      </c>
    </row>
    <row r="103" spans="1:5" x14ac:dyDescent="0.25">
      <c r="A103" s="16" t="s">
        <v>114</v>
      </c>
      <c r="B103" s="22">
        <v>840220</v>
      </c>
      <c r="C103" s="34">
        <v>50000</v>
      </c>
      <c r="D103" s="34">
        <v>12100</v>
      </c>
      <c r="E103" s="36">
        <f t="shared" si="2"/>
        <v>62100</v>
      </c>
    </row>
    <row r="104" spans="1:5" ht="15.75" thickBot="1" x14ac:dyDescent="0.3">
      <c r="A104" s="10" t="s">
        <v>115</v>
      </c>
      <c r="B104" s="11">
        <v>840271</v>
      </c>
      <c r="C104" s="31">
        <v>932207</v>
      </c>
      <c r="D104" s="31">
        <v>20000</v>
      </c>
      <c r="E104" s="36">
        <f t="shared" si="2"/>
        <v>952207</v>
      </c>
    </row>
    <row r="105" spans="1:5" ht="15.75" thickBot="1" x14ac:dyDescent="0.3">
      <c r="A105" s="1" t="s">
        <v>116</v>
      </c>
      <c r="B105" s="1"/>
      <c r="C105" s="35">
        <v>0</v>
      </c>
      <c r="D105" s="35"/>
      <c r="E105" s="35">
        <v>0</v>
      </c>
    </row>
    <row r="106" spans="1:5" x14ac:dyDescent="0.25">
      <c r="A106" s="41"/>
      <c r="B106" s="41"/>
      <c r="C106" s="41"/>
      <c r="D106" s="41"/>
      <c r="E106" s="41"/>
    </row>
    <row r="107" spans="1:5" x14ac:dyDescent="0.25">
      <c r="A107" s="42" t="s">
        <v>155</v>
      </c>
      <c r="B107" s="40"/>
      <c r="C107" s="40"/>
      <c r="D107" s="40"/>
      <c r="E107" s="40"/>
    </row>
    <row r="108" spans="1:5" x14ac:dyDescent="0.25">
      <c r="A108" s="42" t="s">
        <v>157</v>
      </c>
      <c r="B108" s="40"/>
      <c r="C108" s="40"/>
      <c r="D108" s="40"/>
      <c r="E108" s="40"/>
    </row>
    <row r="109" spans="1:5" x14ac:dyDescent="0.25">
      <c r="A109" s="41"/>
      <c r="B109" s="41"/>
      <c r="C109" s="41"/>
      <c r="D109" s="41"/>
      <c r="E109" s="41"/>
    </row>
    <row r="110" spans="1:5" x14ac:dyDescent="0.25">
      <c r="A110" s="41"/>
      <c r="B110" s="41"/>
      <c r="C110" s="41"/>
      <c r="D110" s="41"/>
      <c r="E110" s="41"/>
    </row>
    <row r="111" spans="1:5" x14ac:dyDescent="0.25">
      <c r="A111" s="41"/>
      <c r="B111" s="41"/>
      <c r="C111" s="41"/>
      <c r="D111" s="41"/>
      <c r="E111" s="41"/>
    </row>
    <row r="112" spans="1:5" x14ac:dyDescent="0.25">
      <c r="A112" s="41"/>
      <c r="B112" s="41"/>
      <c r="C112" s="41"/>
      <c r="D112" s="41"/>
      <c r="E112" s="41"/>
    </row>
    <row r="113" spans="1:5" x14ac:dyDescent="0.25">
      <c r="A113" t="s">
        <v>117</v>
      </c>
    </row>
    <row r="114" spans="1:5" ht="5.25" customHeight="1" x14ac:dyDescent="0.25">
      <c r="A114" s="40" t="s">
        <v>156</v>
      </c>
      <c r="B114" s="40"/>
      <c r="C114" s="40"/>
      <c r="D114" s="40"/>
      <c r="E114" s="40"/>
    </row>
    <row r="115" spans="1:5" ht="6.75" customHeight="1" x14ac:dyDescent="0.25">
      <c r="A115" s="40"/>
      <c r="B115" s="40"/>
      <c r="C115" s="40"/>
      <c r="D115" s="40"/>
      <c r="E115" s="40"/>
    </row>
    <row r="116" spans="1:5" ht="33.75" customHeight="1" x14ac:dyDescent="0.25">
      <c r="A116" s="40"/>
      <c r="B116" s="40"/>
      <c r="C116" s="40"/>
      <c r="D116" s="40"/>
      <c r="E116" s="40"/>
    </row>
    <row r="117" spans="1:5" x14ac:dyDescent="0.25">
      <c r="A117" s="40"/>
      <c r="B117" s="40"/>
      <c r="C117" s="40"/>
      <c r="D117" s="40"/>
      <c r="E117" s="40"/>
    </row>
    <row r="118" spans="1:5" x14ac:dyDescent="0.25">
      <c r="A118" s="40"/>
      <c r="B118" s="40"/>
      <c r="C118" s="40"/>
      <c r="D118" s="40"/>
      <c r="E118" s="40"/>
    </row>
  </sheetData>
  <mergeCells count="4">
    <mergeCell ref="A2:E2"/>
    <mergeCell ref="A114:E118"/>
    <mergeCell ref="A107:E107"/>
    <mergeCell ref="A108:E108"/>
  </mergeCells>
  <pageMargins left="0.9055118110236221" right="0.51181102362204722" top="0.74803149606299213" bottom="0.74803149606299213" header="0.31496062992125984" footer="0.31496062992125984"/>
  <pageSetup paperSize="9" scale="85" fitToWidth="2" fitToHeight="2" orientation="portrait" r:id="rId1"/>
  <rowBreaks count="1" manualBreakCount="1">
    <brk id="6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Sheet1</vt:lpstr>
      <vt:lpstr>Sheet2</vt:lpstr>
      <vt:lpstr>Sheet3</vt:lpstr>
      <vt:lpstr>Sheet1!OLE_LINK1</vt:lpstr>
      <vt:lpstr>Sheet1!OLE_LINK10</vt:lpstr>
      <vt:lpstr>Sheet1!OLE_LINK15</vt:lpstr>
      <vt:lpstr>Sheet1!OLE_LINK25</vt:lpstr>
      <vt:lpstr>Sheet1!OLE_LINK28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2021-08-27T08:29:19Z</dcterms:modified>
</cp:coreProperties>
</file>