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30" yWindow="585" windowWidth="13095" windowHeight="6855"/>
  </bookViews>
  <sheets>
    <sheet name="Sheet1" sheetId="1" r:id="rId1"/>
  </sheets>
  <calcPr calcId="125725"/>
  <extLst>
    <ext uri="GoogleSheetsCustomDataVersion2">
      <go:sheetsCustomData xmlns:go="http://customooxmlschemas.google.com/" r:id="rId5" roundtripDataChecksum="0IZIrbyHOTpYs8bEAiK0Dw6hy0m24bwjjE6NJkkzCig="/>
    </ext>
  </extLst>
</workbook>
</file>

<file path=xl/calcChain.xml><?xml version="1.0" encoding="utf-8"?>
<calcChain xmlns="http://schemas.openxmlformats.org/spreadsheetml/2006/main">
  <c r="O53" i="1"/>
  <c r="N53"/>
  <c r="O30"/>
  <c r="N30"/>
  <c r="M30"/>
  <c r="M53" s="1"/>
  <c r="P29"/>
  <c r="L29"/>
  <c r="K29"/>
  <c r="J29"/>
  <c r="I29"/>
  <c r="P28"/>
  <c r="L28"/>
  <c r="K28"/>
  <c r="J28"/>
  <c r="I28"/>
  <c r="P27"/>
  <c r="L27"/>
  <c r="K27"/>
  <c r="K30" s="1"/>
  <c r="J27"/>
  <c r="J30" s="1"/>
  <c r="I27"/>
  <c r="I30" s="1"/>
  <c r="P26"/>
  <c r="L26"/>
  <c r="H26"/>
  <c r="P25"/>
  <c r="L25"/>
  <c r="H25"/>
  <c r="L24"/>
  <c r="H24"/>
  <c r="P24" s="1"/>
  <c r="L23"/>
  <c r="H23"/>
  <c r="P23" s="1"/>
  <c r="P22"/>
  <c r="L22"/>
  <c r="H22"/>
  <c r="P21"/>
  <c r="L21"/>
  <c r="H21"/>
  <c r="L20"/>
  <c r="H20"/>
  <c r="P20" s="1"/>
  <c r="L19"/>
  <c r="H19"/>
  <c r="P19" s="1"/>
  <c r="P18"/>
  <c r="L18"/>
  <c r="H18"/>
  <c r="P17"/>
  <c r="L17"/>
  <c r="H17"/>
  <c r="L16"/>
  <c r="H16"/>
  <c r="P16" s="1"/>
  <c r="L15"/>
  <c r="H15"/>
  <c r="H30" s="1"/>
  <c r="P14"/>
  <c r="L14"/>
  <c r="H14"/>
  <c r="P13"/>
  <c r="L13"/>
  <c r="L30" s="1"/>
  <c r="L53" s="1"/>
  <c r="H13"/>
  <c r="H31" l="1"/>
  <c r="P31" s="1"/>
  <c r="K31"/>
  <c r="K53" s="1"/>
  <c r="J31"/>
  <c r="J53"/>
  <c r="I31"/>
  <c r="I53" s="1"/>
  <c r="P15"/>
  <c r="P30" s="1"/>
  <c r="P53" s="1"/>
  <c r="H53" l="1"/>
</calcChain>
</file>

<file path=xl/sharedStrings.xml><?xml version="1.0" encoding="utf-8"?>
<sst xmlns="http://schemas.openxmlformats.org/spreadsheetml/2006/main" count="272" uniqueCount="164">
  <si>
    <t>MATRICEA DE CORELARE A BUGETULUI PROIECTULUI CU DEVIZUL GENERAL AL INVESTIȚIEI</t>
  </si>
  <si>
    <t xml:space="preserve">Programul  Regional Sud-Muntenia 2021-2027    </t>
  </si>
  <si>
    <t>Prioritatea 1 - O REGIUNE COMPETITIVĂ PRIN INOVARE, DIGITALIZARE ȘI ÎNTREPRINDERI DINAMICE</t>
  </si>
  <si>
    <t>Obiectivul Specific RSO 1.2 - Valorificarea avantajelor digitalizării, în beneficiul cetățenilor, al companiilor, al organizațiilor de cercetare și al autorităților publice
OPERAȚIUNEA B - Investiții în dezvoltarea infrastructurii, serviciilor și echipamentelor IT relevante și necesare, precum și achiziția, dezvoltarea, testarea și pilotarea soluțiilor și aplicațiilor digitale (PaaS, SaaS, etc)
Apel de proiecte: PRSM/473/PRSM_P1/OP1/RSO1.2/PRSM_A38</t>
  </si>
  <si>
    <t>Titlul proiectului: "Digitalizarea administrației publice locale în Comuna Bătrâni"</t>
  </si>
  <si>
    <t>Cod SMIS: 343303</t>
  </si>
  <si>
    <t>Nr. crt.</t>
  </si>
  <si>
    <t>CATEGORIE CHELTUIELI
conform 
BUGET PROIECT</t>
  </si>
  <si>
    <t>Tip cost (direct/ indirect)</t>
  </si>
  <si>
    <t>Categorie_NUME SMIS</t>
  </si>
  <si>
    <t>Subcategorie_NUME SMIS</t>
  </si>
  <si>
    <t xml:space="preserve">Capitol în devizul general conform Hotărârii Guvernului nr. 907/2016, cu modificările
şi completările ulterioareodificările </t>
  </si>
  <si>
    <t>Subcapitol în devizul general conform Hotărârii Guvernului nr. 907/2016, cu modificările şi completările ulterioare</t>
  </si>
  <si>
    <t>Valoarea eligibila a proiectului, inclusiv TVA eligibil, din care</t>
  </si>
  <si>
    <t>TVA, din care</t>
  </si>
  <si>
    <t>Valoarea totala neeligibila a proiectului, inclusiv TVA neeligibil</t>
  </si>
  <si>
    <t>Valoarea totala a proiectului</t>
  </si>
  <si>
    <t>Lista cheltuielilor eligibile</t>
  </si>
  <si>
    <t xml:space="preserve">Total </t>
  </si>
  <si>
    <t>Valoarea eligibila nerambursabila din partea fondurilor UE</t>
  </si>
  <si>
    <t>Valoarea eligibila nerambursabila din bugetul national</t>
  </si>
  <si>
    <t>Valoare cofinantare eligibila beneficiar</t>
  </si>
  <si>
    <t>Total</t>
  </si>
  <si>
    <t>TVA eligibil</t>
  </si>
  <si>
    <t>TVA neeligibil</t>
  </si>
  <si>
    <t>0</t>
  </si>
  <si>
    <t>7=8+9+10</t>
  </si>
  <si>
    <t>11=12+13</t>
  </si>
  <si>
    <t>11 = 3 +10</t>
  </si>
  <si>
    <t>1</t>
  </si>
  <si>
    <t xml:space="preserve">Cheltuieli cu lucrari </t>
  </si>
  <si>
    <t>Direct</t>
  </si>
  <si>
    <t>Lucrări</t>
  </si>
  <si>
    <t xml:space="preserve">1.2 Amenajarea terenului </t>
  </si>
  <si>
    <t xml:space="preserve">CAP. 1 Cheltuieli pentru obţinerea şi amenajarea terenului </t>
  </si>
  <si>
    <t xml:space="preserve">CAP.1-1.2 Amenajarea terenului </t>
  </si>
  <si>
    <t xml:space="preserve">Se includ cheltuielile efectuate la începutul lucrărilor pentru pregătirea amplasamentului şi care constau în: demolări, demontări, dezafectări, defrişări, colectare, sortare şi transport la depozitele autorizate al deşeurilor rezultate, sistematizări pe verticală, accesuri/ drumuri/ alei/ parcări/ drenuri/ rigole/ canale de scurgere, ziduri de sprijin, drenaje, epuizmente (exclusiv cele aferente realizării lucrărilor pentru investiţia de bază), devieri de cursuri de apă, lucrări pentru pregătirea amplasamentului.
</t>
  </si>
  <si>
    <t xml:space="preserve">1.3  Amenajări pentru protecţia mediului şi aducerea la starea iniţială </t>
  </si>
  <si>
    <t xml:space="preserve">CAP.1- 1.3  Amenajări pentru protecţia mediului şi aducerea la starea iniţială </t>
  </si>
  <si>
    <t>Se includ cheltuielile efectuate pentru lucrări şi acţiuni de protecţia mediului și de aducere la starea inițială.</t>
  </si>
  <si>
    <t xml:space="preserve">1.4 Cheltuieli pentru relocarea/protecţia utilităţilor (devieri reţele de utilităţi din amplasament) </t>
  </si>
  <si>
    <t xml:space="preserve">CAP.1-1.4 Cheltuieli pentru relocarea/protecţia utilităţilor (devieri reţele de utilităţi din amplasament) </t>
  </si>
  <si>
    <t>Cheltuielile pentru asigurarea devierii/protectiei utilităților.</t>
  </si>
  <si>
    <t>CAP. 2  Cheltuieli pentru asigurarea utilităţilor necesare obiectivului de investiţii</t>
  </si>
  <si>
    <t>Cheltuielile pentru asigurarea utilităților trebuie să se refere strict la cheltuieli necesare pentru funcționarea obiectivului de investițe din cererea de finanțare.</t>
  </si>
  <si>
    <t>4.1. Construcții și instalații</t>
  </si>
  <si>
    <t xml:space="preserve">CAP. 4  Cheltuieli pentru investiţia de bază </t>
  </si>
  <si>
    <t xml:space="preserve">CAP. 4 - 4.1. Construcţii şi instalaţii    </t>
  </si>
  <si>
    <t>Cuprinde cheltuielile aferente execuţiei tuturor obiectelor cuprinse în obiectivul de investiţie (cheltuielile aferente activităților prevăzute la punctul 5.2.2 din ghid). 
Proiectantul va delimita obiectele de construcţii din cadrul obiectivului de investiţii şi va nominaliza cheltuielile pe fiecare obiect.
Cheltuielile aferente fiecărui obiect de construcţie se regăsesc în devizul pe obiect.</t>
  </si>
  <si>
    <t>4.2. Montaj utilaje, echipamente tehnologice şi funcţionale</t>
  </si>
  <si>
    <t>CAP. 4 - 4.2. Montaj utilaje, echipamente tehnologice şi funcţionale</t>
  </si>
  <si>
    <t>Cuprinde cheltuielile aferente montajului utilajelor tehnologice şi al utilajelor incluse în instalaţiile funcţionale, inclusiv reţelele aferente necesare funcţionării acestora.</t>
  </si>
  <si>
    <t>4.3. Utilaje, echipamente tehnologice şi funcţionale care necesită montaj</t>
  </si>
  <si>
    <t>CAP. 4 - 4.3. Utilaje, echipamente tehnologice şi funcţionale care necesită montaj</t>
  </si>
  <si>
    <t>Cuprinde cheltuielile pentru achiziţionarea utilajelor şi echipamentelor tehnologice, precum şi a celor incluse în instalaţiile funcţionale.</t>
  </si>
  <si>
    <t>5.1.1 Lucrări de construcţii şi instalaţii aferente organizării de şantier</t>
  </si>
  <si>
    <t xml:space="preserve"> CAP. 5 Alte cheltuieli </t>
  </si>
  <si>
    <t>CAP.5 - 5.1.1 Lucrări de construcţii şi instalaţii aferente organizării de şantier</t>
  </si>
  <si>
    <t xml:space="preserve">În această secțiune se cuprind cheltuielile aferente realizarii unor constructii provizorii sau amenajări la construcții existente:
	Lucrări de constructii provizorii de vestiare, barăci, spații de lucru pentru personalul din șantier, grupuri sanitare, împrejmuiri, pichete de incendiu.
	Construiri provizorii de rampe de spălare auto, depozite pentru materiale, fundaţii pentru macarale, platfome tehnologice,  reţele electrice de iluminat şi forţă, căi de acces, branşamente/racorduri la utilităţi, amplasare panouri de prezentare.
	Cheltuielile de desfiinţare a organizării de şantier, inclusiv cheltuielile necesare readucerii terenurilor ocupate la starea lor inițială la terminarea executiei lucrărilor (cu excepția celor prevăzute la categoria 1.3 de mai sus).  
</t>
  </si>
  <si>
    <t>5.1.2 Cheltuieli conexe organizarii santierului</t>
  </si>
  <si>
    <t>CAP.5 - 5.1.2 Cheltuieli conexe organizarii santierului</t>
  </si>
  <si>
    <t xml:space="preserve">În această categorie se cuprind cheltuieli pentru:
- închirierii de vestiare/baraci/spatii de lucru pentru personalul din șantier, grupuri sanitare, obţinerea autorizaţiei de construire/desfiinţare aferente lucrărilor de organizare de şantier, taxe de amplasament, închirieri semne de circulaţie, contractele de asistenţă cu poliţia rutieră, contract temporar cu furnizorul de energie electrică, cu unităţi de salubrizare, taxe depozit ecologic, costul energiei electrice şi al apei consumate în incinta organizării de şantier pe durata de execuţie a lucrărilor, paza santierului, chirii pentru ocuparea temporară a domeniului public, costul energiei electrice şi al apei consumate în incinta organizării de şantier pe durata de execuţie a lucrărilor </t>
  </si>
  <si>
    <t xml:space="preserve">5.3 Cheltuieli diverse şi neprevăzute </t>
  </si>
  <si>
    <t xml:space="preserve">CAP 5 - 5.3 Cheltuieli diverse şi neprevăzute </t>
  </si>
  <si>
    <r>
      <rPr>
        <sz val="10"/>
        <color theme="1"/>
        <rFont val="Calibri"/>
      </rPr>
      <t xml:space="preserve">Se consideră eligibile dacă vor fi detaliate corespunzător prin documente justificative şi doar în limita a </t>
    </r>
    <r>
      <rPr>
        <b/>
        <sz val="10"/>
        <color theme="1"/>
        <rFont val="Calibri"/>
      </rPr>
      <t>10%</t>
    </r>
    <r>
      <rPr>
        <sz val="10"/>
        <color theme="1"/>
        <rFont val="Calibri"/>
      </rPr>
      <t xml:space="preserve"> din valoarea cheltuielilor eligibile cuprinse la subcapitolele 1.2 - Amenajare teren, 1.3 - Amenajare pentru protecția mediului,1.4 - Relocare utilități, 2 – Asigurarea utilitatilor necesare, 3.5 – Proiectare, 3.8 – Asistență tehnică, 4 - Cheltuieli pentru investiția de bază. 
Cheltuielile diverse şi neprevăzute vor fi folosite în conformitate cu legislaţia în domeniul achiziţiilor publice ce face referire la modificările contractuale apărute în timpul execuţiei 
</t>
    </r>
  </si>
  <si>
    <t>6.1 Pregătirea personalului de exploatare</t>
  </si>
  <si>
    <t xml:space="preserve">CAP. 6  Cheltuieli pentru probe tehnologice și teste </t>
  </si>
  <si>
    <t xml:space="preserve"> CAP 6 - 6.1 Pregătirea personalului de exploatare</t>
  </si>
  <si>
    <t>Cuprinde cheltuielile necesare instruirii/şcolarizării personalului în vederea utilizării corecte şi eficiente a utilajelor şi tehnologiilor.</t>
  </si>
  <si>
    <t xml:space="preserve"> 6.2 Probe tehnologice și teste.</t>
  </si>
  <si>
    <t>CAP 6 -  6.2 Probe tehnologice și teste.</t>
  </si>
  <si>
    <t>Cuprinde cheltuielile aferente execuţiei probelor/încercărilor, prevăzute în proiect, expertizelor la recepţie.</t>
  </si>
  <si>
    <t>REZERVA IMPLEMENTARE</t>
  </si>
  <si>
    <t>7.2 Cheltuieli pentru constituirea rezervei de implementare pentru ajustarea de preţ</t>
  </si>
  <si>
    <t xml:space="preserve">Cap. 7. - Cheltuieli aferente marjei de buget şi pentru constituirea rezervei de implementare pentru ajustarea de preţ </t>
  </si>
  <si>
    <t>Cap. 7.2 Cheltuieli pentru constituirea rezervei de implementare pentru ajustarea de preţ</t>
  </si>
  <si>
    <t>2</t>
  </si>
  <si>
    <t>Cheltuieli cu echipamente, dotari, active corporale/necorporale</t>
  </si>
  <si>
    <t>Echipamente/Dotări/Active corporale</t>
  </si>
  <si>
    <t>4.4. Utilaje, echipamente tehnologice şi funcţionale care nu necesită montaj şi echipamente de transport</t>
  </si>
  <si>
    <t>CAP. 4 - 4.4. Utilaje, echipamente tehnologice şi funcţionale care nu necesită montaj şi echipamente de transport</t>
  </si>
  <si>
    <t>Cuprinde cheltuielile pentru achiziţionarea utilajelor şi echipamentelor care nu necesită montaj, precum şi a echipamentelor de transport, inclusiv tehnologic.</t>
  </si>
  <si>
    <t>4.5. Dotări</t>
  </si>
  <si>
    <t>CAP. 4 - 4.5. Dotări</t>
  </si>
  <si>
    <t>Se cuprind cheltuielile pentru procurarea de bunuri care, conform legii, intră în categoria mijloacelor fixe, sunt  necesare implementarii proiectului şi respectă prevederile contractului de finanţare. 
Sunt eligibile cheltuielile pentru procurarea de bunuri care, conform legii, intră în categoria obiectelor de inventar, cu obligativitatea mentinerii acestora pe toata perioada de durabilitate a proiectului.
În cadrul acestui capitol se cuprind cheltuieli pentru dotarea spațiilor pentru găzduirea infrastructurii IT cu echipamente de comunicații de mare capacitate, sisteme de climatizare redundantă și eficientă din punct de vedere energetic, pentru securitate fizică (control, acces, monitorizare video, antiefracție etc), sisteme de detecție și stingere incendiu cu gaz inert care să asigure protecția pentru întreaga infrastructură.</t>
  </si>
  <si>
    <t>3.</t>
  </si>
  <si>
    <t>Cheltuieli cu active necorporale</t>
  </si>
  <si>
    <t>4.6. Active necorporale</t>
  </si>
  <si>
    <t>CAP. 4 - 4.6. Active necorporale</t>
  </si>
  <si>
    <t>Cuprinde cheltuielile cu achiziţionarea activelor necorporale: drepturi referitoare la brevete, licenţe, know-how sau cunoştinţe tehnice nebrevetate, programe informatice și alte active similare.</t>
  </si>
  <si>
    <t>4</t>
  </si>
  <si>
    <t>Cheltuieli cu servicii</t>
  </si>
  <si>
    <t>Servicii</t>
  </si>
  <si>
    <t>Cheltuieli pentru întărirea capacităţii administrative a beneficiarilor în domeniul digitalizării:
a. Cheltuieli legate de pregătirea personalului care va utiliza produsele achiziționate prin proiect şi programele informatice/soluțiile/aplicațiile software/licențelor achiziționate şi/sau dezvoltate prin proiect;
b. Cheltuieli legate de pregătirea personalului care va asigura administrarea şi mentenanţa echipamentelor achiziţionate prin proiect şi aplicaţiei/ serviciului software achiziţionat şi/sau dezvoltat prin proiect, dacă acesta este angajat al beneficiarului.
Cheltuielile pentru întărirea capacităţii administrative a beneficiarilor, sunt eligibile, cumulat, în limita a maximum 2% din valoarea eligibilă a proiectului.</t>
  </si>
  <si>
    <t>TOTAL CHELTUIELI DIRECTE</t>
  </si>
  <si>
    <t xml:space="preserve">5. </t>
  </si>
  <si>
    <t>Cheltuieli aferente costurilor indirecte sunt eligibile, cumulat, în procent de   2 % din valoarea cheltuielilor eligibile aferente costurilor directe și cuprind cap.3, subcapitolele 5.2 și 5.4 prevăzute de HG nr.  907/2016</t>
  </si>
  <si>
    <t>Indirect</t>
  </si>
  <si>
    <t>3.1.1. Studii de teren</t>
  </si>
  <si>
    <t>CAP.3 Cheltuieli pentru proiectare şi asistenţă tehnică</t>
  </si>
  <si>
    <t>3.1.1 - Studii de teren</t>
  </si>
  <si>
    <t>Nu se aplică</t>
  </si>
  <si>
    <t>Se cuprind cheltuielile pentru studii de teren: studii geotehnice, geologice, hidrologice, hidrogeotehnice, fotogrammetrice, topografice şi de stabilitate ale terenului pe care se amplasează obiectivul de investiţie;</t>
  </si>
  <si>
    <t>3.1.2. Raport privind impactul asupra mediului</t>
  </si>
  <si>
    <t>3.1.2 - Raport privind impactul asupra mediului</t>
  </si>
  <si>
    <t>Se cuprind cheltuielile pentru raport privind impactul asupra mediului</t>
  </si>
  <si>
    <t>3.1.3. Alte studii specifice</t>
  </si>
  <si>
    <t>3.1.3 - Alte studii specifice</t>
  </si>
  <si>
    <t>Se cuprind cheltuielile pentru studii de specialitate necesare în funcţie de specificul investiţiei (documentație privind imunizarea la schimbările climatice, etc).</t>
  </si>
  <si>
    <t>3.2. Documentaţii-suport şi cheltuieli pentru obţinerea de avize, acorduri şi autorizaţii</t>
  </si>
  <si>
    <t>Cuprinde toate cheltuielile necesare pentru elaborarea documentaţiilor şi obţinerea avizelor.</t>
  </si>
  <si>
    <t>3.3 Expertiză tehnică</t>
  </si>
  <si>
    <t>Se cuprind cheltuielile pentru expertizarea tehnică a construcţiilor existente, a structurilor şi/sau, după caz, a proiectelor tehnice, inclusiv întocmirea de către expertul tehnic a raportului de expertiză tehnică.</t>
  </si>
  <si>
    <t>3.4 -Certificarea performanței energetice și auditul energetic al clădirilor</t>
  </si>
  <si>
    <t>3.4 Certificarea performanței energetice și auditul energetic al clădirilor, auditul de siguranță rutieră</t>
  </si>
  <si>
    <t>Se cuprind cheltuielile pentru certificarea performanței energetice și auditul energetic al clădirilor</t>
  </si>
  <si>
    <t>3.5.1 Temă de proiectare</t>
  </si>
  <si>
    <t>3.5.1 - Temă de proiectare</t>
  </si>
  <si>
    <t xml:space="preserve">Se includ cheltuielile pentru elaborarea tuturor fazelor de proiectare aferente obiectivului de investiţie: tema de proiectare </t>
  </si>
  <si>
    <t>3.5.3 - Studiu de fezabilitate/documentație de avizare a lucrărilor de intervenție și deviz general</t>
  </si>
  <si>
    <t>3.5.3 Studiu de fezabilitate/ documentatia de avizare a lucrarilor de interventii şi deviz general</t>
  </si>
  <si>
    <t>Se includ cheltuielile pentru elaborarea tuturor fazelor de proiectare aferente obiectivului de investiţie: SF/Documentație pentru avizarea lucrărilor de intervenții şi deviz general</t>
  </si>
  <si>
    <t>3.5.4 Documentaţiile tehnice necesare în vederea obţinerii avizelor/acordurilor/ autorizaţiilor</t>
  </si>
  <si>
    <t>Cap.3 -3.4. Proiectare, subcap.3.5.4 Documentaţiile tehnice necesare în vederea obţinerii avizelor/acordurilor/ autorizaţiilor</t>
  </si>
  <si>
    <t>Se includ cheltuielile pentru elaborarea tuturor fazelor de proiectare aferente obiectivului de investiţie: Documentaţiile tehnice necesare în vederea obţinerii avizelor/acordurilor/autorizaţiilor</t>
  </si>
  <si>
    <t>3.5.5. Verificarea tehnică de calitate a proiectării</t>
  </si>
  <si>
    <t>Cap.3 -3.5. Proiectare, subcap.3.5.5. Verificarea tehnică de calitate a proiectării</t>
  </si>
  <si>
    <t>Se includ cheltuielile pentru elaborarea tuturor fazelor de proiectare aferente obiectivului de investiţie: Verificarea tehnică de calitate a proiectului tehnic şi a detaliilor de execuţie</t>
  </si>
  <si>
    <t>3.5.6. Proiect tehnic şi detalii de execuţie</t>
  </si>
  <si>
    <t>Cap.3 -3.5. Proiectare, subcap.3.5.6. Proiect tehnic şi detalii de execuţie</t>
  </si>
  <si>
    <t xml:space="preserve">Se includ cheltuielile pentru elaborarea tuturor fazelor de proiectare aferente obiectivului de investiţie: Proiect tehnic şi detalii de execuţie. </t>
  </si>
  <si>
    <t xml:space="preserve">3.6. Organizarea procedurilor de achiziție    </t>
  </si>
  <si>
    <t xml:space="preserve">CAP. 3 - 3.6. Organizarea procedurilor de achiziție    </t>
  </si>
  <si>
    <t>Se includ cheltuielile efectuate, după caz, pentru serviciile de consultanţă/asistenţă juridică în scopul elaborării documentaţiei de atribuire şi/sau aplicării procedurilor de atribuire a contractelor de achiziţie publică.</t>
  </si>
  <si>
    <r>
      <rPr>
        <b/>
        <sz val="10"/>
        <color theme="1"/>
        <rFont val="Calibri"/>
      </rPr>
      <t xml:space="preserve">3.7.1. Managementul de proiect pentru obiectivul de investiţii </t>
    </r>
    <r>
      <rPr>
        <sz val="11"/>
        <color theme="1"/>
        <rFont val="Trebuchet MS"/>
      </rPr>
      <t xml:space="preserve"> </t>
    </r>
  </si>
  <si>
    <t xml:space="preserve">CAP. 3 - 3.7.1. Managementul de proiect pentru obiectivul de investiţii   </t>
  </si>
  <si>
    <t>Managementul de proiect pentru obiectivul de investiţii (plata serviciilor de consultanţă pentru elaborarea cererii de finanțare și a tuturor studiilor necesare întocmirii acesteia, inclusiv audit de maturitate digitală; plata serviciilor de consultanţă în domeniul managementului execuţiei investiţiei)</t>
  </si>
  <si>
    <t>3.7.2. Auditul financiar</t>
  </si>
  <si>
    <t>CAP. 3- 3.7.2. Auditul financiar</t>
  </si>
  <si>
    <t>Se includ cheltuielile efectuate cu auditul financiar</t>
  </si>
  <si>
    <t>3.8.1. Asistență tehnică din partea proiectantului</t>
  </si>
  <si>
    <t>Se includ cheltuielile efectuate pentru asistenţă tehnică din partea proiectantului</t>
  </si>
  <si>
    <t>3.8.2. Dirigenție de șantier</t>
  </si>
  <si>
    <t>Se includ cheltuielile efectuate pentru dirigenția de șantier</t>
  </si>
  <si>
    <t xml:space="preserve">3.8.3. Coordonator în materie de securitate şi sănătate </t>
  </si>
  <si>
    <t>CAP. 3- 3.8.3 - Coordonator în materie de securitate și sănătate – conform H.G. nr.300/2006 , cu modificările și completările ulterioare</t>
  </si>
  <si>
    <t xml:space="preserve">Se includ cheltuielile efectuate pentru coordonatorul în materie de securitate și sănătate </t>
  </si>
  <si>
    <t xml:space="preserve">  TAXE</t>
  </si>
  <si>
    <t>5.2.2. Cota aferentă ISC pentru controlul calităţii lucrărilor de construcţii</t>
  </si>
  <si>
    <t>CAP 5 - 5.2.2. Cota aferentă ISC pentru controlul calităţii lucrărilor de construcţii</t>
  </si>
  <si>
    <t>În această categorie se cuprind cheltuieli pentru cota aferentă Inspectoratului de Stat în Construcţii, calculată potrivit prevederilor Legii nr. 10/1995 privind calitatea în construcţii, republicată;</t>
  </si>
  <si>
    <t xml:space="preserve"> 5.2.3. Cota aferentă ISC pentru controlul statului în amenajarea teritoriului, urbanism şi pentru autorizarea lucrărilor de construcţii </t>
  </si>
  <si>
    <t xml:space="preserve">CAP 5 -  5.2.3. Cota aferentă ISC pentru controlul statului în amenajarea teritoriului, urbanism şi pentru autorizarea lucrărilor de construcţii </t>
  </si>
  <si>
    <t>În această categorie se cuprind cheltuieli pentru cota aferentă Inspectoratului de Stat în Construcţii, calculată potrivit prevederilor Legii nr. 50/1991 privind autorizarea executării lucrărilor de construcţii, republicată, cu modificările şi completările ulterioare</t>
  </si>
  <si>
    <t>5.2.4. Cota aferentă Casei Sociale a Constructorilor - CSC</t>
  </si>
  <si>
    <t>CAP 5 - 5.2.4. Cota aferentă Casei Sociale a Constructorilor - CSC</t>
  </si>
  <si>
    <t>În această categorie se cuprind cheltuieli pentru cota aferentă Casei Sociale a Constructorilor - CSC, în aplicarea prevederilor Legii nr. 215/1997 privind Casa Socială a Constructorilor</t>
  </si>
  <si>
    <t xml:space="preserve"> 5.2.5. Taxe pentru acorduri, avize conforme şi autorizaţia de construire/desfiinţare</t>
  </si>
  <si>
    <t>CAP 5 -  5.2.5. Taxe pentru acorduri, avize conforme şi autorizaţia de construire/desfiinţare</t>
  </si>
  <si>
    <t>În această categorie se cuprind cheltuieli pentru taxe pentru eliberarea certificatului de urbanism și a autorizaţiei de construire/ desfiinţare/ organizare de șantier.</t>
  </si>
  <si>
    <t xml:space="preserve">5.4 Cheltuieli pentru informare și publicitate </t>
  </si>
  <si>
    <t xml:space="preserve">CAP 5 - 5.4 Cheltuieli pentru informare și publicitate </t>
  </si>
  <si>
    <t>Activitățile obligatorii de comunicare și vizibilitate aferente proiectului vor fi în conformitate cu prevederile contractului de finanţare și cu prevederile Ghidului de Identitate Vizuală.
Pentru îndeplinirea obligațiilor privind comunicarea și vizibilitatea, beneficiarii vor respecta prevederile din Ghidul de Identitate Vizuală PRSM 2021-2027 care va fi pus la dispoziție, în format electronic pe site-ul dedicat programului (2021-2027.adrmuntenia.ro).
Beneficiarii sunt obligați să utilizeze, pentru toate materialele de comunicare și vizibilitate realizate în cadrul proiectelor finanțate prin PR Sud-Muntenia 2021-2027, indicațiile tehnice din Ghidul de Identitate Vizuală.</t>
  </si>
  <si>
    <t>TOTAL PROIECT</t>
  </si>
</sst>
</file>

<file path=xl/styles.xml><?xml version="1.0" encoding="utf-8"?>
<styleSheet xmlns="http://schemas.openxmlformats.org/spreadsheetml/2006/main">
  <fonts count="13">
    <font>
      <sz val="11"/>
      <color theme="1"/>
      <name val="Calibri"/>
      <scheme val="minor"/>
    </font>
    <font>
      <sz val="11"/>
      <color theme="1"/>
      <name val="Calibri"/>
    </font>
    <font>
      <b/>
      <sz val="10"/>
      <color theme="1"/>
      <name val="Calibri"/>
    </font>
    <font>
      <sz val="10"/>
      <color theme="1"/>
      <name val="Calibri"/>
    </font>
    <font>
      <b/>
      <sz val="11"/>
      <color theme="1"/>
      <name val="Calibri"/>
    </font>
    <font>
      <b/>
      <i/>
      <sz val="10"/>
      <color theme="1"/>
      <name val="Calibri"/>
    </font>
    <font>
      <sz val="11"/>
      <name val="Calibri"/>
    </font>
    <font>
      <b/>
      <sz val="14"/>
      <color theme="1"/>
      <name val="Calibri"/>
    </font>
    <font>
      <b/>
      <sz val="18"/>
      <color theme="1"/>
      <name val="Calibri"/>
    </font>
    <font>
      <sz val="12"/>
      <color theme="1"/>
      <name val="Calibri"/>
    </font>
    <font>
      <b/>
      <sz val="12"/>
      <color theme="1"/>
      <name val="Calibri"/>
    </font>
    <font>
      <sz val="16"/>
      <color theme="1"/>
      <name val="Calibri"/>
    </font>
    <font>
      <sz val="11"/>
      <color theme="1"/>
      <name val="Trebuchet MS"/>
    </font>
  </fonts>
  <fills count="6">
    <fill>
      <patternFill patternType="none"/>
    </fill>
    <fill>
      <patternFill patternType="gray125"/>
    </fill>
    <fill>
      <patternFill patternType="solid">
        <fgColor rgb="FFD6DCE4"/>
        <bgColor rgb="FFD6DCE4"/>
      </patternFill>
    </fill>
    <fill>
      <patternFill patternType="solid">
        <fgColor rgb="FFF2F2F2"/>
        <bgColor rgb="FFF2F2F2"/>
      </patternFill>
    </fill>
    <fill>
      <patternFill patternType="solid">
        <fgColor rgb="FF00B0F0"/>
        <bgColor rgb="FF00B0F0"/>
      </patternFill>
    </fill>
    <fill>
      <patternFill patternType="solid">
        <fgColor rgb="FF00CCFF"/>
        <bgColor rgb="FF00CCFF"/>
      </patternFill>
    </fill>
  </fills>
  <borders count="37">
    <border>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84">
    <xf numFmtId="0" fontId="0" fillId="0" borderId="0" xfId="0" applyFont="1" applyAlignment="1"/>
    <xf numFmtId="0" fontId="1" fillId="0" borderId="0" xfId="0" applyFont="1" applyAlignment="1">
      <alignment vertical="top" wrapText="1"/>
    </xf>
    <xf numFmtId="0" fontId="2" fillId="0" borderId="1" xfId="0" applyFont="1" applyBorder="1" applyAlignment="1">
      <alignment horizontal="left" vertical="top" wrapText="1"/>
    </xf>
    <xf numFmtId="0" fontId="3" fillId="0" borderId="0" xfId="0" applyFont="1" applyAlignment="1">
      <alignment vertical="top" wrapText="1"/>
    </xf>
    <xf numFmtId="0" fontId="4" fillId="0" borderId="0" xfId="0" applyFont="1" applyAlignment="1">
      <alignment vertical="top"/>
    </xf>
    <xf numFmtId="0" fontId="5" fillId="0" borderId="0" xfId="0" applyFont="1" applyAlignment="1">
      <alignment horizontal="left"/>
    </xf>
    <xf numFmtId="0" fontId="2" fillId="0" borderId="0" xfId="0" applyFont="1" applyAlignment="1">
      <alignment horizontal="left" vertical="top" wrapText="1"/>
    </xf>
    <xf numFmtId="0" fontId="5" fillId="0" borderId="0" xfId="0" applyFont="1" applyAlignment="1">
      <alignment vertical="center"/>
    </xf>
    <xf numFmtId="0" fontId="4" fillId="0" borderId="0" xfId="0" applyFont="1" applyAlignment="1">
      <alignment vertical="top"/>
    </xf>
    <xf numFmtId="0" fontId="1" fillId="0" borderId="0" xfId="0" applyFont="1" applyAlignment="1">
      <alignment horizontal="center" vertical="top" wrapText="1"/>
    </xf>
    <xf numFmtId="4" fontId="2" fillId="0" borderId="7" xfId="0" applyNumberFormat="1" applyFont="1" applyBorder="1" applyAlignment="1">
      <alignment horizontal="center" vertical="top" wrapText="1"/>
    </xf>
    <xf numFmtId="0" fontId="2" fillId="0" borderId="0" xfId="0" applyFont="1" applyAlignment="1">
      <alignment horizontal="center" vertical="top" wrapText="1"/>
    </xf>
    <xf numFmtId="49" fontId="3" fillId="0" borderId="8" xfId="0" applyNumberFormat="1" applyFont="1" applyBorder="1" applyAlignment="1">
      <alignment horizontal="center" vertical="top" wrapText="1"/>
    </xf>
    <xf numFmtId="0" fontId="3" fillId="0" borderId="8" xfId="0" applyFont="1" applyBorder="1" applyAlignment="1">
      <alignment horizontal="center" vertical="top" wrapText="1"/>
    </xf>
    <xf numFmtId="0" fontId="2" fillId="0" borderId="9" xfId="0" applyFont="1" applyBorder="1" applyAlignment="1">
      <alignment horizontal="left" vertical="top" wrapText="1"/>
    </xf>
    <xf numFmtId="1" fontId="3" fillId="0" borderId="8" xfId="0" applyNumberFormat="1" applyFont="1" applyBorder="1" applyAlignment="1">
      <alignment horizontal="center" vertical="top" wrapText="1"/>
    </xf>
    <xf numFmtId="3" fontId="3" fillId="0" borderId="8" xfId="0" applyNumberFormat="1" applyFont="1" applyBorder="1" applyAlignment="1">
      <alignment horizontal="center" vertical="top" wrapText="1"/>
    </xf>
    <xf numFmtId="4" fontId="3" fillId="0" borderId="8" xfId="0" applyNumberFormat="1" applyFont="1" applyBorder="1" applyAlignment="1">
      <alignment horizontal="center" vertical="top" wrapText="1"/>
    </xf>
    <xf numFmtId="0" fontId="2" fillId="0" borderId="6" xfId="0" applyFont="1" applyBorder="1" applyAlignment="1">
      <alignment horizontal="left" vertical="top" wrapText="1"/>
    </xf>
    <xf numFmtId="0" fontId="2" fillId="2" borderId="12" xfId="0" applyFont="1" applyFill="1" applyBorder="1" applyAlignment="1">
      <alignment horizontal="center" vertical="top" wrapText="1"/>
    </xf>
    <xf numFmtId="0" fontId="3" fillId="3" borderId="12" xfId="0" applyFont="1" applyFill="1" applyBorder="1" applyAlignment="1">
      <alignment horizontal="left" vertical="top" wrapText="1"/>
    </xf>
    <xf numFmtId="0" fontId="3" fillId="0" borderId="13" xfId="0" applyFont="1" applyBorder="1" applyAlignment="1">
      <alignment vertical="top" wrapText="1"/>
    </xf>
    <xf numFmtId="0" fontId="2" fillId="0" borderId="7" xfId="0" applyFont="1" applyBorder="1" applyAlignment="1">
      <alignment horizontal="left" vertical="top" wrapText="1"/>
    </xf>
    <xf numFmtId="0" fontId="2" fillId="2" borderId="7" xfId="0" applyFont="1" applyFill="1" applyBorder="1" applyAlignment="1">
      <alignment horizontal="center" vertical="top" wrapText="1"/>
    </xf>
    <xf numFmtId="0" fontId="3" fillId="3" borderId="7" xfId="0" applyFont="1" applyFill="1" applyBorder="1" applyAlignment="1">
      <alignment horizontal="left" vertical="top" wrapText="1"/>
    </xf>
    <xf numFmtId="0" fontId="3" fillId="0" borderId="14" xfId="0" applyFont="1" applyBorder="1" applyAlignment="1">
      <alignment vertical="top" wrapText="1"/>
    </xf>
    <xf numFmtId="0" fontId="2" fillId="2" borderId="15" xfId="0" applyFont="1" applyFill="1" applyBorder="1" applyAlignment="1">
      <alignment horizontal="center" vertical="top" wrapText="1"/>
    </xf>
    <xf numFmtId="0" fontId="1" fillId="0" borderId="8" xfId="0" applyFont="1" applyBorder="1" applyAlignment="1">
      <alignment horizontal="left" vertical="center" wrapText="1"/>
    </xf>
    <xf numFmtId="0" fontId="2" fillId="0" borderId="7" xfId="0" applyFont="1" applyBorder="1" applyAlignment="1">
      <alignment vertical="top" wrapText="1"/>
    </xf>
    <xf numFmtId="0" fontId="2" fillId="0" borderId="7" xfId="0" applyFont="1" applyBorder="1" applyAlignment="1">
      <alignment wrapText="1"/>
    </xf>
    <xf numFmtId="16" fontId="2" fillId="0" borderId="7" xfId="0" applyNumberFormat="1" applyFont="1" applyBorder="1" applyAlignment="1">
      <alignment vertical="top" wrapText="1"/>
    </xf>
    <xf numFmtId="0" fontId="1" fillId="3" borderId="7" xfId="0" applyFont="1" applyFill="1" applyBorder="1" applyAlignment="1">
      <alignment vertical="top" wrapText="1"/>
    </xf>
    <xf numFmtId="4" fontId="2" fillId="2" borderId="7" xfId="0" applyNumberFormat="1" applyFont="1" applyFill="1" applyBorder="1" applyAlignment="1">
      <alignment horizontal="center" vertical="top" wrapText="1"/>
    </xf>
    <xf numFmtId="4" fontId="3" fillId="3" borderId="7" xfId="0" applyNumberFormat="1" applyFont="1" applyFill="1" applyBorder="1" applyAlignment="1">
      <alignment horizontal="right" vertical="top" wrapText="1"/>
    </xf>
    <xf numFmtId="4" fontId="2" fillId="2" borderId="7" xfId="0" applyNumberFormat="1" applyFont="1" applyFill="1" applyBorder="1" applyAlignment="1">
      <alignment horizontal="center" vertical="top" wrapText="1"/>
    </xf>
    <xf numFmtId="4" fontId="3" fillId="3" borderId="7" xfId="0" applyNumberFormat="1" applyFont="1" applyFill="1" applyBorder="1" applyAlignment="1">
      <alignment horizontal="right" vertical="top" wrapText="1"/>
    </xf>
    <xf numFmtId="4" fontId="3" fillId="3" borderId="7" xfId="0" applyNumberFormat="1" applyFont="1" applyFill="1" applyBorder="1" applyAlignment="1">
      <alignment vertical="top"/>
    </xf>
    <xf numFmtId="4" fontId="2" fillId="2" borderId="15" xfId="0" applyNumberFormat="1" applyFont="1" applyFill="1" applyBorder="1" applyAlignment="1">
      <alignment horizontal="center" vertical="top" wrapText="1"/>
    </xf>
    <xf numFmtId="49" fontId="1" fillId="0" borderId="18" xfId="0" applyNumberFormat="1" applyFont="1" applyBorder="1" applyAlignment="1">
      <alignment horizontal="center" vertical="top" wrapText="1"/>
    </xf>
    <xf numFmtId="49" fontId="1" fillId="4" borderId="18" xfId="0" applyNumberFormat="1" applyFont="1" applyFill="1" applyBorder="1" applyAlignment="1">
      <alignment horizontal="center" vertical="top" wrapText="1"/>
    </xf>
    <xf numFmtId="0" fontId="2" fillId="4" borderId="7" xfId="0" applyFont="1" applyFill="1" applyBorder="1" applyAlignment="1">
      <alignment horizontal="center" vertical="top" wrapText="1"/>
    </xf>
    <xf numFmtId="0" fontId="2" fillId="0" borderId="0" xfId="0" applyFont="1" applyAlignment="1">
      <alignment horizontal="left" vertical="center"/>
    </xf>
    <xf numFmtId="0" fontId="2" fillId="0" borderId="8" xfId="0" applyFont="1" applyBorder="1" applyAlignment="1">
      <alignment horizontal="left" vertical="top" wrapText="1"/>
    </xf>
    <xf numFmtId="0" fontId="2" fillId="0" borderId="8" xfId="0" applyFont="1" applyBorder="1" applyAlignment="1">
      <alignment vertical="top" wrapText="1"/>
    </xf>
    <xf numFmtId="0" fontId="3" fillId="0" borderId="31" xfId="0" applyFont="1" applyBorder="1" applyAlignment="1">
      <alignment vertical="top" wrapText="1"/>
    </xf>
    <xf numFmtId="2" fontId="7" fillId="5" borderId="34" xfId="0" applyNumberFormat="1" applyFont="1" applyFill="1" applyBorder="1" applyAlignment="1">
      <alignment horizontal="center" vertical="top" wrapText="1"/>
    </xf>
    <xf numFmtId="2" fontId="9" fillId="5" borderId="34" xfId="0" applyNumberFormat="1" applyFont="1" applyFill="1" applyBorder="1" applyAlignment="1">
      <alignment horizontal="center" vertical="top" wrapText="1"/>
    </xf>
    <xf numFmtId="2" fontId="9" fillId="5" borderId="35" xfId="0" applyNumberFormat="1" applyFont="1" applyFill="1" applyBorder="1" applyAlignment="1">
      <alignment horizontal="center" vertical="top" wrapText="1"/>
    </xf>
    <xf numFmtId="2" fontId="10" fillId="5" borderId="34" xfId="0" applyNumberFormat="1" applyFont="1" applyFill="1" applyBorder="1" applyAlignment="1">
      <alignment horizontal="center" vertical="top" wrapText="1"/>
    </xf>
    <xf numFmtId="0" fontId="11" fillId="5" borderId="36" xfId="0" applyFont="1" applyFill="1" applyBorder="1" applyAlignment="1">
      <alignment vertical="top" wrapText="1"/>
    </xf>
    <xf numFmtId="0" fontId="2" fillId="0" borderId="2" xfId="0" applyFont="1" applyBorder="1" applyAlignment="1">
      <alignment horizontal="center" vertical="center" wrapText="1"/>
    </xf>
    <xf numFmtId="0" fontId="6" fillId="0" borderId="6" xfId="0" applyFont="1" applyBorder="1"/>
    <xf numFmtId="4" fontId="2" fillId="0" borderId="3" xfId="0" applyNumberFormat="1" applyFont="1" applyBorder="1" applyAlignment="1">
      <alignment horizontal="center" vertical="top" wrapText="1"/>
    </xf>
    <xf numFmtId="0" fontId="6" fillId="0" borderId="4" xfId="0" applyFont="1" applyBorder="1"/>
    <xf numFmtId="0" fontId="6" fillId="0" borderId="5" xfId="0" applyFont="1" applyBorder="1"/>
    <xf numFmtId="4" fontId="2" fillId="0" borderId="2" xfId="0" applyNumberFormat="1" applyFont="1" applyBorder="1" applyAlignment="1">
      <alignment horizontal="center" vertical="top" wrapText="1"/>
    </xf>
    <xf numFmtId="4" fontId="2" fillId="0" borderId="2" xfId="0" applyNumberFormat="1" applyFont="1" applyBorder="1" applyAlignment="1">
      <alignment horizontal="center" vertical="center" wrapText="1"/>
    </xf>
    <xf numFmtId="0" fontId="5" fillId="0" borderId="0" xfId="0" applyFont="1" applyAlignment="1">
      <alignment horizontal="left" vertical="center" wrapText="1"/>
    </xf>
    <xf numFmtId="0" fontId="0" fillId="0" borderId="0" xfId="0" applyFont="1" applyAlignment="1"/>
    <xf numFmtId="49" fontId="2" fillId="0" borderId="2" xfId="0" applyNumberFormat="1" applyFont="1" applyBorder="1" applyAlignment="1">
      <alignment horizontal="center" vertical="top" wrapText="1"/>
    </xf>
    <xf numFmtId="0" fontId="2" fillId="0" borderId="2" xfId="0" applyFont="1" applyBorder="1" applyAlignment="1">
      <alignment horizontal="center" vertical="top" wrapText="1"/>
    </xf>
    <xf numFmtId="4" fontId="2" fillId="2" borderId="2" xfId="0" applyNumberFormat="1" applyFont="1" applyFill="1" applyBorder="1" applyAlignment="1">
      <alignment horizontal="center" vertical="top" wrapText="1"/>
    </xf>
    <xf numFmtId="0" fontId="6" fillId="0" borderId="11" xfId="0" applyFont="1" applyBorder="1"/>
    <xf numFmtId="0" fontId="6" fillId="0" borderId="26" xfId="0" applyFont="1" applyBorder="1"/>
    <xf numFmtId="4" fontId="2" fillId="2" borderId="19" xfId="0" applyNumberFormat="1" applyFont="1" applyFill="1" applyBorder="1" applyAlignment="1">
      <alignment horizontal="center" vertical="top" wrapText="1"/>
    </xf>
    <xf numFmtId="0" fontId="6" fillId="0" borderId="1" xfId="0" applyFont="1" applyBorder="1"/>
    <xf numFmtId="0" fontId="6" fillId="0" borderId="20" xfId="0" applyFont="1" applyBorder="1"/>
    <xf numFmtId="0" fontId="6" fillId="0" borderId="22" xfId="0" applyFont="1" applyBorder="1"/>
    <xf numFmtId="0" fontId="6" fillId="0" borderId="23" xfId="0" applyFont="1" applyBorder="1"/>
    <xf numFmtId="0" fontId="6" fillId="0" borderId="27" xfId="0" applyFont="1" applyBorder="1"/>
    <xf numFmtId="0" fontId="6" fillId="0" borderId="28" xfId="0" applyFont="1" applyBorder="1"/>
    <xf numFmtId="0" fontId="6" fillId="0" borderId="29" xfId="0" applyFont="1" applyBorder="1"/>
    <xf numFmtId="4" fontId="2" fillId="2" borderId="21" xfId="0" applyNumberFormat="1" applyFont="1" applyFill="1" applyBorder="1" applyAlignment="1">
      <alignment horizontal="center" vertical="top" wrapText="1"/>
    </xf>
    <xf numFmtId="0" fontId="6" fillId="0" borderId="24" xfId="0" applyFont="1" applyBorder="1"/>
    <xf numFmtId="0" fontId="6" fillId="0" borderId="30" xfId="0" applyFont="1" applyBorder="1"/>
    <xf numFmtId="49" fontId="3" fillId="0" borderId="10" xfId="0" applyNumberFormat="1" applyFont="1" applyBorder="1" applyAlignment="1">
      <alignment horizontal="center" vertical="top" wrapText="1"/>
    </xf>
    <xf numFmtId="0" fontId="6" fillId="0" borderId="10" xfId="0" applyFont="1" applyBorder="1"/>
    <xf numFmtId="0" fontId="6" fillId="0" borderId="16" xfId="0" applyFont="1" applyBorder="1"/>
    <xf numFmtId="0" fontId="2" fillId="0" borderId="11" xfId="0" applyFont="1" applyBorder="1" applyAlignment="1">
      <alignment horizontal="center" vertical="top" wrapText="1"/>
    </xf>
    <xf numFmtId="49" fontId="1" fillId="0" borderId="17" xfId="0" applyNumberFormat="1" applyFont="1" applyBorder="1" applyAlignment="1">
      <alignment horizontal="center" vertical="top" wrapText="1"/>
    </xf>
    <xf numFmtId="0" fontId="7" fillId="4" borderId="3" xfId="0" applyFont="1" applyFill="1" applyBorder="1" applyAlignment="1">
      <alignment horizontal="center" vertical="top" wrapText="1"/>
    </xf>
    <xf numFmtId="0" fontId="6" fillId="0" borderId="25" xfId="0" applyFont="1" applyBorder="1"/>
    <xf numFmtId="49" fontId="8" fillId="5" borderId="32" xfId="0" applyNumberFormat="1" applyFont="1" applyFill="1" applyBorder="1" applyAlignment="1">
      <alignment horizontal="center" vertical="top" wrapText="1"/>
    </xf>
    <xf numFmtId="0" fontId="6" fillId="0" borderId="33"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Z53"/>
  <sheetViews>
    <sheetView tabSelected="1" workbookViewId="0">
      <pane ySplit="12" topLeftCell="A22" activePane="bottomLeft" state="frozen"/>
      <selection pane="bottomLeft" activeCell="B13" sqref="B13:B25"/>
    </sheetView>
  </sheetViews>
  <sheetFormatPr defaultColWidth="14.42578125" defaultRowHeight="15" customHeight="1"/>
  <cols>
    <col min="1" max="1" width="6.5703125" customWidth="1"/>
    <col min="2" max="2" width="24.28515625" customWidth="1"/>
    <col min="3" max="3" width="8.85546875" customWidth="1"/>
    <col min="4" max="4" width="17.28515625" customWidth="1"/>
    <col min="5" max="5" width="20.140625" customWidth="1"/>
    <col min="6" max="6" width="17.28515625" customWidth="1"/>
    <col min="7" max="7" width="21.85546875" customWidth="1"/>
    <col min="8" max="8" width="17.140625" customWidth="1"/>
    <col min="9" max="9" width="16.7109375" customWidth="1"/>
    <col min="10" max="11" width="15.5703125" customWidth="1"/>
    <col min="12" max="12" width="14.5703125" customWidth="1"/>
    <col min="13" max="13" width="15.140625" customWidth="1"/>
    <col min="14" max="14" width="8.7109375" customWidth="1"/>
    <col min="15" max="15" width="16" customWidth="1"/>
    <col min="16" max="16" width="17.5703125" customWidth="1"/>
    <col min="17" max="17" width="83.85546875" customWidth="1"/>
    <col min="18" max="19" width="8.85546875" customWidth="1"/>
    <col min="20" max="26" width="8.7109375" customWidth="1"/>
  </cols>
  <sheetData>
    <row r="1" spans="1:26" ht="14.25" customHeight="1">
      <c r="A1" s="1"/>
      <c r="B1" s="1"/>
      <c r="C1" s="1"/>
      <c r="D1" s="1"/>
      <c r="E1" s="1"/>
      <c r="F1" s="1"/>
      <c r="G1" s="2"/>
      <c r="H1" s="1"/>
      <c r="I1" s="1"/>
      <c r="J1" s="1"/>
      <c r="K1" s="1"/>
      <c r="L1" s="1"/>
      <c r="M1" s="1"/>
      <c r="N1" s="1"/>
      <c r="O1" s="1"/>
      <c r="P1" s="1"/>
      <c r="Q1" s="3"/>
      <c r="R1" s="1"/>
      <c r="S1" s="1"/>
      <c r="T1" s="1"/>
      <c r="U1" s="1"/>
      <c r="V1" s="1"/>
      <c r="W1" s="1"/>
      <c r="X1" s="1"/>
      <c r="Y1" s="1"/>
      <c r="Z1" s="1"/>
    </row>
    <row r="2" spans="1:26" ht="14.25" customHeight="1">
      <c r="A2" s="1"/>
      <c r="B2" s="1"/>
      <c r="C2" s="1"/>
      <c r="D2" s="1"/>
      <c r="E2" s="4" t="s">
        <v>0</v>
      </c>
      <c r="F2" s="1"/>
      <c r="G2" s="2"/>
      <c r="H2" s="1"/>
      <c r="I2" s="1"/>
      <c r="J2" s="1"/>
      <c r="K2" s="1"/>
      <c r="L2" s="1"/>
      <c r="M2" s="1"/>
      <c r="N2" s="1"/>
      <c r="O2" s="1"/>
      <c r="P2" s="1"/>
      <c r="Q2" s="3"/>
      <c r="R2" s="1"/>
      <c r="S2" s="1"/>
      <c r="T2" s="1"/>
      <c r="U2" s="1"/>
      <c r="V2" s="1"/>
      <c r="W2" s="1"/>
      <c r="X2" s="1"/>
      <c r="Y2" s="1"/>
      <c r="Z2" s="1"/>
    </row>
    <row r="3" spans="1:26" ht="14.25" customHeight="1">
      <c r="A3" s="1"/>
      <c r="B3" s="5" t="s">
        <v>1</v>
      </c>
      <c r="C3" s="1"/>
      <c r="D3" s="1"/>
      <c r="E3" s="1"/>
      <c r="F3" s="1"/>
      <c r="G3" s="6"/>
      <c r="H3" s="1"/>
      <c r="I3" s="1"/>
      <c r="J3" s="1"/>
      <c r="K3" s="1"/>
      <c r="L3" s="1"/>
      <c r="M3" s="1"/>
      <c r="N3" s="1"/>
      <c r="O3" s="1"/>
      <c r="P3" s="1"/>
      <c r="Q3" s="3"/>
      <c r="R3" s="1"/>
      <c r="S3" s="1"/>
      <c r="T3" s="1"/>
      <c r="U3" s="1"/>
      <c r="V3" s="1"/>
      <c r="W3" s="1"/>
      <c r="X3" s="1"/>
      <c r="Y3" s="1"/>
      <c r="Z3" s="1"/>
    </row>
    <row r="4" spans="1:26" ht="14.25" customHeight="1">
      <c r="A4" s="1"/>
      <c r="B4" s="7" t="s">
        <v>2</v>
      </c>
      <c r="C4" s="1"/>
      <c r="D4" s="1"/>
      <c r="E4" s="1"/>
      <c r="F4" s="1"/>
      <c r="G4" s="6"/>
      <c r="H4" s="1"/>
      <c r="I4" s="1"/>
      <c r="J4" s="1"/>
      <c r="K4" s="1"/>
      <c r="L4" s="1"/>
      <c r="M4" s="1"/>
      <c r="N4" s="1"/>
      <c r="O4" s="1"/>
      <c r="P4" s="1"/>
      <c r="Q4" s="3"/>
      <c r="R4" s="1"/>
      <c r="S4" s="1"/>
      <c r="T4" s="1"/>
      <c r="U4" s="1"/>
      <c r="V4" s="1"/>
      <c r="W4" s="1"/>
      <c r="X4" s="1"/>
      <c r="Y4" s="1"/>
      <c r="Z4" s="1"/>
    </row>
    <row r="5" spans="1:26" ht="70.5" customHeight="1">
      <c r="A5" s="1"/>
      <c r="B5" s="57" t="s">
        <v>3</v>
      </c>
      <c r="C5" s="58"/>
      <c r="D5" s="58"/>
      <c r="E5" s="58"/>
      <c r="F5" s="58"/>
      <c r="G5" s="6"/>
      <c r="H5" s="1"/>
      <c r="I5" s="1"/>
      <c r="J5" s="1"/>
      <c r="K5" s="1"/>
      <c r="L5" s="1"/>
      <c r="M5" s="1"/>
      <c r="N5" s="1"/>
      <c r="O5" s="1"/>
      <c r="P5" s="1"/>
      <c r="Q5" s="3"/>
      <c r="R5" s="1"/>
      <c r="S5" s="1"/>
      <c r="T5" s="1"/>
      <c r="U5" s="1"/>
      <c r="V5" s="1"/>
      <c r="W5" s="1"/>
      <c r="X5" s="1"/>
      <c r="Y5" s="1"/>
      <c r="Z5" s="1"/>
    </row>
    <row r="6" spans="1:26" ht="15" hidden="1" customHeight="1">
      <c r="A6" s="1"/>
      <c r="B6" s="57"/>
      <c r="C6" s="58"/>
      <c r="D6" s="58"/>
      <c r="E6" s="58"/>
      <c r="F6" s="58"/>
      <c r="G6" s="6"/>
      <c r="H6" s="1"/>
      <c r="I6" s="1"/>
      <c r="J6" s="1"/>
      <c r="K6" s="1"/>
      <c r="L6" s="1"/>
      <c r="M6" s="1"/>
      <c r="N6" s="1"/>
      <c r="O6" s="1"/>
      <c r="P6" s="1"/>
      <c r="Q6" s="3"/>
      <c r="R6" s="1"/>
      <c r="S6" s="1"/>
      <c r="T6" s="1"/>
      <c r="U6" s="1"/>
      <c r="V6" s="1"/>
      <c r="W6" s="1"/>
      <c r="X6" s="1"/>
      <c r="Y6" s="1"/>
      <c r="Z6" s="1"/>
    </row>
    <row r="7" spans="1:26" ht="14.25" customHeight="1">
      <c r="A7" s="8" t="s">
        <v>4</v>
      </c>
      <c r="B7" s="1"/>
      <c r="C7" s="1"/>
      <c r="D7" s="1"/>
      <c r="E7" s="1"/>
      <c r="F7" s="1"/>
      <c r="G7" s="6"/>
      <c r="H7" s="1"/>
      <c r="I7" s="1"/>
      <c r="J7" s="1"/>
      <c r="K7" s="1"/>
      <c r="L7" s="1"/>
      <c r="M7" s="1"/>
      <c r="N7" s="1"/>
      <c r="O7" s="1"/>
      <c r="P7" s="1"/>
      <c r="Q7" s="3"/>
      <c r="R7" s="1"/>
      <c r="S7" s="1"/>
      <c r="T7" s="1"/>
      <c r="U7" s="1"/>
      <c r="V7" s="1"/>
      <c r="W7" s="1"/>
      <c r="X7" s="1"/>
      <c r="Y7" s="1"/>
      <c r="Z7" s="1"/>
    </row>
    <row r="8" spans="1:26" ht="14.25" customHeight="1">
      <c r="A8" s="8" t="s">
        <v>5</v>
      </c>
      <c r="B8" s="1"/>
      <c r="C8" s="1"/>
      <c r="D8" s="1"/>
      <c r="E8" s="1"/>
      <c r="F8" s="1"/>
      <c r="G8" s="6"/>
      <c r="H8" s="1"/>
      <c r="I8" s="1"/>
      <c r="J8" s="1"/>
      <c r="K8" s="1"/>
      <c r="L8" s="1"/>
      <c r="M8" s="1"/>
      <c r="N8" s="1"/>
      <c r="O8" s="1"/>
      <c r="P8" s="1"/>
      <c r="Q8" s="3"/>
      <c r="R8" s="1"/>
      <c r="S8" s="1"/>
      <c r="T8" s="1"/>
      <c r="U8" s="1"/>
      <c r="V8" s="1"/>
      <c r="W8" s="1"/>
      <c r="X8" s="1"/>
      <c r="Y8" s="1"/>
      <c r="Z8" s="1"/>
    </row>
    <row r="9" spans="1:26" ht="14.25" customHeight="1">
      <c r="A9" s="1"/>
      <c r="B9" s="1"/>
      <c r="C9" s="1"/>
      <c r="D9" s="1"/>
      <c r="E9" s="1"/>
      <c r="F9" s="1"/>
      <c r="G9" s="6"/>
      <c r="H9" s="1"/>
      <c r="I9" s="1"/>
      <c r="J9" s="1"/>
      <c r="K9" s="1"/>
      <c r="L9" s="1"/>
      <c r="M9" s="1"/>
      <c r="N9" s="1"/>
      <c r="O9" s="1"/>
      <c r="P9" s="1"/>
      <c r="Q9" s="3"/>
      <c r="R9" s="1"/>
      <c r="S9" s="1"/>
      <c r="T9" s="1"/>
      <c r="U9" s="1"/>
      <c r="V9" s="1"/>
      <c r="W9" s="1"/>
      <c r="X9" s="1"/>
      <c r="Y9" s="1"/>
      <c r="Z9" s="1"/>
    </row>
    <row r="10" spans="1:26" ht="45" customHeight="1">
      <c r="A10" s="59" t="s">
        <v>6</v>
      </c>
      <c r="B10" s="60" t="s">
        <v>7</v>
      </c>
      <c r="C10" s="50" t="s">
        <v>8</v>
      </c>
      <c r="D10" s="50" t="s">
        <v>9</v>
      </c>
      <c r="E10" s="50" t="s">
        <v>10</v>
      </c>
      <c r="F10" s="50" t="s">
        <v>11</v>
      </c>
      <c r="G10" s="50" t="s">
        <v>12</v>
      </c>
      <c r="H10" s="52" t="s">
        <v>13</v>
      </c>
      <c r="I10" s="53"/>
      <c r="J10" s="53"/>
      <c r="K10" s="54"/>
      <c r="L10" s="52" t="s">
        <v>14</v>
      </c>
      <c r="M10" s="53"/>
      <c r="N10" s="54"/>
      <c r="O10" s="55" t="s">
        <v>15</v>
      </c>
      <c r="P10" s="55" t="s">
        <v>16</v>
      </c>
      <c r="Q10" s="56" t="s">
        <v>17</v>
      </c>
      <c r="R10" s="9"/>
      <c r="S10" s="9"/>
      <c r="T10" s="9"/>
      <c r="U10" s="9"/>
      <c r="V10" s="9"/>
      <c r="W10" s="9"/>
      <c r="X10" s="9"/>
      <c r="Y10" s="9"/>
      <c r="Z10" s="9"/>
    </row>
    <row r="11" spans="1:26" ht="54.75" customHeight="1">
      <c r="A11" s="51"/>
      <c r="B11" s="51"/>
      <c r="C11" s="51"/>
      <c r="D11" s="51"/>
      <c r="E11" s="51"/>
      <c r="F11" s="51"/>
      <c r="G11" s="51"/>
      <c r="H11" s="10" t="s">
        <v>18</v>
      </c>
      <c r="I11" s="10" t="s">
        <v>19</v>
      </c>
      <c r="J11" s="10" t="s">
        <v>20</v>
      </c>
      <c r="K11" s="10" t="s">
        <v>21</v>
      </c>
      <c r="L11" s="10" t="s">
        <v>22</v>
      </c>
      <c r="M11" s="10" t="s">
        <v>23</v>
      </c>
      <c r="N11" s="10" t="s">
        <v>24</v>
      </c>
      <c r="O11" s="51"/>
      <c r="P11" s="51"/>
      <c r="Q11" s="51"/>
      <c r="R11" s="9"/>
      <c r="S11" s="11"/>
      <c r="T11" s="9"/>
      <c r="U11" s="9"/>
      <c r="V11" s="9"/>
      <c r="W11" s="9"/>
      <c r="X11" s="9"/>
      <c r="Y11" s="9"/>
      <c r="Z11" s="9"/>
    </row>
    <row r="12" spans="1:26" ht="14.25" customHeight="1">
      <c r="A12" s="12" t="s">
        <v>25</v>
      </c>
      <c r="B12" s="13">
        <v>1</v>
      </c>
      <c r="C12" s="13">
        <v>2</v>
      </c>
      <c r="D12" s="13">
        <v>3</v>
      </c>
      <c r="E12" s="13">
        <v>4</v>
      </c>
      <c r="F12" s="13">
        <v>5</v>
      </c>
      <c r="G12" s="14">
        <v>6</v>
      </c>
      <c r="H12" s="13" t="s">
        <v>26</v>
      </c>
      <c r="I12" s="15">
        <v>8</v>
      </c>
      <c r="J12" s="15">
        <v>9</v>
      </c>
      <c r="K12" s="15">
        <v>10</v>
      </c>
      <c r="L12" s="15" t="s">
        <v>27</v>
      </c>
      <c r="M12" s="15">
        <v>12</v>
      </c>
      <c r="N12" s="16">
        <v>13</v>
      </c>
      <c r="O12" s="15">
        <v>14</v>
      </c>
      <c r="P12" s="17" t="s">
        <v>28</v>
      </c>
      <c r="Q12" s="15">
        <v>15</v>
      </c>
      <c r="R12" s="1"/>
      <c r="S12" s="1"/>
      <c r="T12" s="1"/>
      <c r="U12" s="1"/>
      <c r="V12" s="1"/>
      <c r="W12" s="1"/>
      <c r="X12" s="1"/>
      <c r="Y12" s="1"/>
      <c r="Z12" s="1"/>
    </row>
    <row r="13" spans="1:26" ht="115.5" customHeight="1">
      <c r="A13" s="75" t="s">
        <v>29</v>
      </c>
      <c r="B13" s="78" t="s">
        <v>30</v>
      </c>
      <c r="C13" s="18" t="s">
        <v>31</v>
      </c>
      <c r="D13" s="18" t="s">
        <v>32</v>
      </c>
      <c r="E13" s="18" t="s">
        <v>33</v>
      </c>
      <c r="F13" s="18" t="s">
        <v>34</v>
      </c>
      <c r="G13" s="18" t="s">
        <v>35</v>
      </c>
      <c r="H13" s="19">
        <f t="shared" ref="H13:H26" si="0">I13+J13+K13</f>
        <v>0</v>
      </c>
      <c r="I13" s="20"/>
      <c r="J13" s="20"/>
      <c r="K13" s="20"/>
      <c r="L13" s="19">
        <f t="shared" ref="L13:L29" si="1">M13+N13</f>
        <v>0</v>
      </c>
      <c r="M13" s="20"/>
      <c r="N13" s="20"/>
      <c r="O13" s="20"/>
      <c r="P13" s="19">
        <f t="shared" ref="P13:P29" si="2">H13+O13</f>
        <v>0</v>
      </c>
      <c r="Q13" s="21" t="s">
        <v>36</v>
      </c>
      <c r="R13" s="1"/>
      <c r="S13" s="1"/>
      <c r="T13" s="1"/>
      <c r="U13" s="1"/>
      <c r="V13" s="1"/>
      <c r="W13" s="1"/>
      <c r="X13" s="1"/>
      <c r="Y13" s="1"/>
      <c r="Z13" s="1"/>
    </row>
    <row r="14" spans="1:26" ht="94.5" customHeight="1">
      <c r="A14" s="76"/>
      <c r="B14" s="62"/>
      <c r="C14" s="18" t="s">
        <v>31</v>
      </c>
      <c r="D14" s="22" t="s">
        <v>32</v>
      </c>
      <c r="E14" s="22" t="s">
        <v>37</v>
      </c>
      <c r="F14" s="22" t="s">
        <v>34</v>
      </c>
      <c r="G14" s="22" t="s">
        <v>38</v>
      </c>
      <c r="H14" s="23">
        <f t="shared" si="0"/>
        <v>0</v>
      </c>
      <c r="I14" s="24"/>
      <c r="J14" s="24"/>
      <c r="K14" s="24"/>
      <c r="L14" s="23">
        <f t="shared" si="1"/>
        <v>0</v>
      </c>
      <c r="M14" s="24"/>
      <c r="N14" s="24"/>
      <c r="O14" s="24"/>
      <c r="P14" s="23">
        <f t="shared" si="2"/>
        <v>0</v>
      </c>
      <c r="Q14" s="25" t="s">
        <v>39</v>
      </c>
      <c r="R14" s="1"/>
      <c r="S14" s="1"/>
      <c r="T14" s="1"/>
      <c r="U14" s="1"/>
      <c r="V14" s="1"/>
      <c r="W14" s="1"/>
      <c r="X14" s="1"/>
      <c r="Y14" s="1"/>
      <c r="Z14" s="1"/>
    </row>
    <row r="15" spans="1:26" ht="14.25" customHeight="1">
      <c r="A15" s="76"/>
      <c r="B15" s="62"/>
      <c r="C15" s="18" t="s">
        <v>31</v>
      </c>
      <c r="D15" s="22" t="s">
        <v>32</v>
      </c>
      <c r="E15" s="22" t="s">
        <v>40</v>
      </c>
      <c r="F15" s="22" t="s">
        <v>34</v>
      </c>
      <c r="G15" s="22" t="s">
        <v>41</v>
      </c>
      <c r="H15" s="23">
        <f t="shared" si="0"/>
        <v>0</v>
      </c>
      <c r="I15" s="24"/>
      <c r="J15" s="24"/>
      <c r="K15" s="24"/>
      <c r="L15" s="23">
        <f t="shared" si="1"/>
        <v>0</v>
      </c>
      <c r="M15" s="24"/>
      <c r="N15" s="24"/>
      <c r="O15" s="24"/>
      <c r="P15" s="23">
        <f t="shared" si="2"/>
        <v>0</v>
      </c>
      <c r="Q15" s="25" t="s">
        <v>42</v>
      </c>
      <c r="R15" s="1"/>
      <c r="S15" s="1"/>
      <c r="T15" s="1"/>
      <c r="U15" s="1"/>
      <c r="V15" s="1"/>
      <c r="W15" s="1"/>
      <c r="X15" s="1"/>
      <c r="Y15" s="1"/>
      <c r="Z15" s="1"/>
    </row>
    <row r="16" spans="1:26" ht="14.25" customHeight="1">
      <c r="A16" s="76"/>
      <c r="B16" s="62"/>
      <c r="C16" s="18" t="s">
        <v>31</v>
      </c>
      <c r="D16" s="22" t="s">
        <v>32</v>
      </c>
      <c r="E16" s="22" t="s">
        <v>43</v>
      </c>
      <c r="F16" s="22" t="s">
        <v>43</v>
      </c>
      <c r="G16" s="22" t="s">
        <v>43</v>
      </c>
      <c r="H16" s="23">
        <f t="shared" si="0"/>
        <v>0</v>
      </c>
      <c r="I16" s="24"/>
      <c r="J16" s="24"/>
      <c r="K16" s="24"/>
      <c r="L16" s="23">
        <f t="shared" si="1"/>
        <v>0</v>
      </c>
      <c r="M16" s="24"/>
      <c r="N16" s="24"/>
      <c r="O16" s="24"/>
      <c r="P16" s="23">
        <f t="shared" si="2"/>
        <v>0</v>
      </c>
      <c r="Q16" s="25" t="s">
        <v>44</v>
      </c>
      <c r="R16" s="1"/>
      <c r="S16" s="1"/>
      <c r="T16" s="1"/>
      <c r="U16" s="1"/>
      <c r="V16" s="1"/>
      <c r="W16" s="1"/>
      <c r="X16" s="1"/>
      <c r="Y16" s="1"/>
      <c r="Z16" s="1"/>
    </row>
    <row r="17" spans="1:26" ht="154.5" customHeight="1">
      <c r="A17" s="76"/>
      <c r="B17" s="62"/>
      <c r="C17" s="18" t="s">
        <v>31</v>
      </c>
      <c r="D17" s="22" t="s">
        <v>32</v>
      </c>
      <c r="E17" s="22" t="s">
        <v>45</v>
      </c>
      <c r="F17" s="22" t="s">
        <v>46</v>
      </c>
      <c r="G17" s="22" t="s">
        <v>47</v>
      </c>
      <c r="H17" s="23">
        <f t="shared" si="0"/>
        <v>0</v>
      </c>
      <c r="I17" s="24"/>
      <c r="J17" s="24"/>
      <c r="K17" s="24"/>
      <c r="L17" s="23">
        <f t="shared" si="1"/>
        <v>0</v>
      </c>
      <c r="M17" s="24"/>
      <c r="N17" s="24"/>
      <c r="O17" s="24"/>
      <c r="P17" s="19">
        <f t="shared" si="2"/>
        <v>0</v>
      </c>
      <c r="Q17" s="25" t="s">
        <v>48</v>
      </c>
      <c r="R17" s="1"/>
      <c r="S17" s="1"/>
      <c r="T17" s="1"/>
      <c r="U17" s="1"/>
      <c r="V17" s="1"/>
      <c r="W17" s="1"/>
      <c r="X17" s="1"/>
      <c r="Y17" s="1"/>
      <c r="Z17" s="1"/>
    </row>
    <row r="18" spans="1:26" ht="14.25" customHeight="1">
      <c r="A18" s="76"/>
      <c r="B18" s="62"/>
      <c r="C18" s="18" t="s">
        <v>31</v>
      </c>
      <c r="D18" s="22" t="s">
        <v>32</v>
      </c>
      <c r="E18" s="22" t="s">
        <v>49</v>
      </c>
      <c r="F18" s="22" t="s">
        <v>46</v>
      </c>
      <c r="G18" s="22" t="s">
        <v>50</v>
      </c>
      <c r="H18" s="23">
        <f t="shared" si="0"/>
        <v>0</v>
      </c>
      <c r="I18" s="24"/>
      <c r="J18" s="24"/>
      <c r="K18" s="24"/>
      <c r="L18" s="23">
        <f t="shared" si="1"/>
        <v>0</v>
      </c>
      <c r="M18" s="24"/>
      <c r="N18" s="24"/>
      <c r="O18" s="24"/>
      <c r="P18" s="26">
        <f t="shared" si="2"/>
        <v>0</v>
      </c>
      <c r="Q18" s="25" t="s">
        <v>51</v>
      </c>
      <c r="R18" s="1"/>
      <c r="S18" s="1"/>
      <c r="T18" s="1"/>
      <c r="U18" s="1"/>
      <c r="V18" s="1"/>
      <c r="W18" s="1"/>
      <c r="X18" s="1"/>
      <c r="Y18" s="1"/>
      <c r="Z18" s="1"/>
    </row>
    <row r="19" spans="1:26" ht="57.75" customHeight="1">
      <c r="A19" s="76"/>
      <c r="B19" s="62"/>
      <c r="C19" s="18" t="s">
        <v>31</v>
      </c>
      <c r="D19" s="22" t="s">
        <v>32</v>
      </c>
      <c r="E19" s="22" t="s">
        <v>52</v>
      </c>
      <c r="F19" s="22" t="s">
        <v>46</v>
      </c>
      <c r="G19" s="22" t="s">
        <v>53</v>
      </c>
      <c r="H19" s="23">
        <f t="shared" si="0"/>
        <v>0</v>
      </c>
      <c r="I19" s="24"/>
      <c r="J19" s="24"/>
      <c r="K19" s="24"/>
      <c r="L19" s="23">
        <f t="shared" si="1"/>
        <v>0</v>
      </c>
      <c r="M19" s="24"/>
      <c r="N19" s="24"/>
      <c r="O19" s="24"/>
      <c r="P19" s="19">
        <f t="shared" si="2"/>
        <v>0</v>
      </c>
      <c r="Q19" s="25" t="s">
        <v>54</v>
      </c>
      <c r="R19" s="1"/>
      <c r="S19" s="1"/>
      <c r="T19" s="1"/>
      <c r="U19" s="1"/>
      <c r="V19" s="1"/>
      <c r="W19" s="1"/>
      <c r="X19" s="1"/>
      <c r="Y19" s="1"/>
      <c r="Z19" s="1"/>
    </row>
    <row r="20" spans="1:26" ht="163.5" customHeight="1">
      <c r="A20" s="76"/>
      <c r="B20" s="62"/>
      <c r="C20" s="22" t="s">
        <v>31</v>
      </c>
      <c r="D20" s="22" t="s">
        <v>32</v>
      </c>
      <c r="E20" s="22" t="s">
        <v>55</v>
      </c>
      <c r="F20" s="22" t="s">
        <v>56</v>
      </c>
      <c r="G20" s="22" t="s">
        <v>57</v>
      </c>
      <c r="H20" s="23">
        <f t="shared" si="0"/>
        <v>0</v>
      </c>
      <c r="I20" s="24"/>
      <c r="J20" s="24"/>
      <c r="K20" s="24"/>
      <c r="L20" s="23">
        <f t="shared" si="1"/>
        <v>0</v>
      </c>
      <c r="M20" s="24"/>
      <c r="N20" s="24"/>
      <c r="O20" s="24"/>
      <c r="P20" s="23">
        <f t="shared" si="2"/>
        <v>0</v>
      </c>
      <c r="Q20" s="25" t="s">
        <v>58</v>
      </c>
      <c r="R20" s="1"/>
      <c r="S20" s="1"/>
      <c r="T20" s="1"/>
      <c r="U20" s="1"/>
      <c r="V20" s="1"/>
      <c r="W20" s="1"/>
      <c r="X20" s="1"/>
      <c r="Y20" s="1"/>
      <c r="Z20" s="1"/>
    </row>
    <row r="21" spans="1:26" ht="151.5" customHeight="1">
      <c r="A21" s="76"/>
      <c r="B21" s="62"/>
      <c r="C21" s="22" t="s">
        <v>31</v>
      </c>
      <c r="D21" s="22" t="s">
        <v>32</v>
      </c>
      <c r="E21" s="22" t="s">
        <v>59</v>
      </c>
      <c r="F21" s="22" t="s">
        <v>56</v>
      </c>
      <c r="G21" s="22" t="s">
        <v>60</v>
      </c>
      <c r="H21" s="23">
        <f t="shared" si="0"/>
        <v>0</v>
      </c>
      <c r="I21" s="24"/>
      <c r="J21" s="24"/>
      <c r="K21" s="24"/>
      <c r="L21" s="23">
        <f t="shared" si="1"/>
        <v>0</v>
      </c>
      <c r="M21" s="24"/>
      <c r="N21" s="24"/>
      <c r="O21" s="24"/>
      <c r="P21" s="19">
        <f t="shared" si="2"/>
        <v>0</v>
      </c>
      <c r="Q21" s="25" t="s">
        <v>61</v>
      </c>
      <c r="R21" s="1"/>
      <c r="S21" s="1"/>
      <c r="T21" s="1"/>
      <c r="U21" s="1"/>
      <c r="V21" s="1"/>
      <c r="W21" s="1"/>
      <c r="X21" s="1"/>
      <c r="Y21" s="1"/>
      <c r="Z21" s="1"/>
    </row>
    <row r="22" spans="1:26" ht="14.25" customHeight="1">
      <c r="A22" s="76"/>
      <c r="B22" s="62"/>
      <c r="C22" s="22" t="s">
        <v>31</v>
      </c>
      <c r="D22" s="22" t="s">
        <v>32</v>
      </c>
      <c r="E22" s="22" t="s">
        <v>62</v>
      </c>
      <c r="F22" s="22" t="s">
        <v>56</v>
      </c>
      <c r="G22" s="22" t="s">
        <v>63</v>
      </c>
      <c r="H22" s="23">
        <f t="shared" si="0"/>
        <v>0</v>
      </c>
      <c r="I22" s="24"/>
      <c r="J22" s="24"/>
      <c r="K22" s="24"/>
      <c r="L22" s="23">
        <f t="shared" si="1"/>
        <v>0</v>
      </c>
      <c r="M22" s="24"/>
      <c r="N22" s="24"/>
      <c r="O22" s="24"/>
      <c r="P22" s="26">
        <f t="shared" si="2"/>
        <v>0</v>
      </c>
      <c r="Q22" s="25" t="s">
        <v>64</v>
      </c>
      <c r="R22" s="1"/>
      <c r="S22" s="1"/>
      <c r="T22" s="1"/>
      <c r="U22" s="1"/>
      <c r="V22" s="1"/>
      <c r="W22" s="1"/>
      <c r="X22" s="1"/>
      <c r="Y22" s="1"/>
      <c r="Z22" s="1"/>
    </row>
    <row r="23" spans="1:26" ht="14.25" customHeight="1">
      <c r="A23" s="76"/>
      <c r="B23" s="62"/>
      <c r="C23" s="22" t="s">
        <v>31</v>
      </c>
      <c r="D23" s="22" t="s">
        <v>32</v>
      </c>
      <c r="E23" s="22" t="s">
        <v>65</v>
      </c>
      <c r="F23" s="22" t="s">
        <v>66</v>
      </c>
      <c r="G23" s="22" t="s">
        <v>67</v>
      </c>
      <c r="H23" s="23">
        <f t="shared" si="0"/>
        <v>0</v>
      </c>
      <c r="I23" s="24"/>
      <c r="J23" s="24"/>
      <c r="K23" s="24"/>
      <c r="L23" s="23">
        <f t="shared" si="1"/>
        <v>0</v>
      </c>
      <c r="M23" s="24"/>
      <c r="N23" s="24"/>
      <c r="O23" s="24"/>
      <c r="P23" s="23">
        <f t="shared" si="2"/>
        <v>0</v>
      </c>
      <c r="Q23" s="25" t="s">
        <v>68</v>
      </c>
      <c r="R23" s="1"/>
      <c r="S23" s="1"/>
      <c r="T23" s="1"/>
      <c r="U23" s="1"/>
      <c r="V23" s="1"/>
      <c r="W23" s="1"/>
      <c r="X23" s="1"/>
      <c r="Y23" s="1"/>
      <c r="Z23" s="1"/>
    </row>
    <row r="24" spans="1:26" ht="14.25" customHeight="1">
      <c r="A24" s="76"/>
      <c r="B24" s="62"/>
      <c r="C24" s="22" t="s">
        <v>31</v>
      </c>
      <c r="D24" s="22" t="s">
        <v>32</v>
      </c>
      <c r="E24" s="22" t="s">
        <v>69</v>
      </c>
      <c r="F24" s="22" t="s">
        <v>66</v>
      </c>
      <c r="G24" s="22" t="s">
        <v>70</v>
      </c>
      <c r="H24" s="23">
        <f t="shared" si="0"/>
        <v>0</v>
      </c>
      <c r="I24" s="24"/>
      <c r="J24" s="24"/>
      <c r="K24" s="24"/>
      <c r="L24" s="23">
        <f t="shared" si="1"/>
        <v>0</v>
      </c>
      <c r="M24" s="24"/>
      <c r="N24" s="24"/>
      <c r="O24" s="24"/>
      <c r="P24" s="23">
        <f t="shared" si="2"/>
        <v>0</v>
      </c>
      <c r="Q24" s="25" t="s">
        <v>71</v>
      </c>
      <c r="R24" s="1"/>
      <c r="S24" s="1"/>
      <c r="T24" s="1"/>
      <c r="U24" s="1"/>
      <c r="V24" s="1"/>
      <c r="W24" s="1"/>
      <c r="X24" s="1"/>
      <c r="Y24" s="1"/>
      <c r="Z24" s="1"/>
    </row>
    <row r="25" spans="1:26" ht="96.75" customHeight="1">
      <c r="A25" s="77"/>
      <c r="B25" s="51"/>
      <c r="C25" s="22" t="s">
        <v>31</v>
      </c>
      <c r="D25" s="27" t="s">
        <v>72</v>
      </c>
      <c r="E25" s="28" t="s">
        <v>73</v>
      </c>
      <c r="F25" s="29" t="s">
        <v>74</v>
      </c>
      <c r="G25" s="30" t="s">
        <v>75</v>
      </c>
      <c r="H25" s="23">
        <f t="shared" si="0"/>
        <v>0</v>
      </c>
      <c r="I25" s="24"/>
      <c r="J25" s="24"/>
      <c r="K25" s="24"/>
      <c r="L25" s="23">
        <f t="shared" si="1"/>
        <v>0</v>
      </c>
      <c r="M25" s="24"/>
      <c r="N25" s="24"/>
      <c r="O25" s="24"/>
      <c r="P25" s="23">
        <f t="shared" si="2"/>
        <v>0</v>
      </c>
      <c r="Q25" s="25"/>
      <c r="R25" s="1"/>
      <c r="S25" s="1"/>
      <c r="T25" s="1"/>
      <c r="U25" s="1"/>
      <c r="V25" s="1"/>
      <c r="W25" s="1"/>
      <c r="X25" s="1"/>
      <c r="Y25" s="1"/>
      <c r="Z25" s="1"/>
    </row>
    <row r="26" spans="1:26" ht="14.25" customHeight="1">
      <c r="A26" s="79" t="s">
        <v>76</v>
      </c>
      <c r="B26" s="60" t="s">
        <v>77</v>
      </c>
      <c r="C26" s="22" t="s">
        <v>31</v>
      </c>
      <c r="D26" s="22" t="s">
        <v>78</v>
      </c>
      <c r="E26" s="22" t="s">
        <v>79</v>
      </c>
      <c r="F26" s="22" t="s">
        <v>46</v>
      </c>
      <c r="G26" s="22" t="s">
        <v>80</v>
      </c>
      <c r="H26" s="23">
        <f t="shared" si="0"/>
        <v>0</v>
      </c>
      <c r="I26" s="31"/>
      <c r="J26" s="31"/>
      <c r="K26" s="31"/>
      <c r="L26" s="23">
        <f t="shared" si="1"/>
        <v>0</v>
      </c>
      <c r="M26" s="31"/>
      <c r="N26" s="31"/>
      <c r="O26" s="31"/>
      <c r="P26" s="19">
        <f t="shared" si="2"/>
        <v>0</v>
      </c>
      <c r="Q26" s="25" t="s">
        <v>81</v>
      </c>
      <c r="R26" s="1"/>
      <c r="S26" s="1"/>
      <c r="T26" s="1"/>
      <c r="U26" s="1"/>
      <c r="V26" s="1"/>
      <c r="W26" s="1"/>
      <c r="X26" s="1"/>
      <c r="Y26" s="1"/>
      <c r="Z26" s="1"/>
    </row>
    <row r="27" spans="1:26" ht="189" customHeight="1">
      <c r="A27" s="77"/>
      <c r="B27" s="51"/>
      <c r="C27" s="22" t="s">
        <v>31</v>
      </c>
      <c r="D27" s="22" t="s">
        <v>78</v>
      </c>
      <c r="E27" s="22" t="s">
        <v>82</v>
      </c>
      <c r="F27" s="22" t="s">
        <v>46</v>
      </c>
      <c r="G27" s="22" t="s">
        <v>83</v>
      </c>
      <c r="H27" s="32">
        <v>268315.25</v>
      </c>
      <c r="I27" s="33">
        <f t="shared" ref="I27:I29" si="3">H27*85%</f>
        <v>228067.96249999999</v>
      </c>
      <c r="J27" s="33">
        <f t="shared" ref="J27:J29" si="4">H27*13%</f>
        <v>34880.982499999998</v>
      </c>
      <c r="K27" s="33">
        <f t="shared" ref="K27:K29" si="5">H27*2%</f>
        <v>5366.3050000000003</v>
      </c>
      <c r="L27" s="34">
        <f t="shared" si="1"/>
        <v>42840.25</v>
      </c>
      <c r="M27" s="35">
        <v>42840.25</v>
      </c>
      <c r="N27" s="33">
        <v>0</v>
      </c>
      <c r="O27" s="36"/>
      <c r="P27" s="37">
        <f t="shared" si="2"/>
        <v>268315.25</v>
      </c>
      <c r="Q27" s="25" t="s">
        <v>84</v>
      </c>
      <c r="R27" s="1"/>
      <c r="S27" s="1"/>
      <c r="T27" s="1"/>
      <c r="U27" s="1"/>
      <c r="V27" s="1"/>
      <c r="W27" s="1"/>
      <c r="X27" s="1"/>
      <c r="Y27" s="1"/>
      <c r="Z27" s="1"/>
    </row>
    <row r="28" spans="1:26" ht="51.75" customHeight="1">
      <c r="A28" s="38" t="s">
        <v>85</v>
      </c>
      <c r="B28" s="28" t="s">
        <v>86</v>
      </c>
      <c r="C28" s="22" t="s">
        <v>31</v>
      </c>
      <c r="D28" s="28" t="s">
        <v>86</v>
      </c>
      <c r="E28" s="22" t="s">
        <v>87</v>
      </c>
      <c r="F28" s="22" t="s">
        <v>46</v>
      </c>
      <c r="G28" s="22" t="s">
        <v>88</v>
      </c>
      <c r="H28" s="34">
        <v>2439500</v>
      </c>
      <c r="I28" s="33">
        <f t="shared" si="3"/>
        <v>2073575</v>
      </c>
      <c r="J28" s="33">
        <f t="shared" si="4"/>
        <v>317135</v>
      </c>
      <c r="K28" s="33">
        <f t="shared" si="5"/>
        <v>48790</v>
      </c>
      <c r="L28" s="34">
        <f t="shared" si="1"/>
        <v>389500</v>
      </c>
      <c r="M28" s="33">
        <v>389500</v>
      </c>
      <c r="N28" s="33">
        <v>0</v>
      </c>
      <c r="O28" s="36"/>
      <c r="P28" s="34">
        <f t="shared" si="2"/>
        <v>2439500</v>
      </c>
      <c r="Q28" s="25" t="s">
        <v>89</v>
      </c>
      <c r="R28" s="1"/>
      <c r="S28" s="1"/>
      <c r="T28" s="1"/>
      <c r="U28" s="1"/>
      <c r="V28" s="1"/>
      <c r="W28" s="1"/>
      <c r="X28" s="1"/>
      <c r="Y28" s="1"/>
      <c r="Z28" s="1"/>
    </row>
    <row r="29" spans="1:26" ht="115.5" customHeight="1">
      <c r="A29" s="38" t="s">
        <v>90</v>
      </c>
      <c r="B29" s="28" t="s">
        <v>91</v>
      </c>
      <c r="C29" s="22" t="s">
        <v>31</v>
      </c>
      <c r="D29" s="28" t="s">
        <v>92</v>
      </c>
      <c r="E29" s="22"/>
      <c r="F29" s="22"/>
      <c r="G29" s="22"/>
      <c r="H29" s="34">
        <v>124950</v>
      </c>
      <c r="I29" s="33">
        <f t="shared" si="3"/>
        <v>106207.5</v>
      </c>
      <c r="J29" s="33">
        <f t="shared" si="4"/>
        <v>16243.5</v>
      </c>
      <c r="K29" s="33">
        <f t="shared" si="5"/>
        <v>2499</v>
      </c>
      <c r="L29" s="34">
        <f t="shared" si="1"/>
        <v>19950</v>
      </c>
      <c r="M29" s="33">
        <v>19950</v>
      </c>
      <c r="N29" s="33">
        <v>0</v>
      </c>
      <c r="O29" s="36"/>
      <c r="P29" s="34">
        <f t="shared" si="2"/>
        <v>124950</v>
      </c>
      <c r="Q29" s="25" t="s">
        <v>93</v>
      </c>
      <c r="R29" s="1"/>
      <c r="S29" s="1"/>
      <c r="T29" s="1"/>
      <c r="U29" s="1"/>
      <c r="V29" s="1"/>
      <c r="W29" s="1"/>
      <c r="X29" s="1"/>
      <c r="Y29" s="1"/>
      <c r="Z29" s="1"/>
    </row>
    <row r="30" spans="1:26" ht="34.5" customHeight="1">
      <c r="A30" s="39"/>
      <c r="B30" s="80" t="s">
        <v>94</v>
      </c>
      <c r="C30" s="53"/>
      <c r="D30" s="53"/>
      <c r="E30" s="53"/>
      <c r="F30" s="53"/>
      <c r="G30" s="54"/>
      <c r="H30" s="40">
        <f t="shared" ref="H30:M30" si="6">SUM(H13:H29)</f>
        <v>2832765.25</v>
      </c>
      <c r="I30" s="40">
        <f t="shared" si="6"/>
        <v>2407850.4624999999</v>
      </c>
      <c r="J30" s="40">
        <f t="shared" si="6"/>
        <v>368259.48249999998</v>
      </c>
      <c r="K30" s="40">
        <f t="shared" si="6"/>
        <v>56655.305</v>
      </c>
      <c r="L30" s="40">
        <f t="shared" si="6"/>
        <v>452290.25</v>
      </c>
      <c r="M30" s="40">
        <f t="shared" si="6"/>
        <v>452290.25</v>
      </c>
      <c r="N30" s="40">
        <f t="shared" ref="N30:O30" si="7">SUM(N13:N28)</f>
        <v>0</v>
      </c>
      <c r="O30" s="40">
        <f t="shared" si="7"/>
        <v>0</v>
      </c>
      <c r="P30" s="40">
        <f>SUM(P13:P29)</f>
        <v>2832765.25</v>
      </c>
      <c r="Q30" s="25"/>
      <c r="R30" s="1"/>
      <c r="S30" s="1"/>
      <c r="T30" s="1"/>
      <c r="U30" s="1"/>
      <c r="V30" s="1"/>
      <c r="W30" s="1"/>
      <c r="X30" s="1"/>
      <c r="Y30" s="1"/>
      <c r="Z30" s="1"/>
    </row>
    <row r="31" spans="1:26" ht="51" customHeight="1">
      <c r="A31" s="79" t="s">
        <v>95</v>
      </c>
      <c r="B31" s="60" t="s">
        <v>96</v>
      </c>
      <c r="C31" s="22" t="s">
        <v>97</v>
      </c>
      <c r="D31" s="22" t="s">
        <v>92</v>
      </c>
      <c r="E31" s="22" t="s">
        <v>98</v>
      </c>
      <c r="F31" s="22" t="s">
        <v>99</v>
      </c>
      <c r="G31" s="22" t="s">
        <v>100</v>
      </c>
      <c r="H31" s="61">
        <f t="shared" ref="H31:K31" si="8">H30*2%</f>
        <v>56655.305</v>
      </c>
      <c r="I31" s="61">
        <f t="shared" si="8"/>
        <v>48157.009249999996</v>
      </c>
      <c r="J31" s="61">
        <f t="shared" si="8"/>
        <v>7365.1896500000003</v>
      </c>
      <c r="K31" s="61">
        <f t="shared" si="8"/>
        <v>1133.1061</v>
      </c>
      <c r="L31" s="64" t="s">
        <v>101</v>
      </c>
      <c r="M31" s="65"/>
      <c r="N31" s="65"/>
      <c r="O31" s="66"/>
      <c r="P31" s="72">
        <f>H31+O31</f>
        <v>56655.305</v>
      </c>
      <c r="Q31" s="25" t="s">
        <v>102</v>
      </c>
      <c r="R31" s="1"/>
      <c r="S31" s="1"/>
      <c r="T31" s="1"/>
      <c r="U31" s="1"/>
      <c r="V31" s="1"/>
      <c r="W31" s="1"/>
      <c r="X31" s="1"/>
      <c r="Y31" s="1"/>
      <c r="Z31" s="1"/>
    </row>
    <row r="32" spans="1:26" ht="51" customHeight="1">
      <c r="A32" s="76"/>
      <c r="B32" s="62"/>
      <c r="C32" s="22" t="s">
        <v>97</v>
      </c>
      <c r="D32" s="22" t="s">
        <v>92</v>
      </c>
      <c r="E32" s="22" t="s">
        <v>103</v>
      </c>
      <c r="F32" s="22" t="s">
        <v>99</v>
      </c>
      <c r="G32" s="22" t="s">
        <v>104</v>
      </c>
      <c r="H32" s="62"/>
      <c r="I32" s="62"/>
      <c r="J32" s="62"/>
      <c r="K32" s="62"/>
      <c r="L32" s="67"/>
      <c r="M32" s="58"/>
      <c r="N32" s="58"/>
      <c r="O32" s="68"/>
      <c r="P32" s="73"/>
      <c r="Q32" s="25" t="s">
        <v>105</v>
      </c>
      <c r="R32" s="1"/>
      <c r="S32" s="1"/>
      <c r="T32" s="1"/>
      <c r="U32" s="1"/>
      <c r="V32" s="1"/>
      <c r="W32" s="1"/>
      <c r="X32" s="1"/>
      <c r="Y32" s="1"/>
      <c r="Z32" s="1"/>
    </row>
    <row r="33" spans="1:26" ht="51" customHeight="1">
      <c r="A33" s="76"/>
      <c r="B33" s="62"/>
      <c r="C33" s="22" t="s">
        <v>97</v>
      </c>
      <c r="D33" s="22" t="s">
        <v>92</v>
      </c>
      <c r="E33" s="22" t="s">
        <v>106</v>
      </c>
      <c r="F33" s="22" t="s">
        <v>99</v>
      </c>
      <c r="G33" s="22" t="s">
        <v>107</v>
      </c>
      <c r="H33" s="62"/>
      <c r="I33" s="62"/>
      <c r="J33" s="62"/>
      <c r="K33" s="62"/>
      <c r="L33" s="67"/>
      <c r="M33" s="58"/>
      <c r="N33" s="58"/>
      <c r="O33" s="68"/>
      <c r="P33" s="73"/>
      <c r="Q33" s="25" t="s">
        <v>108</v>
      </c>
      <c r="R33" s="1"/>
      <c r="S33" s="1"/>
      <c r="T33" s="1"/>
      <c r="U33" s="1"/>
      <c r="V33" s="1"/>
      <c r="W33" s="1"/>
      <c r="X33" s="1"/>
      <c r="Y33" s="1"/>
      <c r="Z33" s="1"/>
    </row>
    <row r="34" spans="1:26" ht="51" customHeight="1">
      <c r="A34" s="76"/>
      <c r="B34" s="62"/>
      <c r="C34" s="22" t="s">
        <v>97</v>
      </c>
      <c r="D34" s="22" t="s">
        <v>92</v>
      </c>
      <c r="E34" s="41" t="s">
        <v>109</v>
      </c>
      <c r="F34" s="22" t="s">
        <v>99</v>
      </c>
      <c r="G34" s="41" t="s">
        <v>109</v>
      </c>
      <c r="H34" s="62"/>
      <c r="I34" s="62"/>
      <c r="J34" s="62"/>
      <c r="K34" s="62"/>
      <c r="L34" s="67"/>
      <c r="M34" s="58"/>
      <c r="N34" s="58"/>
      <c r="O34" s="68"/>
      <c r="P34" s="73"/>
      <c r="Q34" s="25" t="s">
        <v>110</v>
      </c>
      <c r="R34" s="1"/>
      <c r="S34" s="1"/>
      <c r="T34" s="1"/>
      <c r="U34" s="1"/>
      <c r="V34" s="1"/>
      <c r="W34" s="1"/>
      <c r="X34" s="1"/>
      <c r="Y34" s="1"/>
      <c r="Z34" s="1"/>
    </row>
    <row r="35" spans="1:26" ht="51" customHeight="1">
      <c r="A35" s="76"/>
      <c r="B35" s="62"/>
      <c r="C35" s="22" t="s">
        <v>97</v>
      </c>
      <c r="D35" s="22" t="s">
        <v>92</v>
      </c>
      <c r="E35" s="22" t="s">
        <v>111</v>
      </c>
      <c r="F35" s="22" t="s">
        <v>99</v>
      </c>
      <c r="G35" s="22" t="s">
        <v>111</v>
      </c>
      <c r="H35" s="62"/>
      <c r="I35" s="62"/>
      <c r="J35" s="62"/>
      <c r="K35" s="62"/>
      <c r="L35" s="67"/>
      <c r="M35" s="58"/>
      <c r="N35" s="58"/>
      <c r="O35" s="68"/>
      <c r="P35" s="73"/>
      <c r="Q35" s="25" t="s">
        <v>112</v>
      </c>
      <c r="R35" s="1"/>
      <c r="S35" s="1"/>
      <c r="T35" s="1"/>
      <c r="U35" s="1"/>
      <c r="V35" s="1"/>
      <c r="W35" s="1"/>
      <c r="X35" s="1"/>
      <c r="Y35" s="1"/>
      <c r="Z35" s="1"/>
    </row>
    <row r="36" spans="1:26" ht="69" customHeight="1">
      <c r="A36" s="76"/>
      <c r="B36" s="62"/>
      <c r="C36" s="22" t="s">
        <v>97</v>
      </c>
      <c r="D36" s="22" t="s">
        <v>92</v>
      </c>
      <c r="E36" s="22" t="s">
        <v>113</v>
      </c>
      <c r="F36" s="22" t="s">
        <v>99</v>
      </c>
      <c r="G36" s="22" t="s">
        <v>114</v>
      </c>
      <c r="H36" s="62"/>
      <c r="I36" s="62"/>
      <c r="J36" s="62"/>
      <c r="K36" s="62"/>
      <c r="L36" s="67"/>
      <c r="M36" s="58"/>
      <c r="N36" s="58"/>
      <c r="O36" s="68"/>
      <c r="P36" s="73"/>
      <c r="Q36" s="25" t="s">
        <v>115</v>
      </c>
      <c r="R36" s="1"/>
      <c r="S36" s="1"/>
      <c r="T36" s="1"/>
      <c r="U36" s="1"/>
      <c r="V36" s="1"/>
      <c r="W36" s="1"/>
      <c r="X36" s="1"/>
      <c r="Y36" s="1"/>
      <c r="Z36" s="1"/>
    </row>
    <row r="37" spans="1:26" ht="51" customHeight="1">
      <c r="A37" s="76"/>
      <c r="B37" s="62"/>
      <c r="C37" s="22" t="s">
        <v>97</v>
      </c>
      <c r="D37" s="22" t="s">
        <v>92</v>
      </c>
      <c r="E37" s="22" t="s">
        <v>116</v>
      </c>
      <c r="F37" s="22" t="s">
        <v>99</v>
      </c>
      <c r="G37" s="22" t="s">
        <v>117</v>
      </c>
      <c r="H37" s="62"/>
      <c r="I37" s="62"/>
      <c r="J37" s="62"/>
      <c r="K37" s="62"/>
      <c r="L37" s="67"/>
      <c r="M37" s="58"/>
      <c r="N37" s="58"/>
      <c r="O37" s="68"/>
      <c r="P37" s="73"/>
      <c r="Q37" s="25" t="s">
        <v>118</v>
      </c>
      <c r="R37" s="1"/>
      <c r="S37" s="1"/>
      <c r="T37" s="1"/>
      <c r="U37" s="1"/>
      <c r="V37" s="1"/>
      <c r="W37" s="1"/>
      <c r="X37" s="1"/>
      <c r="Y37" s="1"/>
      <c r="Z37" s="1"/>
    </row>
    <row r="38" spans="1:26" ht="74.25" customHeight="1">
      <c r="A38" s="76"/>
      <c r="B38" s="62"/>
      <c r="C38" s="22" t="s">
        <v>97</v>
      </c>
      <c r="D38" s="22" t="s">
        <v>92</v>
      </c>
      <c r="E38" s="22" t="s">
        <v>119</v>
      </c>
      <c r="F38" s="22" t="s">
        <v>99</v>
      </c>
      <c r="G38" s="22" t="s">
        <v>120</v>
      </c>
      <c r="H38" s="62"/>
      <c r="I38" s="62"/>
      <c r="J38" s="62"/>
      <c r="K38" s="62"/>
      <c r="L38" s="67"/>
      <c r="M38" s="58"/>
      <c r="N38" s="58"/>
      <c r="O38" s="68"/>
      <c r="P38" s="73"/>
      <c r="Q38" s="25" t="s">
        <v>121</v>
      </c>
      <c r="R38" s="1"/>
      <c r="S38" s="1"/>
      <c r="T38" s="1"/>
      <c r="U38" s="1"/>
      <c r="V38" s="1"/>
      <c r="W38" s="1"/>
      <c r="X38" s="1"/>
      <c r="Y38" s="1"/>
      <c r="Z38" s="1"/>
    </row>
    <row r="39" spans="1:26" ht="51" customHeight="1">
      <c r="A39" s="76"/>
      <c r="B39" s="62"/>
      <c r="C39" s="22" t="s">
        <v>97</v>
      </c>
      <c r="D39" s="22" t="s">
        <v>92</v>
      </c>
      <c r="E39" s="22" t="s">
        <v>122</v>
      </c>
      <c r="F39" s="22" t="s">
        <v>99</v>
      </c>
      <c r="G39" s="22" t="s">
        <v>123</v>
      </c>
      <c r="H39" s="62"/>
      <c r="I39" s="62"/>
      <c r="J39" s="62"/>
      <c r="K39" s="62"/>
      <c r="L39" s="67"/>
      <c r="M39" s="58"/>
      <c r="N39" s="58"/>
      <c r="O39" s="68"/>
      <c r="P39" s="73"/>
      <c r="Q39" s="25" t="s">
        <v>124</v>
      </c>
      <c r="R39" s="1"/>
      <c r="S39" s="1"/>
      <c r="T39" s="1"/>
      <c r="U39" s="1"/>
      <c r="V39" s="1"/>
      <c r="W39" s="1"/>
      <c r="X39" s="1"/>
      <c r="Y39" s="1"/>
      <c r="Z39" s="1"/>
    </row>
    <row r="40" spans="1:26" ht="51" customHeight="1">
      <c r="A40" s="76"/>
      <c r="B40" s="62"/>
      <c r="C40" s="22" t="s">
        <v>97</v>
      </c>
      <c r="D40" s="22" t="s">
        <v>92</v>
      </c>
      <c r="E40" s="22" t="s">
        <v>125</v>
      </c>
      <c r="F40" s="22" t="s">
        <v>99</v>
      </c>
      <c r="G40" s="22" t="s">
        <v>126</v>
      </c>
      <c r="H40" s="62"/>
      <c r="I40" s="62"/>
      <c r="J40" s="62"/>
      <c r="K40" s="62"/>
      <c r="L40" s="67"/>
      <c r="M40" s="58"/>
      <c r="N40" s="58"/>
      <c r="O40" s="68"/>
      <c r="P40" s="73"/>
      <c r="Q40" s="25" t="s">
        <v>127</v>
      </c>
      <c r="R40" s="1"/>
      <c r="S40" s="1"/>
      <c r="T40" s="1"/>
      <c r="U40" s="1"/>
      <c r="V40" s="1"/>
      <c r="W40" s="1"/>
      <c r="X40" s="1"/>
      <c r="Y40" s="1"/>
      <c r="Z40" s="1"/>
    </row>
    <row r="41" spans="1:26" ht="51" customHeight="1">
      <c r="A41" s="76"/>
      <c r="B41" s="62"/>
      <c r="C41" s="22" t="s">
        <v>97</v>
      </c>
      <c r="D41" s="22" t="s">
        <v>92</v>
      </c>
      <c r="E41" s="22" t="s">
        <v>128</v>
      </c>
      <c r="F41" s="22" t="s">
        <v>99</v>
      </c>
      <c r="G41" s="22" t="s">
        <v>129</v>
      </c>
      <c r="H41" s="62"/>
      <c r="I41" s="62"/>
      <c r="J41" s="62"/>
      <c r="K41" s="62"/>
      <c r="L41" s="67"/>
      <c r="M41" s="58"/>
      <c r="N41" s="58"/>
      <c r="O41" s="68"/>
      <c r="P41" s="73"/>
      <c r="Q41" s="25" t="s">
        <v>130</v>
      </c>
      <c r="R41" s="1"/>
      <c r="S41" s="1"/>
      <c r="T41" s="1"/>
      <c r="U41" s="1"/>
      <c r="V41" s="1"/>
      <c r="W41" s="1"/>
      <c r="X41" s="1"/>
      <c r="Y41" s="1"/>
      <c r="Z41" s="1"/>
    </row>
    <row r="42" spans="1:26" ht="51" customHeight="1">
      <c r="A42" s="76"/>
      <c r="B42" s="62"/>
      <c r="C42" s="22" t="s">
        <v>97</v>
      </c>
      <c r="D42" s="22" t="s">
        <v>92</v>
      </c>
      <c r="E42" s="22" t="s">
        <v>131</v>
      </c>
      <c r="F42" s="22" t="s">
        <v>99</v>
      </c>
      <c r="G42" s="22" t="s">
        <v>132</v>
      </c>
      <c r="H42" s="62"/>
      <c r="I42" s="62"/>
      <c r="J42" s="62"/>
      <c r="K42" s="62"/>
      <c r="L42" s="67"/>
      <c r="M42" s="58"/>
      <c r="N42" s="58"/>
      <c r="O42" s="68"/>
      <c r="P42" s="73"/>
      <c r="Q42" s="25" t="s">
        <v>133</v>
      </c>
      <c r="R42" s="1"/>
      <c r="S42" s="1"/>
      <c r="T42" s="1"/>
      <c r="U42" s="1"/>
      <c r="V42" s="1"/>
      <c r="W42" s="1"/>
      <c r="X42" s="1"/>
      <c r="Y42" s="1"/>
      <c r="Z42" s="1"/>
    </row>
    <row r="43" spans="1:26" ht="90" customHeight="1">
      <c r="A43" s="76"/>
      <c r="B43" s="62"/>
      <c r="C43" s="22" t="s">
        <v>97</v>
      </c>
      <c r="D43" s="22" t="s">
        <v>92</v>
      </c>
      <c r="E43" s="22" t="s">
        <v>134</v>
      </c>
      <c r="F43" s="22" t="s">
        <v>99</v>
      </c>
      <c r="G43" s="22" t="s">
        <v>135</v>
      </c>
      <c r="H43" s="62"/>
      <c r="I43" s="62"/>
      <c r="J43" s="62"/>
      <c r="K43" s="62"/>
      <c r="L43" s="67"/>
      <c r="M43" s="58"/>
      <c r="N43" s="58"/>
      <c r="O43" s="68"/>
      <c r="P43" s="73"/>
      <c r="Q43" s="25" t="s">
        <v>136</v>
      </c>
      <c r="R43" s="1"/>
      <c r="S43" s="1"/>
      <c r="T43" s="1"/>
      <c r="U43" s="1"/>
      <c r="V43" s="1"/>
      <c r="W43" s="1"/>
      <c r="X43" s="1"/>
      <c r="Y43" s="1"/>
      <c r="Z43" s="1"/>
    </row>
    <row r="44" spans="1:26" ht="14.25" customHeight="1">
      <c r="A44" s="76"/>
      <c r="B44" s="62"/>
      <c r="C44" s="22" t="s">
        <v>97</v>
      </c>
      <c r="D44" s="22" t="s">
        <v>92</v>
      </c>
      <c r="E44" s="22" t="s">
        <v>137</v>
      </c>
      <c r="F44" s="22" t="s">
        <v>99</v>
      </c>
      <c r="G44" s="22" t="s">
        <v>138</v>
      </c>
      <c r="H44" s="62"/>
      <c r="I44" s="62"/>
      <c r="J44" s="62"/>
      <c r="K44" s="62"/>
      <c r="L44" s="67"/>
      <c r="M44" s="58"/>
      <c r="N44" s="58"/>
      <c r="O44" s="68"/>
      <c r="P44" s="73"/>
      <c r="Q44" s="25" t="s">
        <v>139</v>
      </c>
      <c r="R44" s="1"/>
      <c r="S44" s="1"/>
      <c r="T44" s="1"/>
      <c r="U44" s="1"/>
      <c r="V44" s="1"/>
      <c r="W44" s="1"/>
      <c r="X44" s="1"/>
      <c r="Y44" s="1"/>
      <c r="Z44" s="1"/>
    </row>
    <row r="45" spans="1:26" ht="90" customHeight="1">
      <c r="A45" s="76"/>
      <c r="B45" s="62"/>
      <c r="C45" s="22" t="s">
        <v>97</v>
      </c>
      <c r="D45" s="22" t="s">
        <v>92</v>
      </c>
      <c r="E45" s="28" t="s">
        <v>140</v>
      </c>
      <c r="F45" s="22" t="s">
        <v>99</v>
      </c>
      <c r="G45" s="22" t="s">
        <v>140</v>
      </c>
      <c r="H45" s="62"/>
      <c r="I45" s="62"/>
      <c r="J45" s="62"/>
      <c r="K45" s="62"/>
      <c r="L45" s="67"/>
      <c r="M45" s="58"/>
      <c r="N45" s="58"/>
      <c r="O45" s="68"/>
      <c r="P45" s="73"/>
      <c r="Q45" s="25" t="s">
        <v>141</v>
      </c>
      <c r="R45" s="1"/>
      <c r="S45" s="1"/>
      <c r="T45" s="1"/>
      <c r="U45" s="1"/>
      <c r="V45" s="1"/>
      <c r="W45" s="1"/>
      <c r="X45" s="1"/>
      <c r="Y45" s="1"/>
      <c r="Z45" s="1"/>
    </row>
    <row r="46" spans="1:26" ht="14.25" customHeight="1">
      <c r="A46" s="76"/>
      <c r="B46" s="62"/>
      <c r="C46" s="22" t="s">
        <v>97</v>
      </c>
      <c r="D46" s="22" t="s">
        <v>92</v>
      </c>
      <c r="E46" s="28" t="s">
        <v>142</v>
      </c>
      <c r="F46" s="22" t="s">
        <v>99</v>
      </c>
      <c r="G46" s="22" t="s">
        <v>142</v>
      </c>
      <c r="H46" s="62"/>
      <c r="I46" s="62"/>
      <c r="J46" s="62"/>
      <c r="K46" s="62"/>
      <c r="L46" s="67"/>
      <c r="M46" s="58"/>
      <c r="N46" s="58"/>
      <c r="O46" s="68"/>
      <c r="P46" s="73"/>
      <c r="Q46" s="25" t="s">
        <v>143</v>
      </c>
      <c r="R46" s="1"/>
      <c r="S46" s="1"/>
      <c r="T46" s="1"/>
      <c r="U46" s="1"/>
      <c r="V46" s="1"/>
      <c r="W46" s="1"/>
      <c r="X46" s="1"/>
      <c r="Y46" s="1"/>
      <c r="Z46" s="1"/>
    </row>
    <row r="47" spans="1:26" ht="86.25" customHeight="1">
      <c r="A47" s="76"/>
      <c r="B47" s="62"/>
      <c r="C47" s="22" t="s">
        <v>97</v>
      </c>
      <c r="D47" s="22" t="s">
        <v>92</v>
      </c>
      <c r="E47" s="28" t="s">
        <v>144</v>
      </c>
      <c r="F47" s="22" t="s">
        <v>99</v>
      </c>
      <c r="G47" s="22" t="s">
        <v>145</v>
      </c>
      <c r="H47" s="62"/>
      <c r="I47" s="62"/>
      <c r="J47" s="62"/>
      <c r="K47" s="62"/>
      <c r="L47" s="67"/>
      <c r="M47" s="58"/>
      <c r="N47" s="58"/>
      <c r="O47" s="68"/>
      <c r="P47" s="73"/>
      <c r="Q47" s="25" t="s">
        <v>146</v>
      </c>
      <c r="R47" s="1"/>
      <c r="S47" s="1"/>
      <c r="T47" s="1"/>
      <c r="U47" s="1"/>
      <c r="V47" s="1"/>
      <c r="W47" s="1"/>
      <c r="X47" s="1"/>
      <c r="Y47" s="1"/>
      <c r="Z47" s="1"/>
    </row>
    <row r="48" spans="1:26" ht="45" customHeight="1">
      <c r="A48" s="76"/>
      <c r="B48" s="62"/>
      <c r="C48" s="22" t="s">
        <v>97</v>
      </c>
      <c r="D48" s="28" t="s">
        <v>147</v>
      </c>
      <c r="E48" s="28" t="s">
        <v>148</v>
      </c>
      <c r="F48" s="22" t="s">
        <v>56</v>
      </c>
      <c r="G48" s="22" t="s">
        <v>149</v>
      </c>
      <c r="H48" s="62"/>
      <c r="I48" s="62"/>
      <c r="J48" s="62"/>
      <c r="K48" s="62"/>
      <c r="L48" s="67"/>
      <c r="M48" s="58"/>
      <c r="N48" s="58"/>
      <c r="O48" s="68"/>
      <c r="P48" s="73"/>
      <c r="Q48" s="25" t="s">
        <v>150</v>
      </c>
      <c r="R48" s="1"/>
      <c r="S48" s="1"/>
      <c r="T48" s="1"/>
      <c r="U48" s="1"/>
      <c r="V48" s="1"/>
      <c r="W48" s="1"/>
      <c r="X48" s="1"/>
      <c r="Y48" s="1"/>
      <c r="Z48" s="1"/>
    </row>
    <row r="49" spans="1:26" ht="99.75" customHeight="1">
      <c r="A49" s="76"/>
      <c r="B49" s="62"/>
      <c r="C49" s="22" t="s">
        <v>97</v>
      </c>
      <c r="D49" s="28" t="s">
        <v>147</v>
      </c>
      <c r="E49" s="28" t="s">
        <v>151</v>
      </c>
      <c r="F49" s="22" t="s">
        <v>56</v>
      </c>
      <c r="G49" s="22" t="s">
        <v>152</v>
      </c>
      <c r="H49" s="62"/>
      <c r="I49" s="62"/>
      <c r="J49" s="62"/>
      <c r="K49" s="62"/>
      <c r="L49" s="67"/>
      <c r="M49" s="58"/>
      <c r="N49" s="58"/>
      <c r="O49" s="68"/>
      <c r="P49" s="73"/>
      <c r="Q49" s="25" t="s">
        <v>153</v>
      </c>
      <c r="R49" s="1"/>
      <c r="S49" s="1"/>
      <c r="T49" s="1"/>
      <c r="U49" s="1"/>
      <c r="V49" s="1"/>
      <c r="W49" s="1"/>
      <c r="X49" s="1"/>
      <c r="Y49" s="1"/>
      <c r="Z49" s="1"/>
    </row>
    <row r="50" spans="1:26" ht="14.25" customHeight="1">
      <c r="A50" s="76"/>
      <c r="B50" s="62"/>
      <c r="C50" s="22" t="s">
        <v>97</v>
      </c>
      <c r="D50" s="28" t="s">
        <v>147</v>
      </c>
      <c r="E50" s="28" t="s">
        <v>154</v>
      </c>
      <c r="F50" s="22" t="s">
        <v>56</v>
      </c>
      <c r="G50" s="22" t="s">
        <v>155</v>
      </c>
      <c r="H50" s="62"/>
      <c r="I50" s="62"/>
      <c r="J50" s="62"/>
      <c r="K50" s="62"/>
      <c r="L50" s="67"/>
      <c r="M50" s="58"/>
      <c r="N50" s="58"/>
      <c r="O50" s="68"/>
      <c r="P50" s="73"/>
      <c r="Q50" s="25" t="s">
        <v>156</v>
      </c>
      <c r="R50" s="1"/>
      <c r="S50" s="1"/>
      <c r="T50" s="1"/>
      <c r="U50" s="1"/>
      <c r="V50" s="1"/>
      <c r="W50" s="1"/>
      <c r="X50" s="1"/>
      <c r="Y50" s="1"/>
      <c r="Z50" s="1"/>
    </row>
    <row r="51" spans="1:26" ht="57" customHeight="1">
      <c r="A51" s="76"/>
      <c r="B51" s="62"/>
      <c r="C51" s="22" t="s">
        <v>97</v>
      </c>
      <c r="D51" s="28" t="s">
        <v>147</v>
      </c>
      <c r="E51" s="28" t="s">
        <v>157</v>
      </c>
      <c r="F51" s="22" t="s">
        <v>56</v>
      </c>
      <c r="G51" s="28" t="s">
        <v>158</v>
      </c>
      <c r="H51" s="62"/>
      <c r="I51" s="62"/>
      <c r="J51" s="62"/>
      <c r="K51" s="62"/>
      <c r="L51" s="67"/>
      <c r="M51" s="58"/>
      <c r="N51" s="58"/>
      <c r="O51" s="68"/>
      <c r="P51" s="73"/>
      <c r="Q51" s="25" t="s">
        <v>159</v>
      </c>
      <c r="R51" s="1"/>
      <c r="S51" s="1"/>
      <c r="T51" s="1"/>
      <c r="U51" s="1"/>
      <c r="V51" s="1"/>
      <c r="W51" s="1"/>
      <c r="X51" s="1"/>
      <c r="Y51" s="1"/>
      <c r="Z51" s="1"/>
    </row>
    <row r="52" spans="1:26" ht="167.25" customHeight="1">
      <c r="A52" s="81"/>
      <c r="B52" s="63"/>
      <c r="C52" s="42" t="s">
        <v>97</v>
      </c>
      <c r="D52" s="43" t="s">
        <v>92</v>
      </c>
      <c r="E52" s="43" t="s">
        <v>160</v>
      </c>
      <c r="F52" s="42" t="s">
        <v>56</v>
      </c>
      <c r="G52" s="43" t="s">
        <v>161</v>
      </c>
      <c r="H52" s="63"/>
      <c r="I52" s="63"/>
      <c r="J52" s="63"/>
      <c r="K52" s="63"/>
      <c r="L52" s="69"/>
      <c r="M52" s="70"/>
      <c r="N52" s="70"/>
      <c r="O52" s="71"/>
      <c r="P52" s="74"/>
      <c r="Q52" s="44" t="s">
        <v>162</v>
      </c>
      <c r="R52" s="1"/>
      <c r="S52" s="1"/>
      <c r="T52" s="1"/>
      <c r="U52" s="1"/>
      <c r="V52" s="1"/>
      <c r="W52" s="1"/>
      <c r="X52" s="1"/>
      <c r="Y52" s="1"/>
      <c r="Z52" s="1"/>
    </row>
    <row r="53" spans="1:26" ht="22.5" customHeight="1">
      <c r="A53" s="82" t="s">
        <v>163</v>
      </c>
      <c r="B53" s="83"/>
      <c r="C53" s="83"/>
      <c r="D53" s="83"/>
      <c r="E53" s="83"/>
      <c r="F53" s="83"/>
      <c r="G53" s="83"/>
      <c r="H53" s="45">
        <f t="shared" ref="H53:K53" si="9">H30+H31</f>
        <v>2889420.5550000002</v>
      </c>
      <c r="I53" s="46">
        <f t="shared" si="9"/>
        <v>2456007.47175</v>
      </c>
      <c r="J53" s="47">
        <f t="shared" si="9"/>
        <v>375624.67215</v>
      </c>
      <c r="K53" s="46">
        <f t="shared" si="9"/>
        <v>57788.411099999998</v>
      </c>
      <c r="L53" s="47">
        <f t="shared" ref="L53:O53" si="10">L30+0</f>
        <v>452290.25</v>
      </c>
      <c r="M53" s="46">
        <f t="shared" si="10"/>
        <v>452290.25</v>
      </c>
      <c r="N53" s="47">
        <f t="shared" si="10"/>
        <v>0</v>
      </c>
      <c r="O53" s="48">
        <f t="shared" si="10"/>
        <v>0</v>
      </c>
      <c r="P53" s="45">
        <f>P30+P31</f>
        <v>2889420.5550000002</v>
      </c>
      <c r="Q53" s="49"/>
      <c r="R53" s="1"/>
      <c r="S53" s="1"/>
      <c r="T53" s="1"/>
      <c r="U53" s="1"/>
      <c r="V53" s="1"/>
      <c r="W53" s="1"/>
      <c r="X53" s="1"/>
      <c r="Y53" s="1"/>
      <c r="Z53" s="1"/>
    </row>
  </sheetData>
  <mergeCells count="28">
    <mergeCell ref="A53:G53"/>
    <mergeCell ref="P31:P52"/>
    <mergeCell ref="A13:A25"/>
    <mergeCell ref="B13:B25"/>
    <mergeCell ref="A26:A27"/>
    <mergeCell ref="B26:B27"/>
    <mergeCell ref="B30:G30"/>
    <mergeCell ref="A31:A52"/>
    <mergeCell ref="B31:B52"/>
    <mergeCell ref="H31:H52"/>
    <mergeCell ref="I31:I52"/>
    <mergeCell ref="J31:J52"/>
    <mergeCell ref="K31:K52"/>
    <mergeCell ref="L31:O52"/>
    <mergeCell ref="P10:P11"/>
    <mergeCell ref="Q10:Q11"/>
    <mergeCell ref="B5:F5"/>
    <mergeCell ref="B6:F6"/>
    <mergeCell ref="A10:A11"/>
    <mergeCell ref="B10:B11"/>
    <mergeCell ref="C10:C11"/>
    <mergeCell ref="D10:D11"/>
    <mergeCell ref="E10:E11"/>
    <mergeCell ref="F10:F11"/>
    <mergeCell ref="G10:G11"/>
    <mergeCell ref="H10:K10"/>
    <mergeCell ref="L10:N10"/>
    <mergeCell ref="O10:O11"/>
  </mergeCells>
  <pageMargins left="0.7" right="0.7" top="0.75" bottom="0.7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Calin</dc:creator>
  <cp:lastModifiedBy>primaria OLARI</cp:lastModifiedBy>
  <dcterms:created xsi:type="dcterms:W3CDTF">2015-06-05T18:17:20Z</dcterms:created>
  <dcterms:modified xsi:type="dcterms:W3CDTF">2025-04-22T06:08:55Z</dcterms:modified>
</cp:coreProperties>
</file>