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64F92E17-7E5B-483B-8AC1-C67D3246C51D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HCL ANEXA 1" sheetId="7" r:id="rId1"/>
    <sheet name="PHCL ANEXA 2" sheetId="8" r:id="rId2"/>
    <sheet name="PHCL ANEXA 3" sheetId="9" r:id="rId3"/>
  </sheets>
  <calcPr calcId="191029" iterateDelta="1E-4"/>
</workbook>
</file>

<file path=xl/calcChain.xml><?xml version="1.0" encoding="utf-8"?>
<calcChain xmlns="http://schemas.openxmlformats.org/spreadsheetml/2006/main">
  <c r="E12" i="9" l="1"/>
  <c r="F12" i="9"/>
  <c r="E7" i="9"/>
  <c r="F7" i="9"/>
  <c r="F5" i="9"/>
  <c r="E31" i="8"/>
  <c r="F31" i="8"/>
  <c r="F30" i="8"/>
  <c r="F20" i="8"/>
  <c r="F11" i="9"/>
  <c r="E10" i="9"/>
  <c r="G10" i="9" s="1"/>
  <c r="F9" i="9"/>
  <c r="E8" i="9"/>
  <c r="G8" i="9" s="1"/>
  <c r="E6" i="9"/>
  <c r="G6" i="9" s="1"/>
  <c r="E4" i="9"/>
  <c r="G4" i="9" s="1"/>
  <c r="E29" i="8"/>
  <c r="G29" i="8" s="1"/>
  <c r="E28" i="8"/>
  <c r="G28" i="8" s="1"/>
  <c r="E27" i="8"/>
  <c r="G27" i="8" s="1"/>
  <c r="E26" i="8"/>
  <c r="G26" i="8" s="1"/>
  <c r="E25" i="8"/>
  <c r="G25" i="8" s="1"/>
  <c r="E24" i="8"/>
  <c r="G24" i="8" s="1"/>
  <c r="E23" i="8"/>
  <c r="G23" i="8" s="1"/>
  <c r="F22" i="8"/>
  <c r="E21" i="8"/>
  <c r="G21" i="8" s="1"/>
  <c r="E19" i="8"/>
  <c r="G19" i="8" s="1"/>
  <c r="E18" i="8"/>
  <c r="G18" i="8" s="1"/>
  <c r="F17" i="8"/>
  <c r="E16" i="8"/>
  <c r="G16" i="8" s="1"/>
  <c r="E15" i="8"/>
  <c r="G15" i="8" s="1"/>
  <c r="E14" i="8"/>
  <c r="G14" i="8" s="1"/>
  <c r="E13" i="8"/>
  <c r="G13" i="8" s="1"/>
  <c r="E12" i="8"/>
  <c r="G12" i="8" s="1"/>
  <c r="F11" i="8"/>
  <c r="E10" i="8"/>
  <c r="G10" i="8" s="1"/>
  <c r="E9" i="8"/>
  <c r="G9" i="8" s="1"/>
  <c r="E6" i="8"/>
  <c r="D5" i="8"/>
  <c r="F5" i="8" s="1"/>
  <c r="D4" i="8"/>
  <c r="F4" i="8" s="1"/>
  <c r="E37" i="7"/>
  <c r="F37" i="7"/>
  <c r="E34" i="7"/>
  <c r="F34" i="7"/>
  <c r="G33" i="7"/>
  <c r="E33" i="7"/>
  <c r="E32" i="7"/>
  <c r="F32" i="7"/>
  <c r="G25" i="7"/>
  <c r="G26" i="7"/>
  <c r="G27" i="7"/>
  <c r="G28" i="7"/>
  <c r="G29" i="7"/>
  <c r="G30" i="7"/>
  <c r="G31" i="7"/>
  <c r="E25" i="7"/>
  <c r="E26" i="7"/>
  <c r="E27" i="7"/>
  <c r="E28" i="7"/>
  <c r="E29" i="7"/>
  <c r="E30" i="7"/>
  <c r="E31" i="7"/>
  <c r="G24" i="7"/>
  <c r="E24" i="7"/>
  <c r="E23" i="7"/>
  <c r="F23" i="7"/>
  <c r="F21" i="7"/>
  <c r="E20" i="7"/>
  <c r="G20" i="7" s="1"/>
  <c r="E19" i="7"/>
  <c r="G19" i="7" s="1"/>
  <c r="F11" i="7"/>
  <c r="E10" i="7"/>
  <c r="G10" i="7" s="1"/>
  <c r="E9" i="7"/>
  <c r="E5" i="9" l="1"/>
  <c r="E30" i="8"/>
  <c r="E20" i="8"/>
  <c r="E9" i="9"/>
  <c r="E11" i="9"/>
  <c r="D6" i="8"/>
  <c r="E11" i="8"/>
  <c r="E17" i="8"/>
  <c r="E22" i="8"/>
  <c r="E11" i="7"/>
  <c r="G9" i="7"/>
  <c r="F36" i="7" l="1"/>
  <c r="E22" i="7" l="1"/>
  <c r="E35" i="7"/>
  <c r="E36" i="7" s="1"/>
  <c r="E6" i="7"/>
  <c r="G22" i="7" l="1"/>
  <c r="G35" i="7"/>
  <c r="E18" i="7"/>
  <c r="E21" i="7" s="1"/>
  <c r="G18" i="7" l="1"/>
  <c r="F17" i="7"/>
  <c r="E16" i="7"/>
  <c r="G16" i="7" s="1"/>
  <c r="E15" i="7"/>
  <c r="G15" i="7" s="1"/>
  <c r="E14" i="7"/>
  <c r="G14" i="7" s="1"/>
  <c r="E13" i="7"/>
  <c r="G13" i="7" s="1"/>
  <c r="E12" i="7"/>
  <c r="G12" i="7" s="1"/>
  <c r="D5" i="7"/>
  <c r="F5" i="7" s="1"/>
  <c r="D4" i="7"/>
  <c r="F4" i="7" l="1"/>
  <c r="D6" i="7"/>
  <c r="E17" i="7"/>
</calcChain>
</file>

<file path=xl/sharedStrings.xml><?xml version="1.0" encoding="utf-8"?>
<sst xmlns="http://schemas.openxmlformats.org/spreadsheetml/2006/main" count="174" uniqueCount="69">
  <si>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</si>
  <si>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</si>
  <si>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</si>
  <si>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</si>
  <si>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</si>
  <si>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</si>
  <si>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</si>
  <si>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</si>
  <si>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</si>
  <si>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</si>
  <si>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</si>
  <si>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Anexa 1 </t>
  </si>
  <si>
    <t xml:space="preserve">Anexa 2 </t>
  </si>
  <si>
    <t>57.02.01</t>
  </si>
  <si>
    <t>Total 68 02</t>
  </si>
  <si>
    <t>42.02.34</t>
  </si>
  <si>
    <t>Subventii pentru acordarea ajutorului pentru incalzirea locuintei si a suplimentului pentru energie alocate pentru consumul de combustibili solizi si sau petrolieri</t>
  </si>
  <si>
    <t>Initiator</t>
  </si>
  <si>
    <t>Intocmit</t>
  </si>
  <si>
    <t>PRIMAR</t>
  </si>
  <si>
    <t>Consilier superior</t>
  </si>
  <si>
    <t>Adrian NASTASE</t>
  </si>
  <si>
    <t xml:space="preserve">                                                 Nicoleta MIHALCEA</t>
  </si>
  <si>
    <t xml:space="preserve">                    Elena-Carmen OLARU</t>
  </si>
  <si>
    <t>42.02.41</t>
  </si>
  <si>
    <t>Subventii de la bugetul de stat pentru finantarea sanatatii</t>
  </si>
  <si>
    <t>10.01.01</t>
  </si>
  <si>
    <t>10.01.05</t>
  </si>
  <si>
    <t>Servicii de sanatate publica-Sporuri pentru conditii de munca</t>
  </si>
  <si>
    <t>10.01.06</t>
  </si>
  <si>
    <t>Servicii de sanatate publica-Alte sporuri</t>
  </si>
  <si>
    <t>10.01.17</t>
  </si>
  <si>
    <t>Servicii de sanatate publica-Indemnizatie de hrana</t>
  </si>
  <si>
    <t>10.03.07</t>
  </si>
  <si>
    <t>Servicii de sanatate publica-Contributie asiguratorie pentru munca</t>
  </si>
  <si>
    <t>Total 66 02</t>
  </si>
  <si>
    <t>Ajutor social-Ajutoare sociale in numerar</t>
  </si>
  <si>
    <t>VENITURI</t>
  </si>
  <si>
    <t>CHELTUIELI</t>
  </si>
  <si>
    <t>Servicii de sanatate publica-salarii de baza</t>
  </si>
  <si>
    <t>20.01.03</t>
  </si>
  <si>
    <t>Total 67 02</t>
  </si>
  <si>
    <t>TRIM III</t>
  </si>
  <si>
    <t>71.01.01</t>
  </si>
  <si>
    <t>20.01.30</t>
  </si>
  <si>
    <t>71.01.30</t>
  </si>
  <si>
    <t>Camine culturale-Alte active fixe</t>
  </si>
  <si>
    <t>Total 84 02</t>
  </si>
  <si>
    <t xml:space="preserve">Anexa 3 </t>
  </si>
  <si>
    <t>la PHCL nr.37/13.08.2025</t>
  </si>
  <si>
    <t>Autoritati executive-Alte bunuri si servicii pentru intretinere si functionare</t>
  </si>
  <si>
    <t>Autoritati executive-Asociatii si fundatii</t>
  </si>
  <si>
    <t>20.01.09</t>
  </si>
  <si>
    <t>20.05.30</t>
  </si>
  <si>
    <t>Sport-Materiale si prestari de servicii cu caracter functional</t>
  </si>
  <si>
    <t>Sport-Alte obiecte de inventar</t>
  </si>
  <si>
    <t>Total 70 02</t>
  </si>
  <si>
    <t>Iluminat public si electrificari rurale-Incalzit,iluminat si forta motrica</t>
  </si>
  <si>
    <t>Iluminat public si electrificari rurale-Alte bunuri si servicii pentru intretinere si functionare</t>
  </si>
  <si>
    <t>Iluminat public si electrificari rurale-Reparatii curente</t>
  </si>
  <si>
    <t>Alte servicii in domeniul locuintei,serviciilor si dezvoltarii comunale-Materiale si prestari de servicii cu caracter functional</t>
  </si>
  <si>
    <t>Alte servicii in domeniul locuintei,serviciilor si dezvoltarii comunale-Alte bunuri si servicii pentru intretinere si functionare</t>
  </si>
  <si>
    <t>Alte servicii in domeniul locuintei,serviciilor si dezvoltarii comunale-Reparatii curente</t>
  </si>
  <si>
    <t>Alte servicii in domeniul locuintei,serviciilor si dezvoltarii comunale-Alte obiecte de inventar</t>
  </si>
  <si>
    <t>Alte servicii in domeniul locuintei,serviciilor si dezvoltarii comunale-Constructii</t>
  </si>
  <si>
    <t>Total 74 02</t>
  </si>
  <si>
    <t>Canalizarea si tratarea apelor reziduale-Constructii</t>
  </si>
  <si>
    <t>Strazi-Alte active fixe</t>
  </si>
  <si>
    <t>Total 51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</si>
</sst>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41"/>
  <sheetViews>
    <sheetView view="pageBreakPreview" topLeftCell="A34" zoomScale="60" zoomScaleNormal="100" workbookViewId="0">
      <selection activeCell="G4" sqref="G4"/>
    </sheetView>
  </sheetViews>
  <sheetFormatPr defaultRowHeight="15" x14ac:dyDescent="0.25"/>
  <cols>
    <col min="1" max="1" width="19.42578125" customWidth="1"/>
    <col min="2" max="2" width="27.7109375" customWidth="1"/>
    <col min="3" max="3" width="30.425781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11</v>
      </c>
      <c r="E1" s="5" t="s">
        <v>49</v>
      </c>
      <c r="F1" s="5"/>
    </row>
    <row r="2" spans="1:8" ht="23.25" x14ac:dyDescent="0.35">
      <c r="A2" s="4"/>
      <c r="B2" s="4"/>
      <c r="C2" s="4" t="s">
        <v>37</v>
      </c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42</v>
      </c>
      <c r="F3" s="7" t="s">
        <v>3</v>
      </c>
      <c r="G3" s="18"/>
    </row>
    <row r="4" spans="1:8" ht="246" customHeight="1" x14ac:dyDescent="0.25">
      <c r="A4" s="24" t="s">
        <v>15</v>
      </c>
      <c r="B4" s="24" t="s">
        <v>16</v>
      </c>
      <c r="C4" s="24">
        <v>51</v>
      </c>
      <c r="D4" s="24">
        <f>E4</f>
        <v>5.8</v>
      </c>
      <c r="E4" s="24">
        <v>5.8</v>
      </c>
      <c r="F4" s="24">
        <f>C4+D4</f>
        <v>56.8</v>
      </c>
      <c r="G4" s="28"/>
    </row>
    <row r="5" spans="1:8" ht="104.25" customHeight="1" x14ac:dyDescent="0.25">
      <c r="A5" s="24" t="s">
        <v>24</v>
      </c>
      <c r="B5" s="24" t="s">
        <v>25</v>
      </c>
      <c r="C5" s="24">
        <v>48.9</v>
      </c>
      <c r="D5" s="24">
        <f>E5</f>
        <v>6.9</v>
      </c>
      <c r="E5" s="24">
        <v>6.9</v>
      </c>
      <c r="F5" s="24">
        <f>C5+D5</f>
        <v>55.8</v>
      </c>
      <c r="G5" s="28"/>
    </row>
    <row r="6" spans="1:8" ht="90" customHeight="1" x14ac:dyDescent="0.25">
      <c r="A6" s="30" t="s">
        <v>4</v>
      </c>
      <c r="B6" s="30"/>
      <c r="C6" s="7"/>
      <c r="D6" s="21">
        <f>D4+D5</f>
        <v>12.7</v>
      </c>
      <c r="E6" s="21">
        <f>E4+E5</f>
        <v>12.7</v>
      </c>
      <c r="F6" s="8"/>
      <c r="G6" s="6"/>
    </row>
    <row r="7" spans="1:8" ht="23.25" x14ac:dyDescent="0.35">
      <c r="A7" s="16"/>
      <c r="B7" s="16"/>
      <c r="C7" s="4" t="s">
        <v>38</v>
      </c>
      <c r="D7" s="4"/>
      <c r="E7" s="4"/>
      <c r="F7" s="4"/>
      <c r="G7" s="4" t="s">
        <v>9</v>
      </c>
    </row>
    <row r="8" spans="1:8" s="15" customFormat="1" ht="45" x14ac:dyDescent="0.25">
      <c r="A8" s="13" t="s">
        <v>0</v>
      </c>
      <c r="B8" s="13"/>
      <c r="C8" s="13" t="s">
        <v>1</v>
      </c>
      <c r="D8" s="14" t="s">
        <v>2</v>
      </c>
      <c r="E8" s="14" t="s">
        <v>5</v>
      </c>
      <c r="F8" s="14" t="s">
        <v>42</v>
      </c>
      <c r="G8" s="14" t="s">
        <v>3</v>
      </c>
    </row>
    <row r="9" spans="1:8" s="15" customFormat="1" ht="110.25" customHeight="1" x14ac:dyDescent="0.25">
      <c r="A9" s="19">
        <v>51020103</v>
      </c>
      <c r="B9" s="19" t="s">
        <v>44</v>
      </c>
      <c r="C9" s="20" t="s">
        <v>50</v>
      </c>
      <c r="D9" s="20">
        <v>210</v>
      </c>
      <c r="E9" s="20">
        <f>F9</f>
        <v>40</v>
      </c>
      <c r="F9" s="20">
        <v>40</v>
      </c>
      <c r="G9" s="20">
        <f>D9+E9</f>
        <v>250</v>
      </c>
    </row>
    <row r="10" spans="1:8" s="15" customFormat="1" ht="46.5" x14ac:dyDescent="0.25">
      <c r="A10" s="19">
        <v>51020103</v>
      </c>
      <c r="B10" s="19">
        <v>59.11</v>
      </c>
      <c r="C10" s="20" t="s">
        <v>51</v>
      </c>
      <c r="D10" s="20">
        <v>50</v>
      </c>
      <c r="E10" s="20">
        <f>F10</f>
        <v>-40</v>
      </c>
      <c r="F10" s="20">
        <v>-40</v>
      </c>
      <c r="G10" s="20">
        <f>D10+E10</f>
        <v>10</v>
      </c>
    </row>
    <row r="11" spans="1:8" s="15" customFormat="1" ht="22.5" x14ac:dyDescent="0.25">
      <c r="A11" s="13"/>
      <c r="B11" s="13" t="s">
        <v>68</v>
      </c>
      <c r="C11" s="13"/>
      <c r="D11" s="14"/>
      <c r="E11" s="14">
        <f>E9+E10</f>
        <v>0</v>
      </c>
      <c r="F11" s="14">
        <f>F9+F10</f>
        <v>0</v>
      </c>
      <c r="G11" s="14"/>
    </row>
    <row r="12" spans="1:8" s="15" customFormat="1" ht="62.25" customHeight="1" x14ac:dyDescent="0.25">
      <c r="A12" s="19">
        <v>660208</v>
      </c>
      <c r="B12" s="19" t="s">
        <v>26</v>
      </c>
      <c r="C12" s="20" t="s">
        <v>39</v>
      </c>
      <c r="D12" s="20">
        <v>95.2</v>
      </c>
      <c r="E12" s="20">
        <f>F12</f>
        <v>6</v>
      </c>
      <c r="F12" s="20">
        <v>6</v>
      </c>
      <c r="G12" s="20">
        <f>D12+E12</f>
        <v>101.2</v>
      </c>
    </row>
    <row r="13" spans="1:8" s="15" customFormat="1" ht="93" x14ac:dyDescent="0.25">
      <c r="A13" s="19">
        <v>660208</v>
      </c>
      <c r="B13" s="19" t="s">
        <v>27</v>
      </c>
      <c r="C13" s="20" t="s">
        <v>28</v>
      </c>
      <c r="D13" s="20">
        <v>5.0999999999999996</v>
      </c>
      <c r="E13" s="20">
        <f t="shared" ref="E13:E16" si="0">F13</f>
        <v>0.2</v>
      </c>
      <c r="F13" s="20">
        <v>0.2</v>
      </c>
      <c r="G13" s="20">
        <f t="shared" ref="G13:G16" si="1">D13+E13</f>
        <v>5.3</v>
      </c>
    </row>
    <row r="14" spans="1:8" s="15" customFormat="1" ht="46.5" x14ac:dyDescent="0.25">
      <c r="A14" s="19">
        <v>660208</v>
      </c>
      <c r="B14" s="19" t="s">
        <v>29</v>
      </c>
      <c r="C14" s="20" t="s">
        <v>30</v>
      </c>
      <c r="D14" s="20">
        <v>7.7</v>
      </c>
      <c r="E14" s="20">
        <f t="shared" si="0"/>
        <v>0.3</v>
      </c>
      <c r="F14" s="20">
        <v>0.3</v>
      </c>
      <c r="G14" s="20">
        <f t="shared" si="1"/>
        <v>8</v>
      </c>
    </row>
    <row r="15" spans="1:8" s="15" customFormat="1" ht="93" x14ac:dyDescent="0.25">
      <c r="A15" s="19">
        <v>660208</v>
      </c>
      <c r="B15" s="19" t="s">
        <v>31</v>
      </c>
      <c r="C15" s="20" t="s">
        <v>32</v>
      </c>
      <c r="D15" s="20">
        <v>6.2</v>
      </c>
      <c r="E15" s="20">
        <f t="shared" si="0"/>
        <v>0.2</v>
      </c>
      <c r="F15" s="20">
        <v>0.2</v>
      </c>
      <c r="G15" s="20">
        <f t="shared" si="1"/>
        <v>6.4</v>
      </c>
    </row>
    <row r="16" spans="1:8" s="15" customFormat="1" ht="93" x14ac:dyDescent="0.25">
      <c r="A16" s="19">
        <v>660208</v>
      </c>
      <c r="B16" s="19" t="s">
        <v>33</v>
      </c>
      <c r="C16" s="20" t="s">
        <v>34</v>
      </c>
      <c r="D16" s="20">
        <v>2.7</v>
      </c>
      <c r="E16" s="20">
        <f t="shared" si="0"/>
        <v>0.2</v>
      </c>
      <c r="F16" s="20">
        <v>0.2</v>
      </c>
      <c r="G16" s="20">
        <f t="shared" si="1"/>
        <v>2.9000000000000004</v>
      </c>
    </row>
    <row r="17" spans="1:7" s="15" customFormat="1" ht="22.5" x14ac:dyDescent="0.25">
      <c r="A17" s="13"/>
      <c r="B17" s="13" t="s">
        <v>35</v>
      </c>
      <c r="C17" s="13"/>
      <c r="D17" s="14"/>
      <c r="E17" s="22">
        <f>E12+E13+E14+E15+E16</f>
        <v>6.9</v>
      </c>
      <c r="F17" s="14">
        <f>F12+F13+F14+F15+F16</f>
        <v>6.9</v>
      </c>
      <c r="G17" s="14"/>
    </row>
    <row r="18" spans="1:7" s="15" customFormat="1" ht="46.5" x14ac:dyDescent="0.25">
      <c r="A18" s="19">
        <v>67020307</v>
      </c>
      <c r="B18" s="19" t="s">
        <v>45</v>
      </c>
      <c r="C18" s="20" t="s">
        <v>46</v>
      </c>
      <c r="D18" s="20">
        <v>75</v>
      </c>
      <c r="E18" s="20">
        <f>F18</f>
        <v>10</v>
      </c>
      <c r="F18" s="20">
        <v>10</v>
      </c>
      <c r="G18" s="20">
        <f>D18+E18</f>
        <v>85</v>
      </c>
    </row>
    <row r="19" spans="1:7" s="15" customFormat="1" ht="93" x14ac:dyDescent="0.25">
      <c r="A19" s="19">
        <v>67020501</v>
      </c>
      <c r="B19" s="19" t="s">
        <v>52</v>
      </c>
      <c r="C19" s="20" t="s">
        <v>54</v>
      </c>
      <c r="D19" s="20">
        <v>17</v>
      </c>
      <c r="E19" s="20">
        <f>F19</f>
        <v>10</v>
      </c>
      <c r="F19" s="20">
        <v>10</v>
      </c>
      <c r="G19" s="20">
        <f>D19+E19</f>
        <v>27</v>
      </c>
    </row>
    <row r="20" spans="1:7" s="15" customFormat="1" ht="46.5" x14ac:dyDescent="0.25">
      <c r="A20" s="19">
        <v>67020501</v>
      </c>
      <c r="B20" s="19" t="s">
        <v>53</v>
      </c>
      <c r="C20" s="20" t="s">
        <v>55</v>
      </c>
      <c r="D20" s="20">
        <v>15</v>
      </c>
      <c r="E20" s="20">
        <f>F20</f>
        <v>-10</v>
      </c>
      <c r="F20" s="20">
        <v>-10</v>
      </c>
      <c r="G20" s="20">
        <f>D20+E20</f>
        <v>5</v>
      </c>
    </row>
    <row r="21" spans="1:7" s="15" customFormat="1" ht="48.75" customHeight="1" x14ac:dyDescent="0.25">
      <c r="A21" s="13"/>
      <c r="B21" s="29" t="s">
        <v>41</v>
      </c>
      <c r="C21" s="29"/>
      <c r="D21" s="22"/>
      <c r="E21" s="22">
        <f>E18+E19+E20</f>
        <v>10</v>
      </c>
      <c r="F21" s="22">
        <f>F18+F19+F20</f>
        <v>10</v>
      </c>
      <c r="G21" s="22"/>
    </row>
    <row r="22" spans="1:7" s="15" customFormat="1" ht="63.75" customHeight="1" x14ac:dyDescent="0.25">
      <c r="A22" s="19">
        <v>68021501</v>
      </c>
      <c r="B22" s="19" t="s">
        <v>13</v>
      </c>
      <c r="C22" s="20" t="s">
        <v>36</v>
      </c>
      <c r="D22" s="20">
        <v>51</v>
      </c>
      <c r="E22" s="20">
        <f>F22</f>
        <v>5.8</v>
      </c>
      <c r="F22" s="20">
        <v>5.8</v>
      </c>
      <c r="G22" s="20">
        <f>D22+E22</f>
        <v>56.8</v>
      </c>
    </row>
    <row r="23" spans="1:7" s="15" customFormat="1" ht="48.75" customHeight="1" x14ac:dyDescent="0.25">
      <c r="A23" s="13"/>
      <c r="B23" s="13" t="s">
        <v>14</v>
      </c>
      <c r="C23" s="13"/>
      <c r="D23" s="14"/>
      <c r="E23" s="22">
        <f>E22</f>
        <v>5.8</v>
      </c>
      <c r="F23" s="14">
        <f>F22</f>
        <v>5.8</v>
      </c>
      <c r="G23" s="14"/>
    </row>
    <row r="24" spans="1:7" s="15" customFormat="1" ht="105.75" customHeight="1" x14ac:dyDescent="0.25">
      <c r="A24" s="19">
        <v>700206</v>
      </c>
      <c r="B24" s="19" t="s">
        <v>40</v>
      </c>
      <c r="C24" s="20" t="s">
        <v>57</v>
      </c>
      <c r="D24" s="20">
        <v>130</v>
      </c>
      <c r="E24" s="20">
        <f>F24</f>
        <v>25</v>
      </c>
      <c r="F24" s="20">
        <v>25</v>
      </c>
      <c r="G24" s="20">
        <f>D24+E24</f>
        <v>155</v>
      </c>
    </row>
    <row r="25" spans="1:7" s="15" customFormat="1" ht="117" customHeight="1" x14ac:dyDescent="0.25">
      <c r="A25" s="19">
        <v>700206</v>
      </c>
      <c r="B25" s="19" t="s">
        <v>44</v>
      </c>
      <c r="C25" s="20" t="s">
        <v>58</v>
      </c>
      <c r="D25" s="20">
        <v>85</v>
      </c>
      <c r="E25" s="20">
        <f t="shared" ref="E25:E31" si="2">F25</f>
        <v>-20</v>
      </c>
      <c r="F25" s="20">
        <v>-20</v>
      </c>
      <c r="G25" s="20">
        <f t="shared" ref="G25:G31" si="3">D25+E25</f>
        <v>65</v>
      </c>
    </row>
    <row r="26" spans="1:7" s="15" customFormat="1" ht="75" customHeight="1" x14ac:dyDescent="0.25">
      <c r="A26" s="19">
        <v>700206</v>
      </c>
      <c r="B26" s="19">
        <v>20.02</v>
      </c>
      <c r="C26" s="20" t="s">
        <v>59</v>
      </c>
      <c r="D26" s="20">
        <v>10</v>
      </c>
      <c r="E26" s="20">
        <f t="shared" si="2"/>
        <v>-5</v>
      </c>
      <c r="F26" s="20">
        <v>-5</v>
      </c>
      <c r="G26" s="20">
        <f t="shared" si="3"/>
        <v>5</v>
      </c>
    </row>
    <row r="27" spans="1:7" s="15" customFormat="1" ht="190.5" customHeight="1" x14ac:dyDescent="0.25">
      <c r="A27" s="19">
        <v>700250</v>
      </c>
      <c r="B27" s="19" t="s">
        <v>52</v>
      </c>
      <c r="C27" s="20" t="s">
        <v>60</v>
      </c>
      <c r="D27" s="20">
        <v>49</v>
      </c>
      <c r="E27" s="20">
        <f t="shared" si="2"/>
        <v>20</v>
      </c>
      <c r="F27" s="20">
        <v>20</v>
      </c>
      <c r="G27" s="20">
        <f t="shared" si="3"/>
        <v>69</v>
      </c>
    </row>
    <row r="28" spans="1:7" s="15" customFormat="1" ht="172.5" customHeight="1" x14ac:dyDescent="0.25">
      <c r="A28" s="19">
        <v>700250</v>
      </c>
      <c r="B28" s="19" t="s">
        <v>44</v>
      </c>
      <c r="C28" s="20" t="s">
        <v>61</v>
      </c>
      <c r="D28" s="20">
        <v>40</v>
      </c>
      <c r="E28" s="20">
        <f t="shared" si="2"/>
        <v>18</v>
      </c>
      <c r="F28" s="20">
        <v>18</v>
      </c>
      <c r="G28" s="20">
        <f t="shared" si="3"/>
        <v>58</v>
      </c>
    </row>
    <row r="29" spans="1:7" s="15" customFormat="1" ht="127.5" customHeight="1" x14ac:dyDescent="0.25">
      <c r="A29" s="19">
        <v>700250</v>
      </c>
      <c r="B29" s="19">
        <v>20.02</v>
      </c>
      <c r="C29" s="20" t="s">
        <v>62</v>
      </c>
      <c r="D29" s="20">
        <v>100</v>
      </c>
      <c r="E29" s="20">
        <f t="shared" si="2"/>
        <v>-20</v>
      </c>
      <c r="F29" s="20">
        <v>-20</v>
      </c>
      <c r="G29" s="20">
        <f t="shared" si="3"/>
        <v>80</v>
      </c>
    </row>
    <row r="30" spans="1:7" s="15" customFormat="1" ht="147.75" customHeight="1" x14ac:dyDescent="0.25">
      <c r="A30" s="19">
        <v>700250</v>
      </c>
      <c r="B30" s="19" t="s">
        <v>53</v>
      </c>
      <c r="C30" s="20" t="s">
        <v>63</v>
      </c>
      <c r="D30" s="20">
        <v>20</v>
      </c>
      <c r="E30" s="20">
        <f t="shared" si="2"/>
        <v>-18</v>
      </c>
      <c r="F30" s="20">
        <v>-18</v>
      </c>
      <c r="G30" s="20">
        <f t="shared" si="3"/>
        <v>2</v>
      </c>
    </row>
    <row r="31" spans="1:7" s="15" customFormat="1" ht="114.75" customHeight="1" x14ac:dyDescent="0.25">
      <c r="A31" s="19">
        <v>700250</v>
      </c>
      <c r="B31" s="19" t="s">
        <v>43</v>
      </c>
      <c r="C31" s="20" t="s">
        <v>64</v>
      </c>
      <c r="D31" s="20">
        <v>717</v>
      </c>
      <c r="E31" s="20">
        <f t="shared" si="2"/>
        <v>-140</v>
      </c>
      <c r="F31" s="20">
        <v>-140</v>
      </c>
      <c r="G31" s="20">
        <f t="shared" si="3"/>
        <v>577</v>
      </c>
    </row>
    <row r="32" spans="1:7" s="15" customFormat="1" ht="48.75" customHeight="1" x14ac:dyDescent="0.25">
      <c r="A32" s="13"/>
      <c r="B32" s="13" t="s">
        <v>56</v>
      </c>
      <c r="C32" s="13"/>
      <c r="D32" s="14"/>
      <c r="E32" s="22">
        <f>E24+E25+E26+E27+E28+E29+E30+E31</f>
        <v>-140</v>
      </c>
      <c r="F32" s="14">
        <f>F24+F25+F26+F27+F28+F29+F30+F31</f>
        <v>-140</v>
      </c>
      <c r="G32" s="14"/>
    </row>
    <row r="33" spans="1:7" s="15" customFormat="1" ht="73.5" customHeight="1" x14ac:dyDescent="0.25">
      <c r="A33" s="19">
        <v>740206</v>
      </c>
      <c r="B33" s="19" t="s">
        <v>43</v>
      </c>
      <c r="C33" s="20" t="s">
        <v>66</v>
      </c>
      <c r="D33" s="20">
        <v>1630</v>
      </c>
      <c r="E33" s="20">
        <f>F33</f>
        <v>100</v>
      </c>
      <c r="F33" s="20">
        <v>100</v>
      </c>
      <c r="G33" s="20">
        <f>D33+E33</f>
        <v>1730</v>
      </c>
    </row>
    <row r="34" spans="1:7" s="15" customFormat="1" ht="48.75" customHeight="1" x14ac:dyDescent="0.25">
      <c r="A34" s="13"/>
      <c r="B34" s="13" t="s">
        <v>65</v>
      </c>
      <c r="C34" s="13"/>
      <c r="D34" s="14"/>
      <c r="E34" s="22">
        <f>E33</f>
        <v>100</v>
      </c>
      <c r="F34" s="14">
        <f>F33</f>
        <v>100</v>
      </c>
      <c r="G34" s="14"/>
    </row>
    <row r="35" spans="1:7" s="15" customFormat="1" ht="74.25" customHeight="1" x14ac:dyDescent="0.25">
      <c r="A35" s="19">
        <v>84020303</v>
      </c>
      <c r="B35" s="19" t="s">
        <v>45</v>
      </c>
      <c r="C35" s="20" t="s">
        <v>67</v>
      </c>
      <c r="D35" s="20">
        <v>201</v>
      </c>
      <c r="E35" s="20">
        <f>F35</f>
        <v>30</v>
      </c>
      <c r="F35" s="20">
        <v>30</v>
      </c>
      <c r="G35" s="20">
        <f>D35+E35</f>
        <v>231</v>
      </c>
    </row>
    <row r="36" spans="1:7" s="15" customFormat="1" ht="37.5" customHeight="1" x14ac:dyDescent="0.25">
      <c r="A36" s="13"/>
      <c r="B36" s="29" t="s">
        <v>47</v>
      </c>
      <c r="C36" s="29"/>
      <c r="D36" s="22"/>
      <c r="E36" s="22">
        <f>E35</f>
        <v>30</v>
      </c>
      <c r="F36" s="22">
        <f>F35</f>
        <v>30</v>
      </c>
      <c r="G36" s="22"/>
    </row>
    <row r="37" spans="1:7" ht="23.25" x14ac:dyDescent="0.35">
      <c r="A37" s="17"/>
      <c r="B37" s="13" t="s">
        <v>10</v>
      </c>
      <c r="C37" s="10"/>
      <c r="D37" s="11"/>
      <c r="E37" s="22">
        <f>E11+E17+E21+E23+E32+E34+E36</f>
        <v>12.700000000000003</v>
      </c>
      <c r="F37" s="9">
        <f>F11+F17+F21+F23+F32+F34+F36</f>
        <v>12.700000000000003</v>
      </c>
      <c r="G37" s="12"/>
    </row>
    <row r="38" spans="1:7" ht="33.75" customHeight="1" x14ac:dyDescent="0.25">
      <c r="A38" s="25" t="s">
        <v>17</v>
      </c>
      <c r="B38" s="25"/>
      <c r="C38" s="26"/>
      <c r="D38" s="26"/>
      <c r="E38" s="31" t="s">
        <v>18</v>
      </c>
      <c r="F38" s="31"/>
      <c r="G38" s="31"/>
    </row>
    <row r="39" spans="1:7" ht="18.75" customHeight="1" x14ac:dyDescent="0.25">
      <c r="A39" s="25" t="s">
        <v>19</v>
      </c>
      <c r="B39" s="25"/>
      <c r="C39" s="26"/>
      <c r="D39" s="32" t="s">
        <v>20</v>
      </c>
      <c r="E39" s="32"/>
      <c r="F39" s="32"/>
      <c r="G39" s="32"/>
    </row>
    <row r="40" spans="1:7" ht="23.25" customHeight="1" x14ac:dyDescent="0.25">
      <c r="A40" s="25" t="s">
        <v>21</v>
      </c>
      <c r="B40" s="27"/>
      <c r="C40" s="25"/>
      <c r="D40" s="25" t="s">
        <v>22</v>
      </c>
      <c r="E40" s="25" t="s">
        <v>23</v>
      </c>
      <c r="F40" s="25"/>
      <c r="G40" s="25"/>
    </row>
    <row r="41" spans="1:7" ht="18.75" x14ac:dyDescent="0.3">
      <c r="A41" s="2"/>
      <c r="B41" s="2"/>
      <c r="C41" s="3"/>
      <c r="D41" s="3"/>
      <c r="E41" s="3"/>
      <c r="F41" s="2"/>
      <c r="G41" s="2"/>
    </row>
  </sheetData>
  <mergeCells count="3">
    <mergeCell ref="A6:B6"/>
    <mergeCell ref="E38:G38"/>
    <mergeCell ref="D39:G39"/>
  </mergeCells>
  <pageMargins left="0.7" right="0.7" top="0.75" bottom="0.75" header="0.3" footer="0.3"/>
  <pageSetup scale="23" orientation="portrait" r:id="rId1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35"/>
  <sheetViews>
    <sheetView view="pageBreakPreview" topLeftCell="A10" zoomScale="60" zoomScaleNormal="100" workbookViewId="0">
      <selection activeCell="C32" sqref="C32"/>
    </sheetView>
  </sheetViews>
  <sheetFormatPr defaultRowHeight="15" x14ac:dyDescent="0.25"/>
  <cols>
    <col min="1" max="1" width="19.42578125" customWidth="1"/>
    <col min="2" max="2" width="27.7109375" customWidth="1"/>
    <col min="3" max="3" width="30.425781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12</v>
      </c>
      <c r="E1" s="5" t="s">
        <v>49</v>
      </c>
      <c r="F1" s="5"/>
    </row>
    <row r="2" spans="1:8" ht="23.25" x14ac:dyDescent="0.35">
      <c r="A2" s="4"/>
      <c r="B2" s="4"/>
      <c r="C2" s="4" t="s">
        <v>37</v>
      </c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42</v>
      </c>
      <c r="F3" s="7" t="s">
        <v>3</v>
      </c>
      <c r="G3" s="18"/>
    </row>
    <row r="4" spans="1:8" ht="246" customHeight="1" x14ac:dyDescent="0.25">
      <c r="A4" s="24" t="s">
        <v>15</v>
      </c>
      <c r="B4" s="24" t="s">
        <v>16</v>
      </c>
      <c r="C4" s="24">
        <v>51</v>
      </c>
      <c r="D4" s="24">
        <f>E4</f>
        <v>5.8</v>
      </c>
      <c r="E4" s="24">
        <v>5.8</v>
      </c>
      <c r="F4" s="24">
        <f>C4+D4</f>
        <v>56.8</v>
      </c>
      <c r="G4" s="28"/>
    </row>
    <row r="5" spans="1:8" ht="104.25" customHeight="1" x14ac:dyDescent="0.25">
      <c r="A5" s="24" t="s">
        <v>24</v>
      </c>
      <c r="B5" s="24" t="s">
        <v>25</v>
      </c>
      <c r="C5" s="24">
        <v>48.9</v>
      </c>
      <c r="D5" s="24">
        <f>E5</f>
        <v>6.9</v>
      </c>
      <c r="E5" s="24">
        <v>6.9</v>
      </c>
      <c r="F5" s="24">
        <f>C5+D5</f>
        <v>55.8</v>
      </c>
      <c r="G5" s="28"/>
    </row>
    <row r="6" spans="1:8" ht="90" customHeight="1" x14ac:dyDescent="0.25">
      <c r="A6" s="30" t="s">
        <v>4</v>
      </c>
      <c r="B6" s="30"/>
      <c r="C6" s="7"/>
      <c r="D6" s="21">
        <f>D4+D5</f>
        <v>12.7</v>
      </c>
      <c r="E6" s="21">
        <f>E4+E5</f>
        <v>12.7</v>
      </c>
      <c r="F6" s="8"/>
      <c r="G6" s="6"/>
    </row>
    <row r="7" spans="1:8" ht="23.25" x14ac:dyDescent="0.35">
      <c r="A7" s="16"/>
      <c r="B7" s="16"/>
      <c r="C7" s="4" t="s">
        <v>38</v>
      </c>
      <c r="D7" s="4"/>
      <c r="E7" s="4"/>
      <c r="F7" s="4"/>
      <c r="G7" s="4" t="s">
        <v>9</v>
      </c>
    </row>
    <row r="8" spans="1:8" s="15" customFormat="1" ht="45" x14ac:dyDescent="0.25">
      <c r="A8" s="13" t="s">
        <v>0</v>
      </c>
      <c r="B8" s="13"/>
      <c r="C8" s="13" t="s">
        <v>1</v>
      </c>
      <c r="D8" s="14" t="s">
        <v>2</v>
      </c>
      <c r="E8" s="14" t="s">
        <v>5</v>
      </c>
      <c r="F8" s="14" t="s">
        <v>42</v>
      </c>
      <c r="G8" s="14" t="s">
        <v>3</v>
      </c>
    </row>
    <row r="9" spans="1:8" s="15" customFormat="1" ht="110.25" customHeight="1" x14ac:dyDescent="0.25">
      <c r="A9" s="19">
        <v>51020103</v>
      </c>
      <c r="B9" s="19" t="s">
        <v>44</v>
      </c>
      <c r="C9" s="20" t="s">
        <v>50</v>
      </c>
      <c r="D9" s="20">
        <v>210</v>
      </c>
      <c r="E9" s="20">
        <f>F9</f>
        <v>40</v>
      </c>
      <c r="F9" s="20">
        <v>40</v>
      </c>
      <c r="G9" s="20">
        <f>D9+E9</f>
        <v>250</v>
      </c>
    </row>
    <row r="10" spans="1:8" s="15" customFormat="1" ht="46.5" x14ac:dyDescent="0.25">
      <c r="A10" s="19">
        <v>51020103</v>
      </c>
      <c r="B10" s="19">
        <v>59.11</v>
      </c>
      <c r="C10" s="20" t="s">
        <v>51</v>
      </c>
      <c r="D10" s="20">
        <v>50</v>
      </c>
      <c r="E10" s="20">
        <f>F10</f>
        <v>-40</v>
      </c>
      <c r="F10" s="20">
        <v>-40</v>
      </c>
      <c r="G10" s="20">
        <f>D10+E10</f>
        <v>10</v>
      </c>
    </row>
    <row r="11" spans="1:8" s="15" customFormat="1" ht="22.5" x14ac:dyDescent="0.25">
      <c r="A11" s="13"/>
      <c r="B11" s="13" t="s">
        <v>68</v>
      </c>
      <c r="C11" s="13"/>
      <c r="D11" s="14"/>
      <c r="E11" s="14">
        <f>E9+E10</f>
        <v>0</v>
      </c>
      <c r="F11" s="14">
        <f>F9+F10</f>
        <v>0</v>
      </c>
      <c r="G11" s="14"/>
    </row>
    <row r="12" spans="1:8" s="15" customFormat="1" ht="62.25" customHeight="1" x14ac:dyDescent="0.25">
      <c r="A12" s="19">
        <v>660208</v>
      </c>
      <c r="B12" s="19" t="s">
        <v>26</v>
      </c>
      <c r="C12" s="20" t="s">
        <v>39</v>
      </c>
      <c r="D12" s="20">
        <v>95.2</v>
      </c>
      <c r="E12" s="20">
        <f>F12</f>
        <v>6</v>
      </c>
      <c r="F12" s="20">
        <v>6</v>
      </c>
      <c r="G12" s="20">
        <f>D12+E12</f>
        <v>101.2</v>
      </c>
    </row>
    <row r="13" spans="1:8" s="15" customFormat="1" ht="93" x14ac:dyDescent="0.25">
      <c r="A13" s="19">
        <v>660208</v>
      </c>
      <c r="B13" s="19" t="s">
        <v>27</v>
      </c>
      <c r="C13" s="20" t="s">
        <v>28</v>
      </c>
      <c r="D13" s="20">
        <v>5.0999999999999996</v>
      </c>
      <c r="E13" s="20">
        <f t="shared" ref="E13:E16" si="0">F13</f>
        <v>0.2</v>
      </c>
      <c r="F13" s="20">
        <v>0.2</v>
      </c>
      <c r="G13" s="20">
        <f t="shared" ref="G13:G16" si="1">D13+E13</f>
        <v>5.3</v>
      </c>
    </row>
    <row r="14" spans="1:8" s="15" customFormat="1" ht="46.5" x14ac:dyDescent="0.25">
      <c r="A14" s="19">
        <v>660208</v>
      </c>
      <c r="B14" s="19" t="s">
        <v>29</v>
      </c>
      <c r="C14" s="20" t="s">
        <v>30</v>
      </c>
      <c r="D14" s="20">
        <v>7.7</v>
      </c>
      <c r="E14" s="20">
        <f t="shared" si="0"/>
        <v>0.3</v>
      </c>
      <c r="F14" s="20">
        <v>0.3</v>
      </c>
      <c r="G14" s="20">
        <f t="shared" si="1"/>
        <v>8</v>
      </c>
    </row>
    <row r="15" spans="1:8" s="15" customFormat="1" ht="93" x14ac:dyDescent="0.25">
      <c r="A15" s="19">
        <v>660208</v>
      </c>
      <c r="B15" s="19" t="s">
        <v>31</v>
      </c>
      <c r="C15" s="20" t="s">
        <v>32</v>
      </c>
      <c r="D15" s="20">
        <v>6.2</v>
      </c>
      <c r="E15" s="20">
        <f t="shared" si="0"/>
        <v>0.2</v>
      </c>
      <c r="F15" s="20">
        <v>0.2</v>
      </c>
      <c r="G15" s="20">
        <f t="shared" si="1"/>
        <v>6.4</v>
      </c>
    </row>
    <row r="16" spans="1:8" s="15" customFormat="1" ht="93" x14ac:dyDescent="0.25">
      <c r="A16" s="19">
        <v>660208</v>
      </c>
      <c r="B16" s="19" t="s">
        <v>33</v>
      </c>
      <c r="C16" s="20" t="s">
        <v>34</v>
      </c>
      <c r="D16" s="20">
        <v>2.7</v>
      </c>
      <c r="E16" s="20">
        <f t="shared" si="0"/>
        <v>0.2</v>
      </c>
      <c r="F16" s="20">
        <v>0.2</v>
      </c>
      <c r="G16" s="20">
        <f t="shared" si="1"/>
        <v>2.9000000000000004</v>
      </c>
    </row>
    <row r="17" spans="1:7" s="15" customFormat="1" ht="22.5" x14ac:dyDescent="0.25">
      <c r="A17" s="13"/>
      <c r="B17" s="13" t="s">
        <v>35</v>
      </c>
      <c r="C17" s="13"/>
      <c r="D17" s="14"/>
      <c r="E17" s="22">
        <f>E12+E13+E14+E15+E16</f>
        <v>6.9</v>
      </c>
      <c r="F17" s="14">
        <f>F12+F13+F14+F15+F16</f>
        <v>6.9</v>
      </c>
      <c r="G17" s="14"/>
    </row>
    <row r="18" spans="1:7" s="15" customFormat="1" ht="93" x14ac:dyDescent="0.25">
      <c r="A18" s="19">
        <v>67020501</v>
      </c>
      <c r="B18" s="19" t="s">
        <v>52</v>
      </c>
      <c r="C18" s="20" t="s">
        <v>54</v>
      </c>
      <c r="D18" s="20">
        <v>17</v>
      </c>
      <c r="E18" s="20">
        <f>F18</f>
        <v>10</v>
      </c>
      <c r="F18" s="20">
        <v>10</v>
      </c>
      <c r="G18" s="20">
        <f>D18+E18</f>
        <v>27</v>
      </c>
    </row>
    <row r="19" spans="1:7" s="15" customFormat="1" ht="46.5" x14ac:dyDescent="0.25">
      <c r="A19" s="19">
        <v>67020501</v>
      </c>
      <c r="B19" s="19" t="s">
        <v>53</v>
      </c>
      <c r="C19" s="20" t="s">
        <v>55</v>
      </c>
      <c r="D19" s="20">
        <v>15</v>
      </c>
      <c r="E19" s="20">
        <f>F19</f>
        <v>-10</v>
      </c>
      <c r="F19" s="20">
        <v>-10</v>
      </c>
      <c r="G19" s="20">
        <f>D19+E19</f>
        <v>5</v>
      </c>
    </row>
    <row r="20" spans="1:7" s="15" customFormat="1" ht="48.75" customHeight="1" x14ac:dyDescent="0.25">
      <c r="A20" s="13"/>
      <c r="B20" s="29" t="s">
        <v>41</v>
      </c>
      <c r="C20" s="29"/>
      <c r="D20" s="22"/>
      <c r="E20" s="22">
        <f>E18+E19</f>
        <v>0</v>
      </c>
      <c r="F20" s="22">
        <f>F18+F19</f>
        <v>0</v>
      </c>
      <c r="G20" s="22"/>
    </row>
    <row r="21" spans="1:7" s="15" customFormat="1" ht="63.75" customHeight="1" x14ac:dyDescent="0.25">
      <c r="A21" s="19">
        <v>68021501</v>
      </c>
      <c r="B21" s="19" t="s">
        <v>13</v>
      </c>
      <c r="C21" s="20" t="s">
        <v>36</v>
      </c>
      <c r="D21" s="20">
        <v>51</v>
      </c>
      <c r="E21" s="20">
        <f>F21</f>
        <v>5.8</v>
      </c>
      <c r="F21" s="20">
        <v>5.8</v>
      </c>
      <c r="G21" s="20">
        <f>D21+E21</f>
        <v>56.8</v>
      </c>
    </row>
    <row r="22" spans="1:7" s="15" customFormat="1" ht="48.75" customHeight="1" x14ac:dyDescent="0.25">
      <c r="A22" s="13"/>
      <c r="B22" s="13" t="s">
        <v>14</v>
      </c>
      <c r="C22" s="13"/>
      <c r="D22" s="14"/>
      <c r="E22" s="22">
        <f>E21</f>
        <v>5.8</v>
      </c>
      <c r="F22" s="14">
        <f>F21</f>
        <v>5.8</v>
      </c>
      <c r="G22" s="14"/>
    </row>
    <row r="23" spans="1:7" s="15" customFormat="1" ht="105.75" customHeight="1" x14ac:dyDescent="0.25">
      <c r="A23" s="19">
        <v>700206</v>
      </c>
      <c r="B23" s="19" t="s">
        <v>40</v>
      </c>
      <c r="C23" s="20" t="s">
        <v>57</v>
      </c>
      <c r="D23" s="20">
        <v>130</v>
      </c>
      <c r="E23" s="20">
        <f>F23</f>
        <v>25</v>
      </c>
      <c r="F23" s="20">
        <v>25</v>
      </c>
      <c r="G23" s="20">
        <f>D23+E23</f>
        <v>155</v>
      </c>
    </row>
    <row r="24" spans="1:7" s="15" customFormat="1" ht="117" customHeight="1" x14ac:dyDescent="0.25">
      <c r="A24" s="19">
        <v>700206</v>
      </c>
      <c r="B24" s="19" t="s">
        <v>44</v>
      </c>
      <c r="C24" s="20" t="s">
        <v>58</v>
      </c>
      <c r="D24" s="20">
        <v>85</v>
      </c>
      <c r="E24" s="20">
        <f t="shared" ref="E24:E29" si="2">F24</f>
        <v>-20</v>
      </c>
      <c r="F24" s="20">
        <v>-20</v>
      </c>
      <c r="G24" s="20">
        <f t="shared" ref="G24:G29" si="3">D24+E24</f>
        <v>65</v>
      </c>
    </row>
    <row r="25" spans="1:7" s="15" customFormat="1" ht="75" customHeight="1" x14ac:dyDescent="0.25">
      <c r="A25" s="19">
        <v>700206</v>
      </c>
      <c r="B25" s="19">
        <v>20.02</v>
      </c>
      <c r="C25" s="20" t="s">
        <v>59</v>
      </c>
      <c r="D25" s="20">
        <v>10</v>
      </c>
      <c r="E25" s="20">
        <f t="shared" si="2"/>
        <v>-5</v>
      </c>
      <c r="F25" s="20">
        <v>-5</v>
      </c>
      <c r="G25" s="20">
        <f t="shared" si="3"/>
        <v>5</v>
      </c>
    </row>
    <row r="26" spans="1:7" s="15" customFormat="1" ht="190.5" customHeight="1" x14ac:dyDescent="0.25">
      <c r="A26" s="19">
        <v>700250</v>
      </c>
      <c r="B26" s="19" t="s">
        <v>52</v>
      </c>
      <c r="C26" s="20" t="s">
        <v>60</v>
      </c>
      <c r="D26" s="20">
        <v>49</v>
      </c>
      <c r="E26" s="20">
        <f t="shared" si="2"/>
        <v>20</v>
      </c>
      <c r="F26" s="20">
        <v>20</v>
      </c>
      <c r="G26" s="20">
        <f t="shared" si="3"/>
        <v>69</v>
      </c>
    </row>
    <row r="27" spans="1:7" s="15" customFormat="1" ht="172.5" customHeight="1" x14ac:dyDescent="0.25">
      <c r="A27" s="19">
        <v>700250</v>
      </c>
      <c r="B27" s="19" t="s">
        <v>44</v>
      </c>
      <c r="C27" s="20" t="s">
        <v>61</v>
      </c>
      <c r="D27" s="20">
        <v>40</v>
      </c>
      <c r="E27" s="20">
        <f t="shared" si="2"/>
        <v>18</v>
      </c>
      <c r="F27" s="20">
        <v>18</v>
      </c>
      <c r="G27" s="20">
        <f t="shared" si="3"/>
        <v>58</v>
      </c>
    </row>
    <row r="28" spans="1:7" s="15" customFormat="1" ht="127.5" customHeight="1" x14ac:dyDescent="0.25">
      <c r="A28" s="19">
        <v>700250</v>
      </c>
      <c r="B28" s="19">
        <v>20.02</v>
      </c>
      <c r="C28" s="20" t="s">
        <v>62</v>
      </c>
      <c r="D28" s="20">
        <v>100</v>
      </c>
      <c r="E28" s="20">
        <f t="shared" si="2"/>
        <v>-20</v>
      </c>
      <c r="F28" s="20">
        <v>-20</v>
      </c>
      <c r="G28" s="20">
        <f t="shared" si="3"/>
        <v>80</v>
      </c>
    </row>
    <row r="29" spans="1:7" s="15" customFormat="1" ht="147.75" customHeight="1" x14ac:dyDescent="0.25">
      <c r="A29" s="19">
        <v>700250</v>
      </c>
      <c r="B29" s="19" t="s">
        <v>53</v>
      </c>
      <c r="C29" s="20" t="s">
        <v>63</v>
      </c>
      <c r="D29" s="20">
        <v>20</v>
      </c>
      <c r="E29" s="20">
        <f t="shared" si="2"/>
        <v>-18</v>
      </c>
      <c r="F29" s="20">
        <v>-18</v>
      </c>
      <c r="G29" s="20">
        <f t="shared" si="3"/>
        <v>2</v>
      </c>
    </row>
    <row r="30" spans="1:7" s="15" customFormat="1" ht="48.75" customHeight="1" x14ac:dyDescent="0.25">
      <c r="A30" s="13"/>
      <c r="B30" s="13" t="s">
        <v>56</v>
      </c>
      <c r="C30" s="13"/>
      <c r="D30" s="14"/>
      <c r="E30" s="22">
        <f>E23+E24+E25+E26+E27+E28+E29</f>
        <v>0</v>
      </c>
      <c r="F30" s="14">
        <f>F23+F24+F25+F26+F27+F28+F29</f>
        <v>0</v>
      </c>
      <c r="G30" s="14"/>
    </row>
    <row r="31" spans="1:7" ht="23.25" x14ac:dyDescent="0.35">
      <c r="A31" s="17"/>
      <c r="B31" s="13" t="s">
        <v>10</v>
      </c>
      <c r="C31" s="10"/>
      <c r="D31" s="11"/>
      <c r="E31" s="22">
        <f>E11+E17+E20+E22+E30</f>
        <v>12.7</v>
      </c>
      <c r="F31" s="9">
        <f>F11+F17+F20+F22+F30</f>
        <v>12.7</v>
      </c>
      <c r="G31" s="12"/>
    </row>
    <row r="32" spans="1:7" ht="33.75" customHeight="1" x14ac:dyDescent="0.25">
      <c r="A32" s="25" t="s">
        <v>17</v>
      </c>
      <c r="B32" s="25"/>
      <c r="C32" s="26"/>
      <c r="D32" s="26"/>
      <c r="E32" s="31" t="s">
        <v>18</v>
      </c>
      <c r="F32" s="31"/>
      <c r="G32" s="31"/>
    </row>
    <row r="33" spans="1:7" ht="18.75" customHeight="1" x14ac:dyDescent="0.25">
      <c r="A33" s="25" t="s">
        <v>19</v>
      </c>
      <c r="B33" s="25"/>
      <c r="C33" s="26"/>
      <c r="D33" s="32" t="s">
        <v>20</v>
      </c>
      <c r="E33" s="32"/>
      <c r="F33" s="32"/>
      <c r="G33" s="32"/>
    </row>
    <row r="34" spans="1:7" ht="23.25" customHeight="1" x14ac:dyDescent="0.25">
      <c r="A34" s="25" t="s">
        <v>21</v>
      </c>
      <c r="B34" s="27"/>
      <c r="C34" s="25"/>
      <c r="D34" s="25" t="s">
        <v>22</v>
      </c>
      <c r="E34" s="25" t="s">
        <v>23</v>
      </c>
      <c r="F34" s="25"/>
      <c r="G34" s="25"/>
    </row>
    <row r="35" spans="1:7" ht="18.75" x14ac:dyDescent="0.3">
      <c r="A35" s="2"/>
      <c r="B35" s="2"/>
      <c r="C35" s="3"/>
      <c r="D35" s="3"/>
      <c r="E35" s="3"/>
      <c r="F35" s="2"/>
      <c r="G35" s="2"/>
    </row>
  </sheetData>
  <mergeCells count="3">
    <mergeCell ref="A6:B6"/>
    <mergeCell ref="E32:G32"/>
    <mergeCell ref="D33:G33"/>
  </mergeCells>
  <pageMargins left="0.7" right="0.7" top="0.75" bottom="0.75" header="0.3" footer="0.3"/>
  <pageSetup scale="2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22174-8EDB-42B5-9047-3E1CAB029895}">
  <dimension ref="A1:G16"/>
  <sheetViews>
    <sheetView tabSelected="1" view="pageBreakPreview" zoomScale="60" zoomScaleNormal="100" workbookViewId="0">
      <selection activeCell="C13" sqref="C13"/>
    </sheetView>
  </sheetViews>
  <sheetFormatPr defaultRowHeight="15" x14ac:dyDescent="0.25"/>
  <cols>
    <col min="1" max="1" width="19.42578125" customWidth="1"/>
    <col min="2" max="2" width="27.7109375" customWidth="1"/>
    <col min="3" max="3" width="30.42578125" customWidth="1"/>
    <col min="4" max="5" width="17.5703125" customWidth="1"/>
    <col min="6" max="6" width="16.28515625" customWidth="1"/>
    <col min="7" max="7" width="17" customWidth="1"/>
  </cols>
  <sheetData>
    <row r="1" spans="1:7" ht="23.25" x14ac:dyDescent="0.35">
      <c r="A1" s="4"/>
      <c r="B1" s="4"/>
      <c r="C1" s="4"/>
      <c r="D1" s="23" t="s">
        <v>48</v>
      </c>
      <c r="E1" s="5" t="s">
        <v>49</v>
      </c>
      <c r="F1" s="5"/>
    </row>
    <row r="2" spans="1:7" ht="23.25" x14ac:dyDescent="0.35">
      <c r="A2" s="16"/>
      <c r="B2" s="16"/>
      <c r="C2" s="4" t="s">
        <v>38</v>
      </c>
      <c r="D2" s="4"/>
      <c r="E2" s="4"/>
      <c r="F2" s="4"/>
      <c r="G2" s="4" t="s">
        <v>9</v>
      </c>
    </row>
    <row r="3" spans="1:7" s="15" customFormat="1" ht="45" x14ac:dyDescent="0.25">
      <c r="A3" s="13" t="s">
        <v>0</v>
      </c>
      <c r="B3" s="13"/>
      <c r="C3" s="13" t="s">
        <v>1</v>
      </c>
      <c r="D3" s="14" t="s">
        <v>2</v>
      </c>
      <c r="E3" s="14" t="s">
        <v>5</v>
      </c>
      <c r="F3" s="14" t="s">
        <v>42</v>
      </c>
      <c r="G3" s="14" t="s">
        <v>3</v>
      </c>
    </row>
    <row r="4" spans="1:7" s="15" customFormat="1" ht="46.5" x14ac:dyDescent="0.25">
      <c r="A4" s="19">
        <v>67020307</v>
      </c>
      <c r="B4" s="19" t="s">
        <v>45</v>
      </c>
      <c r="C4" s="20" t="s">
        <v>46</v>
      </c>
      <c r="D4" s="20">
        <v>75</v>
      </c>
      <c r="E4" s="20">
        <f>F4</f>
        <v>10</v>
      </c>
      <c r="F4" s="20">
        <v>10</v>
      </c>
      <c r="G4" s="20">
        <f>D4+E4</f>
        <v>85</v>
      </c>
    </row>
    <row r="5" spans="1:7" s="15" customFormat="1" ht="48.75" customHeight="1" x14ac:dyDescent="0.25">
      <c r="A5" s="13"/>
      <c r="B5" s="29" t="s">
        <v>41</v>
      </c>
      <c r="C5" s="29"/>
      <c r="D5" s="22"/>
      <c r="E5" s="22">
        <f>E4</f>
        <v>10</v>
      </c>
      <c r="F5" s="22">
        <f>F4</f>
        <v>10</v>
      </c>
      <c r="G5" s="22"/>
    </row>
    <row r="6" spans="1:7" s="15" customFormat="1" ht="114.75" customHeight="1" x14ac:dyDescent="0.25">
      <c r="A6" s="19">
        <v>700250</v>
      </c>
      <c r="B6" s="19" t="s">
        <v>43</v>
      </c>
      <c r="C6" s="20" t="s">
        <v>64</v>
      </c>
      <c r="D6" s="20">
        <v>717</v>
      </c>
      <c r="E6" s="20">
        <f t="shared" ref="E6" si="0">F6</f>
        <v>-140</v>
      </c>
      <c r="F6" s="20">
        <v>-140</v>
      </c>
      <c r="G6" s="20">
        <f t="shared" ref="G6" si="1">D6+E6</f>
        <v>577</v>
      </c>
    </row>
    <row r="7" spans="1:7" s="15" customFormat="1" ht="48.75" customHeight="1" x14ac:dyDescent="0.25">
      <c r="A7" s="13"/>
      <c r="B7" s="13" t="s">
        <v>56</v>
      </c>
      <c r="C7" s="13"/>
      <c r="D7" s="14"/>
      <c r="E7" s="22">
        <f>E6</f>
        <v>-140</v>
      </c>
      <c r="F7" s="14">
        <f>F6</f>
        <v>-140</v>
      </c>
      <c r="G7" s="14"/>
    </row>
    <row r="8" spans="1:7" s="15" customFormat="1" ht="73.5" customHeight="1" x14ac:dyDescent="0.25">
      <c r="A8" s="19">
        <v>740206</v>
      </c>
      <c r="B8" s="19" t="s">
        <v>43</v>
      </c>
      <c r="C8" s="20" t="s">
        <v>66</v>
      </c>
      <c r="D8" s="20">
        <v>1630</v>
      </c>
      <c r="E8" s="20">
        <f>F8</f>
        <v>100</v>
      </c>
      <c r="F8" s="20">
        <v>100</v>
      </c>
      <c r="G8" s="20">
        <f>D8+E8</f>
        <v>1730</v>
      </c>
    </row>
    <row r="9" spans="1:7" s="15" customFormat="1" ht="48.75" customHeight="1" x14ac:dyDescent="0.25">
      <c r="A9" s="13"/>
      <c r="B9" s="13" t="s">
        <v>65</v>
      </c>
      <c r="C9" s="13"/>
      <c r="D9" s="14"/>
      <c r="E9" s="22">
        <f>E8</f>
        <v>100</v>
      </c>
      <c r="F9" s="14">
        <f>F8</f>
        <v>100</v>
      </c>
      <c r="G9" s="14"/>
    </row>
    <row r="10" spans="1:7" s="15" customFormat="1" ht="74.25" customHeight="1" x14ac:dyDescent="0.25">
      <c r="A10" s="19">
        <v>84020303</v>
      </c>
      <c r="B10" s="19" t="s">
        <v>45</v>
      </c>
      <c r="C10" s="20" t="s">
        <v>67</v>
      </c>
      <c r="D10" s="20">
        <v>201</v>
      </c>
      <c r="E10" s="20">
        <f>F10</f>
        <v>30</v>
      </c>
      <c r="F10" s="20">
        <v>30</v>
      </c>
      <c r="G10" s="20">
        <f>D10+E10</f>
        <v>231</v>
      </c>
    </row>
    <row r="11" spans="1:7" s="15" customFormat="1" ht="37.5" customHeight="1" x14ac:dyDescent="0.25">
      <c r="A11" s="13"/>
      <c r="B11" s="29" t="s">
        <v>47</v>
      </c>
      <c r="C11" s="29"/>
      <c r="D11" s="22"/>
      <c r="E11" s="22">
        <f>E10</f>
        <v>30</v>
      </c>
      <c r="F11" s="22">
        <f>F10</f>
        <v>30</v>
      </c>
      <c r="G11" s="22"/>
    </row>
    <row r="12" spans="1:7" ht="23.25" x14ac:dyDescent="0.35">
      <c r="A12" s="17"/>
      <c r="B12" s="13" t="s">
        <v>10</v>
      </c>
      <c r="C12" s="10"/>
      <c r="D12" s="11"/>
      <c r="E12" s="22">
        <f>E5+E7+E9+E11</f>
        <v>0</v>
      </c>
      <c r="F12" s="9">
        <f>F5+F7+F9+F11</f>
        <v>0</v>
      </c>
      <c r="G12" s="12"/>
    </row>
    <row r="13" spans="1:7" ht="33.75" customHeight="1" x14ac:dyDescent="0.25">
      <c r="A13" s="25" t="s">
        <v>17</v>
      </c>
      <c r="B13" s="25"/>
      <c r="C13" s="26"/>
      <c r="D13" s="26"/>
      <c r="E13" s="31" t="s">
        <v>18</v>
      </c>
      <c r="F13" s="31"/>
      <c r="G13" s="31"/>
    </row>
    <row r="14" spans="1:7" ht="18.75" customHeight="1" x14ac:dyDescent="0.25">
      <c r="A14" s="25" t="s">
        <v>19</v>
      </c>
      <c r="B14" s="25"/>
      <c r="C14" s="26"/>
      <c r="D14" s="32" t="s">
        <v>20</v>
      </c>
      <c r="E14" s="32"/>
      <c r="F14" s="32"/>
      <c r="G14" s="32"/>
    </row>
    <row r="15" spans="1:7" ht="23.25" customHeight="1" x14ac:dyDescent="0.25">
      <c r="A15" s="25" t="s">
        <v>21</v>
      </c>
      <c r="B15" s="27"/>
      <c r="C15" s="25"/>
      <c r="D15" s="25" t="s">
        <v>22</v>
      </c>
      <c r="E15" s="25" t="s">
        <v>23</v>
      </c>
      <c r="F15" s="25"/>
      <c r="G15" s="25"/>
    </row>
    <row r="16" spans="1:7" ht="18.75" x14ac:dyDescent="0.3">
      <c r="A16" s="2"/>
      <c r="B16" s="2"/>
      <c r="C16" s="3"/>
      <c r="D16" s="3"/>
      <c r="E16" s="3"/>
      <c r="F16" s="2"/>
      <c r="G16" s="2"/>
    </row>
  </sheetData>
  <mergeCells count="2">
    <mergeCell ref="E13:G13"/>
    <mergeCell ref="D14:G14"/>
  </mergeCells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PHCL ANEXA 1</vt:lpstr>
      <vt:lpstr>PHCL ANEXA 2</vt:lpstr>
      <vt:lpstr>PHCL ANEXA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2025-08-13T11:46:22Z</dcterms:modified>
</cp:coreProperties>
</file>