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isnadie13\Desktop\PNI Anghel Saligny\PHP aprobare cofinantare 20%\"/>
    </mc:Choice>
  </mc:AlternateContent>
  <xr:revisionPtr revIDLastSave="0" documentId="13_ncr:1_{FA7B8E5E-7AA2-41AB-8996-5410835593A7}" xr6:coauthVersionLast="47" xr6:coauthVersionMax="47" xr10:uidLastSave="{00000000-0000-0000-0000-000000000000}"/>
  <bookViews>
    <workbookView xWindow="-120" yWindow="-120" windowWidth="29040" windowHeight="15840" activeTab="1" xr2:uid="{14F539E9-46D0-4BD2-9D23-65B25941E0DF}"/>
  </bookViews>
  <sheets>
    <sheet name="ELIGIBILE" sheetId="1" r:id="rId1"/>
    <sheet name="NEELIGIBI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B45" i="2" l="1"/>
  <c r="B47" i="2" s="1"/>
  <c r="E13" i="1"/>
  <c r="B17" i="1"/>
  <c r="D17" i="1" l="1"/>
  <c r="C4" i="2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D2" i="1"/>
  <c r="D5" i="1" s="1"/>
  <c r="D6" i="1" s="1"/>
  <c r="D7" i="1" s="1"/>
  <c r="D8" i="1" s="1"/>
  <c r="D9" i="1" s="1"/>
  <c r="D10" i="1" s="1"/>
  <c r="D11" i="1" s="1"/>
  <c r="D12" i="1" s="1"/>
  <c r="D13" i="1" s="1"/>
  <c r="D14" i="1" s="1"/>
</calcChain>
</file>

<file path=xl/sharedStrings.xml><?xml version="1.0" encoding="utf-8"?>
<sst xmlns="http://schemas.openxmlformats.org/spreadsheetml/2006/main" count="80" uniqueCount="66">
  <si>
    <t>PROIECT TEHNIC</t>
  </si>
  <si>
    <t>EXECUTANT</t>
  </si>
  <si>
    <t>S1</t>
  </si>
  <si>
    <t>S2</t>
  </si>
  <si>
    <t>S3</t>
  </si>
  <si>
    <t>S4</t>
  </si>
  <si>
    <t>S5</t>
  </si>
  <si>
    <t>S6</t>
  </si>
  <si>
    <t>S7</t>
  </si>
  <si>
    <t>S8</t>
  </si>
  <si>
    <t>SUMĂ</t>
  </si>
  <si>
    <t>SOLICITARE</t>
  </si>
  <si>
    <t>SOLD</t>
  </si>
  <si>
    <t>D.A.L.I.</t>
  </si>
  <si>
    <t>DIRIGINTE ȘANTIER MAI 2023</t>
  </si>
  <si>
    <t>DIRIGINTE ȘANTIER IUNIE 2023</t>
  </si>
  <si>
    <t>DIRIGINTE ȘANTIER IULIE 2023</t>
  </si>
  <si>
    <t>STUDIU GEO</t>
  </si>
  <si>
    <t>SERVICII TOPO</t>
  </si>
  <si>
    <t>AVIZ APM</t>
  </si>
  <si>
    <t>TAXA OCPI</t>
  </si>
  <si>
    <t>AVIZ SOMA</t>
  </si>
  <si>
    <t>AVIZ RCS-RDS</t>
  </si>
  <si>
    <t>AVIZ DELGAZ</t>
  </si>
  <si>
    <t>AVIZ ELECTRICA</t>
  </si>
  <si>
    <t>DIRIGINTE ȘANTIER AUGUST 2023</t>
  </si>
  <si>
    <t>DIRIGINTE ȘANTIER SEPTREMBRIE 2023</t>
  </si>
  <si>
    <t>DIRIGINTE ȘANTIER AUGUST 2024</t>
  </si>
  <si>
    <t>DIRIGINTE ȘANTIER OCTOMBRIE 2023</t>
  </si>
  <si>
    <t>DIRIGINTE ȘANTIER NOIEMBRIE 2023</t>
  </si>
  <si>
    <t>DIRIGINTE ȘANTIER DECEMBRIE 2023</t>
  </si>
  <si>
    <t>DIRIGINTE ȘANTIER IANUARIE 2024</t>
  </si>
  <si>
    <t>DIRIGINTE ȘANTIER FEBRUARIE 2024</t>
  </si>
  <si>
    <t>DIRIGINTE ȘANTIER MARTIE 2024</t>
  </si>
  <si>
    <t>DIRIGINTE ȘANTIER APRILIE 2024</t>
  </si>
  <si>
    <t>DIRIGINTE ȘANTIER MAI 2024</t>
  </si>
  <si>
    <t>DIRIGINTE ȘANTIER IUNIE 2024</t>
  </si>
  <si>
    <t>AVIZ POLIȚIA RUTIERĂ</t>
  </si>
  <si>
    <t>DIRIGINTE ȘANTIER IULIE 2024</t>
  </si>
  <si>
    <t>DIRIGINTE ȘANTIER SEPTEMBRIE 2024</t>
  </si>
  <si>
    <t>DIRIGINTE ȘANTIER OCTOMBRIE 2024</t>
  </si>
  <si>
    <t>DIRIGINTE ȘANTIER NOIEMBRIE 2024</t>
  </si>
  <si>
    <t>I.S.C.</t>
  </si>
  <si>
    <t>S9</t>
  </si>
  <si>
    <t>DIRIGINTE ȘANTIER DECEMBRIE 2024</t>
  </si>
  <si>
    <t>DIRIGINTE ȘANTIER IANUARIE 2025</t>
  </si>
  <si>
    <t>TOTAL</t>
  </si>
  <si>
    <t>FACTURĂ</t>
  </si>
  <si>
    <t>DIRIGINTE ȘANTIER 05.05.2025</t>
  </si>
  <si>
    <t>DIRIGINTE ȘANTIER 18.06.2025</t>
  </si>
  <si>
    <t>PROGRES</t>
  </si>
  <si>
    <t>lei cu TVA, valoare contract finanțare</t>
  </si>
  <si>
    <t>DIRIGINTE ȘANTIER 25.07.2025</t>
  </si>
  <si>
    <t>DIRIGINTE ȘANTIER 08.09.2025</t>
  </si>
  <si>
    <t>DIRIGINTE ȘANTIER 10.10.2025</t>
  </si>
  <si>
    <t>S10</t>
  </si>
  <si>
    <t>S11</t>
  </si>
  <si>
    <t>DIRIGINTE ȘANTIER 02.12.2025</t>
  </si>
  <si>
    <t>ANEXA NR. 2</t>
  </si>
  <si>
    <t>DIRIGINTE ȘANTIER 28.01.2026</t>
  </si>
  <si>
    <t>SUMĂ PLĂTITĂ LEI CU TVA</t>
  </si>
  <si>
    <t>SOLD LEI CU TVA</t>
  </si>
  <si>
    <t>TOTAL PLĂȚI NEELIGIBILE EFECTUATE (DIN BUGETUL LOCAL-LEI CU TVA)</t>
  </si>
  <si>
    <t>CHELTUIALA NEELIGIBILĂ DE EFECTUAT (DIN BUGETUL LOCAL-LEI CU TVA)</t>
  </si>
  <si>
    <t>TOTAL CHELTUIELI NEELIGIBILE</t>
  </si>
  <si>
    <t xml:space="preserve">„Modernizare străzi în oraș Cisnădie, județul Sibiu (Pachet nr. 1)”, finanțat prin Programul Național de Investiții „Anghel Saligny”
SITUAȚIE CHELTUIELI NEELIGIBILE 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</si>
</sst>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center"/>
    </xf>
    <xf numFmtId="43" fontId="0" fillId="0" borderId="1" xfId="0" applyNumberFormat="1" applyBorder="1"/>
    <xf numFmtId="43" fontId="0" fillId="0" borderId="1" xfId="0" applyNumberFormat="1" applyBorder="1" applyAlignment="1">
      <alignment horizontal="center" vertical="center"/>
    </xf>
    <xf numFmtId="43" fontId="0" fillId="0" borderId="2" xfId="0" applyNumberFormat="1" applyBorder="1"/>
    <xf numFmtId="43" fontId="0" fillId="0" borderId="3" xfId="0" applyNumberFormat="1" applyBorder="1"/>
    <xf numFmtId="43" fontId="0" fillId="0" borderId="1" xfId="0" applyNumberFormat="1" applyBorder="1" applyAlignment="1">
      <alignment vertical="center"/>
    </xf>
    <xf numFmtId="10" fontId="2" fillId="0" borderId="0" xfId="0" applyNumberFormat="1" applyFont="1"/>
    <xf numFmtId="0" fontId="0" fillId="0" borderId="4" xfId="0" applyBorder="1" applyAlignment="1">
      <alignment horizontal="center" vertical="center" wrapText="1"/>
    </xf>
    <xf numFmtId="43" fontId="0" fillId="0" borderId="4" xfId="0" applyNumberFormat="1" applyBorder="1"/>
    <xf numFmtId="4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vertical="top"/>
    </xf>
    <xf numFmtId="43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A2FE8-ED6F-42F4-9BA2-89776F02D136}">
  <dimension ref="A1:F17"/>
  <sheetViews>
    <sheetView workbookViewId="0">
      <selection activeCell="F20" sqref="F20"/>
    </sheetView>
  </sheetViews>
  <sheetFormatPr defaultRowHeight="15" x14ac:dyDescent="0.25"/>
  <cols>
    <col min="1" max="1" width="16.140625" customWidth="1"/>
    <col min="2" max="2" width="13.85546875" customWidth="1"/>
    <col min="3" max="3" width="10.7109375" style="1" customWidth="1"/>
    <col min="4" max="5" width="14.28515625" bestFit="1" customWidth="1"/>
    <col min="6" max="6" width="13.85546875" customWidth="1"/>
  </cols>
  <sheetData>
    <row r="1" spans="1:6" ht="75" customHeight="1" x14ac:dyDescent="0.25">
      <c r="A1" s="4" t="s">
        <v>47</v>
      </c>
      <c r="B1" s="4" t="s">
        <v>10</v>
      </c>
      <c r="C1" s="4" t="s">
        <v>11</v>
      </c>
      <c r="D1" s="4" t="s">
        <v>12</v>
      </c>
      <c r="E1" s="6">
        <v>17394448.440000001</v>
      </c>
      <c r="F1" s="11" t="s">
        <v>51</v>
      </c>
    </row>
    <row r="2" spans="1:6" ht="24.95" customHeight="1" x14ac:dyDescent="0.25">
      <c r="A2" s="3" t="s">
        <v>42</v>
      </c>
      <c r="B2" s="5">
        <v>67395.59</v>
      </c>
      <c r="C2" s="17" t="s">
        <v>2</v>
      </c>
      <c r="D2" s="17">
        <f>E1-B2-B3-B4</f>
        <v>16776080.150000002</v>
      </c>
      <c r="E2" s="7"/>
    </row>
    <row r="3" spans="1:6" ht="24.95" customHeight="1" x14ac:dyDescent="0.25">
      <c r="A3" s="3" t="s">
        <v>0</v>
      </c>
      <c r="B3" s="5">
        <v>160055</v>
      </c>
      <c r="C3" s="17"/>
      <c r="D3" s="17"/>
      <c r="E3" s="8"/>
    </row>
    <row r="4" spans="1:6" ht="24.95" customHeight="1" x14ac:dyDescent="0.25">
      <c r="A4" s="3" t="s">
        <v>1</v>
      </c>
      <c r="B4" s="5">
        <v>390917.7</v>
      </c>
      <c r="C4" s="17"/>
      <c r="D4" s="17"/>
      <c r="E4" s="8"/>
    </row>
    <row r="5" spans="1:6" ht="24.95" customHeight="1" x14ac:dyDescent="0.25">
      <c r="A5" s="3" t="s">
        <v>1</v>
      </c>
      <c r="B5" s="5">
        <v>534727.22</v>
      </c>
      <c r="C5" s="6" t="s">
        <v>3</v>
      </c>
      <c r="D5" s="9">
        <f>D2-B5</f>
        <v>16241352.930000002</v>
      </c>
      <c r="E5" s="8"/>
    </row>
    <row r="6" spans="1:6" ht="24.95" customHeight="1" x14ac:dyDescent="0.25">
      <c r="A6" s="3" t="s">
        <v>1</v>
      </c>
      <c r="B6" s="5">
        <v>823805.43999999994</v>
      </c>
      <c r="C6" s="6" t="s">
        <v>4</v>
      </c>
      <c r="D6" s="9">
        <f>D5-B6</f>
        <v>15417547.490000002</v>
      </c>
      <c r="E6" s="8"/>
    </row>
    <row r="7" spans="1:6" ht="24.95" customHeight="1" x14ac:dyDescent="0.25">
      <c r="A7" s="3" t="s">
        <v>1</v>
      </c>
      <c r="B7" s="5">
        <v>968692.55</v>
      </c>
      <c r="C7" s="6" t="s">
        <v>5</v>
      </c>
      <c r="D7" s="9">
        <f>D6-B7</f>
        <v>14448854.940000001</v>
      </c>
      <c r="E7" s="8"/>
    </row>
    <row r="8" spans="1:6" ht="24.95" customHeight="1" x14ac:dyDescent="0.25">
      <c r="A8" s="3" t="s">
        <v>1</v>
      </c>
      <c r="B8" s="5">
        <v>1015538.94</v>
      </c>
      <c r="C8" s="6" t="s">
        <v>6</v>
      </c>
      <c r="D8" s="9">
        <f t="shared" ref="D8:D10" si="0">D7-B8</f>
        <v>13433316.000000002</v>
      </c>
      <c r="E8" s="8"/>
    </row>
    <row r="9" spans="1:6" ht="24.95" customHeight="1" x14ac:dyDescent="0.25">
      <c r="A9" s="3" t="s">
        <v>1</v>
      </c>
      <c r="B9" s="5">
        <v>2327759.4700000002</v>
      </c>
      <c r="C9" s="6" t="s">
        <v>7</v>
      </c>
      <c r="D9" s="9">
        <f t="shared" si="0"/>
        <v>11105556.530000001</v>
      </c>
      <c r="E9" s="8"/>
    </row>
    <row r="10" spans="1:6" ht="24.95" customHeight="1" x14ac:dyDescent="0.25">
      <c r="A10" s="3" t="s">
        <v>1</v>
      </c>
      <c r="B10" s="5">
        <v>1166150.83</v>
      </c>
      <c r="C10" s="6" t="s">
        <v>8</v>
      </c>
      <c r="D10" s="9">
        <f t="shared" si="0"/>
        <v>9939405.7000000011</v>
      </c>
      <c r="E10" s="8"/>
    </row>
    <row r="11" spans="1:6" ht="24.95" customHeight="1" x14ac:dyDescent="0.25">
      <c r="A11" s="3" t="s">
        <v>1</v>
      </c>
      <c r="B11" s="5">
        <v>1067606.72</v>
      </c>
      <c r="C11" s="6" t="s">
        <v>9</v>
      </c>
      <c r="D11" s="9">
        <f>D10-B11</f>
        <v>8871798.9800000004</v>
      </c>
      <c r="E11" s="8"/>
    </row>
    <row r="12" spans="1:6" ht="22.5" customHeight="1" x14ac:dyDescent="0.25">
      <c r="A12" s="3" t="s">
        <v>1</v>
      </c>
      <c r="B12" s="5">
        <v>848126.75</v>
      </c>
      <c r="C12" s="4" t="s">
        <v>43</v>
      </c>
      <c r="D12" s="9">
        <f>D11-B12</f>
        <v>8023672.2300000004</v>
      </c>
    </row>
    <row r="13" spans="1:6" x14ac:dyDescent="0.25">
      <c r="A13" s="3" t="s">
        <v>1</v>
      </c>
      <c r="B13" s="12">
        <v>2618239.31</v>
      </c>
      <c r="C13" s="4" t="s">
        <v>55</v>
      </c>
      <c r="D13" s="9">
        <f>D12-B13</f>
        <v>5405432.9199999999</v>
      </c>
      <c r="E13" s="2">
        <f>D13*20%</f>
        <v>1081086.584</v>
      </c>
    </row>
    <row r="14" spans="1:6" x14ac:dyDescent="0.25">
      <c r="A14" s="3" t="s">
        <v>1</v>
      </c>
      <c r="B14" s="12">
        <v>2591602.34</v>
      </c>
      <c r="C14" s="4" t="s">
        <v>56</v>
      </c>
      <c r="D14" s="9">
        <f>D13-B14</f>
        <v>2813830.58</v>
      </c>
      <c r="F14" s="2">
        <f>D13-E13</f>
        <v>4324346.3360000001</v>
      </c>
    </row>
    <row r="15" spans="1:6" x14ac:dyDescent="0.25">
      <c r="A15" s="3"/>
      <c r="B15" s="2"/>
      <c r="D15" s="13"/>
    </row>
    <row r="17" spans="1:5" x14ac:dyDescent="0.25">
      <c r="A17" t="s">
        <v>46</v>
      </c>
      <c r="B17" s="2">
        <f>SUM(B2:B16)</f>
        <v>14580617.860000001</v>
      </c>
      <c r="D17" s="10">
        <f>B17/E1</f>
        <v>0.83823398656726822</v>
      </c>
      <c r="E17" t="s">
        <v>50</v>
      </c>
    </row>
  </sheetData>
  <mergeCells count="2">
    <mergeCell ref="C2:C4"/>
    <mergeCell ref="D2:D4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7DAAD-3631-4759-8934-7D0DB5DC383E}">
  <sheetPr>
    <pageSetUpPr fitToPage="1"/>
  </sheetPr>
  <dimension ref="A1:F47"/>
  <sheetViews>
    <sheetView tabSelected="1" workbookViewId="0">
      <selection activeCell="H17" sqref="H17"/>
    </sheetView>
  </sheetViews>
  <sheetFormatPr defaultRowHeight="15" x14ac:dyDescent="0.25"/>
  <cols>
    <col min="1" max="1" width="34.140625" customWidth="1"/>
    <col min="2" max="2" width="25.42578125" customWidth="1"/>
    <col min="3" max="3" width="19.5703125" customWidth="1"/>
    <col min="4" max="4" width="0.42578125" hidden="1" customWidth="1"/>
    <col min="5" max="5" width="16.85546875" customWidth="1"/>
    <col min="6" max="6" width="14.28515625" bestFit="1" customWidth="1"/>
  </cols>
  <sheetData>
    <row r="1" spans="1:6" x14ac:dyDescent="0.25">
      <c r="A1" s="20" t="s">
        <v>65</v>
      </c>
      <c r="B1" s="21"/>
      <c r="C1" s="21"/>
      <c r="D1" s="21"/>
      <c r="E1" s="15" t="s">
        <v>58</v>
      </c>
    </row>
    <row r="2" spans="1:6" s="14" customFormat="1" ht="44.25" customHeight="1" x14ac:dyDescent="0.25">
      <c r="A2" s="22"/>
      <c r="B2" s="22"/>
      <c r="C2" s="22"/>
      <c r="D2" s="22"/>
      <c r="E2" s="16"/>
    </row>
    <row r="3" spans="1:6" s="23" customFormat="1" ht="23.25" customHeight="1" x14ac:dyDescent="0.25">
      <c r="A3" s="25" t="s">
        <v>47</v>
      </c>
      <c r="B3" s="26" t="s">
        <v>60</v>
      </c>
      <c r="C3" s="26" t="s">
        <v>61</v>
      </c>
      <c r="D3" s="27">
        <v>3024724.49</v>
      </c>
      <c r="E3" s="28"/>
    </row>
    <row r="4" spans="1:6" x14ac:dyDescent="0.25">
      <c r="A4" s="3" t="s">
        <v>13</v>
      </c>
      <c r="B4" s="5">
        <v>144585</v>
      </c>
      <c r="C4" s="5">
        <f>D3-B4</f>
        <v>2880139.49</v>
      </c>
      <c r="D4" s="2"/>
    </row>
    <row r="5" spans="1:6" x14ac:dyDescent="0.25">
      <c r="A5" s="3" t="s">
        <v>14</v>
      </c>
      <c r="B5" s="5">
        <v>4000</v>
      </c>
      <c r="C5" s="5">
        <f>C4-B5</f>
        <v>2876139.49</v>
      </c>
      <c r="D5" s="2"/>
    </row>
    <row r="6" spans="1:6" x14ac:dyDescent="0.25">
      <c r="A6" s="3" t="s">
        <v>15</v>
      </c>
      <c r="B6" s="5">
        <v>4000</v>
      </c>
      <c r="C6" s="5">
        <f t="shared" ref="C6:C44" si="0">C5-B6</f>
        <v>2872139.49</v>
      </c>
      <c r="D6" s="2"/>
    </row>
    <row r="7" spans="1:6" x14ac:dyDescent="0.25">
      <c r="A7" s="3" t="s">
        <v>16</v>
      </c>
      <c r="B7" s="5">
        <v>4000</v>
      </c>
      <c r="C7" s="5">
        <f t="shared" si="0"/>
        <v>2868139.49</v>
      </c>
      <c r="D7" s="2"/>
    </row>
    <row r="8" spans="1:6" x14ac:dyDescent="0.25">
      <c r="A8" s="3" t="s">
        <v>17</v>
      </c>
      <c r="B8" s="5">
        <v>3300</v>
      </c>
      <c r="C8" s="5">
        <f t="shared" si="0"/>
        <v>2864839.49</v>
      </c>
      <c r="D8" s="2"/>
      <c r="F8" s="14"/>
    </row>
    <row r="9" spans="1:6" x14ac:dyDescent="0.25">
      <c r="A9" s="3" t="s">
        <v>18</v>
      </c>
      <c r="B9" s="5">
        <v>40500</v>
      </c>
      <c r="C9" s="5">
        <f t="shared" si="0"/>
        <v>2824339.49</v>
      </c>
      <c r="D9" s="2"/>
    </row>
    <row r="10" spans="1:6" x14ac:dyDescent="0.25">
      <c r="A10" s="3" t="s">
        <v>18</v>
      </c>
      <c r="B10" s="5">
        <v>54000</v>
      </c>
      <c r="C10" s="5">
        <f t="shared" si="0"/>
        <v>2770339.49</v>
      </c>
      <c r="D10" s="2"/>
    </row>
    <row r="11" spans="1:6" x14ac:dyDescent="0.25">
      <c r="A11" s="3" t="s">
        <v>18</v>
      </c>
      <c r="B11" s="5">
        <v>40500</v>
      </c>
      <c r="C11" s="5">
        <f t="shared" si="0"/>
        <v>2729839.49</v>
      </c>
      <c r="D11" s="2"/>
    </row>
    <row r="12" spans="1:6" x14ac:dyDescent="0.25">
      <c r="A12" s="3" t="s">
        <v>19</v>
      </c>
      <c r="B12" s="5">
        <v>100</v>
      </c>
      <c r="C12" s="5">
        <f t="shared" si="0"/>
        <v>2729739.49</v>
      </c>
      <c r="D12" s="2"/>
    </row>
    <row r="13" spans="1:6" x14ac:dyDescent="0.25">
      <c r="A13" s="3" t="s">
        <v>20</v>
      </c>
      <c r="B13" s="5">
        <v>1250</v>
      </c>
      <c r="C13" s="5">
        <f t="shared" si="0"/>
        <v>2728489.49</v>
      </c>
      <c r="D13" s="2"/>
    </row>
    <row r="14" spans="1:6" x14ac:dyDescent="0.25">
      <c r="A14" s="3" t="s">
        <v>21</v>
      </c>
      <c r="B14" s="5">
        <v>100</v>
      </c>
      <c r="C14" s="5">
        <f t="shared" si="0"/>
        <v>2728389.49</v>
      </c>
      <c r="D14" s="2"/>
    </row>
    <row r="15" spans="1:6" x14ac:dyDescent="0.25">
      <c r="A15" s="3" t="s">
        <v>22</v>
      </c>
      <c r="B15" s="5">
        <v>595</v>
      </c>
      <c r="C15" s="5">
        <f t="shared" si="0"/>
        <v>2727794.49</v>
      </c>
      <c r="D15" s="2"/>
    </row>
    <row r="16" spans="1:6" x14ac:dyDescent="0.25">
      <c r="A16" s="3" t="s">
        <v>23</v>
      </c>
      <c r="B16" s="5">
        <v>160.15</v>
      </c>
      <c r="C16" s="5">
        <f t="shared" si="0"/>
        <v>2727634.3400000003</v>
      </c>
      <c r="D16" s="2"/>
    </row>
    <row r="17" spans="1:4" x14ac:dyDescent="0.25">
      <c r="A17" s="3" t="s">
        <v>23</v>
      </c>
      <c r="B17" s="5">
        <v>8054.93</v>
      </c>
      <c r="C17" s="5">
        <f t="shared" si="0"/>
        <v>2719579.41</v>
      </c>
      <c r="D17" s="2"/>
    </row>
    <row r="18" spans="1:4" x14ac:dyDescent="0.25">
      <c r="A18" s="3" t="s">
        <v>24</v>
      </c>
      <c r="B18" s="5">
        <v>113.05</v>
      </c>
      <c r="C18" s="5">
        <f t="shared" si="0"/>
        <v>2719466.3600000003</v>
      </c>
      <c r="D18" s="2"/>
    </row>
    <row r="19" spans="1:4" x14ac:dyDescent="0.25">
      <c r="A19" s="3" t="s">
        <v>25</v>
      </c>
      <c r="B19" s="5">
        <v>4000</v>
      </c>
      <c r="C19" s="5">
        <f t="shared" si="0"/>
        <v>2715466.3600000003</v>
      </c>
      <c r="D19" s="2"/>
    </row>
    <row r="20" spans="1:4" x14ac:dyDescent="0.25">
      <c r="A20" s="3" t="s">
        <v>26</v>
      </c>
      <c r="B20" s="5">
        <v>4000</v>
      </c>
      <c r="C20" s="5">
        <f t="shared" si="0"/>
        <v>2711466.3600000003</v>
      </c>
      <c r="D20" s="2"/>
    </row>
    <row r="21" spans="1:4" x14ac:dyDescent="0.25">
      <c r="A21" s="3" t="s">
        <v>28</v>
      </c>
      <c r="B21" s="5">
        <v>4000</v>
      </c>
      <c r="C21" s="5">
        <f t="shared" si="0"/>
        <v>2707466.3600000003</v>
      </c>
      <c r="D21" s="2"/>
    </row>
    <row r="22" spans="1:4" x14ac:dyDescent="0.25">
      <c r="A22" s="3" t="s">
        <v>29</v>
      </c>
      <c r="B22" s="5">
        <v>4000</v>
      </c>
      <c r="C22" s="5">
        <f t="shared" si="0"/>
        <v>2703466.3600000003</v>
      </c>
      <c r="D22" s="2"/>
    </row>
    <row r="23" spans="1:4" x14ac:dyDescent="0.25">
      <c r="A23" s="3" t="s">
        <v>30</v>
      </c>
      <c r="B23" s="5">
        <v>4000</v>
      </c>
      <c r="C23" s="5">
        <f t="shared" si="0"/>
        <v>2699466.3600000003</v>
      </c>
      <c r="D23" s="2"/>
    </row>
    <row r="24" spans="1:4" x14ac:dyDescent="0.25">
      <c r="A24" s="3" t="s">
        <v>31</v>
      </c>
      <c r="B24" s="5">
        <v>4000</v>
      </c>
      <c r="C24" s="5">
        <f t="shared" si="0"/>
        <v>2695466.3600000003</v>
      </c>
      <c r="D24" s="2"/>
    </row>
    <row r="25" spans="1:4" x14ac:dyDescent="0.25">
      <c r="A25" s="3" t="s">
        <v>32</v>
      </c>
      <c r="B25" s="5">
        <v>4000</v>
      </c>
      <c r="C25" s="5">
        <f t="shared" si="0"/>
        <v>2691466.3600000003</v>
      </c>
      <c r="D25" s="2"/>
    </row>
    <row r="26" spans="1:4" x14ac:dyDescent="0.25">
      <c r="A26" s="3" t="s">
        <v>33</v>
      </c>
      <c r="B26" s="5">
        <v>4000</v>
      </c>
      <c r="C26" s="5">
        <f t="shared" si="0"/>
        <v>2687466.3600000003</v>
      </c>
      <c r="D26" s="2"/>
    </row>
    <row r="27" spans="1:4" x14ac:dyDescent="0.25">
      <c r="A27" s="3" t="s">
        <v>34</v>
      </c>
      <c r="B27" s="5">
        <v>4000</v>
      </c>
      <c r="C27" s="5">
        <f t="shared" si="0"/>
        <v>2683466.3600000003</v>
      </c>
      <c r="D27" s="2"/>
    </row>
    <row r="28" spans="1:4" x14ac:dyDescent="0.25">
      <c r="A28" s="3" t="s">
        <v>35</v>
      </c>
      <c r="B28" s="5">
        <v>4000</v>
      </c>
      <c r="C28" s="5">
        <f t="shared" si="0"/>
        <v>2679466.3600000003</v>
      </c>
      <c r="D28" s="2"/>
    </row>
    <row r="29" spans="1:4" x14ac:dyDescent="0.25">
      <c r="A29" s="3" t="s">
        <v>36</v>
      </c>
      <c r="B29" s="5">
        <v>4000</v>
      </c>
      <c r="C29" s="5">
        <f t="shared" si="0"/>
        <v>2675466.3600000003</v>
      </c>
      <c r="D29" s="2"/>
    </row>
    <row r="30" spans="1:4" x14ac:dyDescent="0.25">
      <c r="A30" s="3" t="s">
        <v>37</v>
      </c>
      <c r="B30" s="5">
        <v>200</v>
      </c>
      <c r="C30" s="5">
        <f t="shared" si="0"/>
        <v>2675266.3600000003</v>
      </c>
      <c r="D30" s="2"/>
    </row>
    <row r="31" spans="1:4" x14ac:dyDescent="0.25">
      <c r="A31" s="3" t="s">
        <v>38</v>
      </c>
      <c r="B31" s="5">
        <v>4000</v>
      </c>
      <c r="C31" s="5">
        <f t="shared" si="0"/>
        <v>2671266.3600000003</v>
      </c>
      <c r="D31" s="2"/>
    </row>
    <row r="32" spans="1:4" x14ac:dyDescent="0.25">
      <c r="A32" s="3" t="s">
        <v>27</v>
      </c>
      <c r="B32" s="5">
        <v>4000</v>
      </c>
      <c r="C32" s="5">
        <f t="shared" si="0"/>
        <v>2667266.3600000003</v>
      </c>
      <c r="D32" s="2"/>
    </row>
    <row r="33" spans="1:4" x14ac:dyDescent="0.25">
      <c r="A33" s="3" t="s">
        <v>39</v>
      </c>
      <c r="B33" s="5">
        <v>4000</v>
      </c>
      <c r="C33" s="5">
        <f t="shared" si="0"/>
        <v>2663266.3600000003</v>
      </c>
      <c r="D33" s="2"/>
    </row>
    <row r="34" spans="1:4" x14ac:dyDescent="0.25">
      <c r="A34" s="3" t="s">
        <v>40</v>
      </c>
      <c r="B34" s="5">
        <v>4000</v>
      </c>
      <c r="C34" s="5">
        <f t="shared" si="0"/>
        <v>2659266.3600000003</v>
      </c>
      <c r="D34" s="2"/>
    </row>
    <row r="35" spans="1:4" x14ac:dyDescent="0.25">
      <c r="A35" s="3" t="s">
        <v>41</v>
      </c>
      <c r="B35" s="5">
        <v>4000</v>
      </c>
      <c r="C35" s="5">
        <f t="shared" si="0"/>
        <v>2655266.3600000003</v>
      </c>
      <c r="D35" s="2"/>
    </row>
    <row r="36" spans="1:4" x14ac:dyDescent="0.25">
      <c r="A36" s="3" t="s">
        <v>44</v>
      </c>
      <c r="B36" s="5">
        <v>4000</v>
      </c>
      <c r="C36" s="5">
        <f t="shared" si="0"/>
        <v>2651266.3600000003</v>
      </c>
    </row>
    <row r="37" spans="1:4" x14ac:dyDescent="0.25">
      <c r="A37" s="3" t="s">
        <v>45</v>
      </c>
      <c r="B37" s="5">
        <v>4000</v>
      </c>
      <c r="C37" s="5">
        <f t="shared" si="0"/>
        <v>2647266.3600000003</v>
      </c>
    </row>
    <row r="38" spans="1:4" x14ac:dyDescent="0.25">
      <c r="A38" s="3" t="s">
        <v>48</v>
      </c>
      <c r="B38" s="5">
        <v>5950</v>
      </c>
      <c r="C38" s="5">
        <f t="shared" si="0"/>
        <v>2641316.3600000003</v>
      </c>
    </row>
    <row r="39" spans="1:4" x14ac:dyDescent="0.25">
      <c r="A39" s="3" t="s">
        <v>49</v>
      </c>
      <c r="B39" s="5">
        <v>5950</v>
      </c>
      <c r="C39" s="5">
        <f t="shared" si="0"/>
        <v>2635366.3600000003</v>
      </c>
    </row>
    <row r="40" spans="1:4" x14ac:dyDescent="0.25">
      <c r="A40" s="3" t="s">
        <v>52</v>
      </c>
      <c r="B40" s="5">
        <v>11900</v>
      </c>
      <c r="C40" s="5">
        <f t="shared" si="0"/>
        <v>2623466.3600000003</v>
      </c>
    </row>
    <row r="41" spans="1:4" x14ac:dyDescent="0.25">
      <c r="A41" s="3" t="s">
        <v>53</v>
      </c>
      <c r="B41" s="5">
        <v>6050</v>
      </c>
      <c r="C41" s="5">
        <f t="shared" si="0"/>
        <v>2617416.3600000003</v>
      </c>
    </row>
    <row r="42" spans="1:4" x14ac:dyDescent="0.25">
      <c r="A42" s="3" t="s">
        <v>54</v>
      </c>
      <c r="B42" s="5">
        <v>6050</v>
      </c>
      <c r="C42" s="5">
        <f t="shared" si="0"/>
        <v>2611366.3600000003</v>
      </c>
    </row>
    <row r="43" spans="1:4" x14ac:dyDescent="0.25">
      <c r="A43" s="3" t="s">
        <v>57</v>
      </c>
      <c r="B43" s="5">
        <v>12100</v>
      </c>
      <c r="C43" s="5">
        <f t="shared" si="0"/>
        <v>2599266.3600000003</v>
      </c>
    </row>
    <row r="44" spans="1:4" x14ac:dyDescent="0.25">
      <c r="A44" s="3" t="s">
        <v>59</v>
      </c>
      <c r="B44" s="5">
        <v>12100</v>
      </c>
      <c r="C44" s="5">
        <f t="shared" si="0"/>
        <v>2587166.3600000003</v>
      </c>
    </row>
    <row r="45" spans="1:4" ht="33.75" customHeight="1" x14ac:dyDescent="0.25">
      <c r="A45" s="18" t="s">
        <v>62</v>
      </c>
      <c r="B45" s="24">
        <f>SUM(B4:B44)</f>
        <v>437558.13</v>
      </c>
    </row>
    <row r="46" spans="1:4" ht="45" x14ac:dyDescent="0.25">
      <c r="A46" s="19" t="s">
        <v>63</v>
      </c>
      <c r="B46" s="24">
        <v>2587166.3600000003</v>
      </c>
    </row>
    <row r="47" spans="1:4" ht="15.75" x14ac:dyDescent="0.25">
      <c r="A47" s="15" t="s">
        <v>64</v>
      </c>
      <c r="B47" s="24">
        <f>B45+B46</f>
        <v>3024724.49</v>
      </c>
    </row>
  </sheetData>
  <mergeCells count="1">
    <mergeCell ref="A1:D2"/>
  </mergeCells>
  <phoneticPr fontId="1" type="noConversion"/>
  <pageMargins left="0.7" right="0.7" top="0.5" bottom="0.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ELIGIBILE</vt:lpstr>
      <vt:lpstr>NEELIGIBILE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Adina Folea</dc:creator>
  <cp:lastModifiedBy>Adina Folea</cp:lastModifiedBy>
  <cp:lastPrinted>2026-02-20T09:16:39Z</cp:lastPrinted>
  <dcterms:created xsi:type="dcterms:W3CDTF">2024-11-29T10:24:58Z</dcterms:created>
  <dcterms:modified xsi:type="dcterms:W3CDTF">2026-02-20T09:16:47Z</dcterms:modified>
</cp:coreProperties>
</file>