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NEXA 2" sheetId="1" r:id="rId1"/>
  </sheets>
  <calcPr calcId="144525"/>
</workbook>
</file>

<file path=xl/calcChain.xml><?xml version="1.0" encoding="utf-8"?>
<calcChain xmlns="http://schemas.openxmlformats.org/spreadsheetml/2006/main">
  <c r="C39" i="1" l="1"/>
  <c r="C46" i="1" l="1"/>
  <c r="C45" i="1"/>
  <c r="C44" i="1"/>
  <c r="E43" i="1"/>
  <c r="E42" i="1" s="1"/>
  <c r="E41" i="1" s="1"/>
  <c r="F43" i="1"/>
  <c r="F42" i="1" s="1"/>
  <c r="F41" i="1" s="1"/>
  <c r="G43" i="1"/>
  <c r="G42" i="1" s="1"/>
  <c r="G41" i="1" s="1"/>
  <c r="H43" i="1"/>
  <c r="H42" i="1" s="1"/>
  <c r="H41" i="1" s="1"/>
  <c r="C43" i="1" l="1"/>
  <c r="D43" i="1"/>
  <c r="D42" i="1" s="1"/>
  <c r="D41" i="1" s="1"/>
  <c r="C42" i="1" l="1"/>
  <c r="C41" i="1" s="1"/>
  <c r="C28" i="1"/>
  <c r="C17" i="1" l="1"/>
  <c r="C18" i="1"/>
  <c r="F13" i="1" l="1"/>
  <c r="F12" i="1" s="1"/>
  <c r="G13" i="1"/>
  <c r="G12" i="1" s="1"/>
  <c r="H13" i="1"/>
  <c r="H12" i="1" s="1"/>
  <c r="C14" i="1" l="1"/>
  <c r="C15" i="1"/>
  <c r="C40" i="1" l="1"/>
  <c r="D22" i="1"/>
  <c r="D21" i="1" s="1"/>
  <c r="E22" i="1"/>
  <c r="E21" i="1" s="1"/>
  <c r="F22" i="1"/>
  <c r="F21" i="1" s="1"/>
  <c r="F11" i="1" s="1"/>
  <c r="F10" i="1" s="1"/>
  <c r="F9" i="1" s="1"/>
  <c r="G22" i="1"/>
  <c r="G21" i="1" s="1"/>
  <c r="G11" i="1" s="1"/>
  <c r="G10" i="1" s="1"/>
  <c r="G9" i="1" s="1"/>
  <c r="H22" i="1"/>
  <c r="H21" i="1" s="1"/>
  <c r="H11" i="1" s="1"/>
  <c r="H10" i="1" s="1"/>
  <c r="H9" i="1" s="1"/>
  <c r="C30" i="1"/>
  <c r="C24" i="1"/>
  <c r="C25" i="1"/>
  <c r="C26" i="1"/>
  <c r="C27" i="1"/>
  <c r="C29" i="1"/>
  <c r="C23" i="1"/>
  <c r="C19" i="1"/>
  <c r="C20" i="1"/>
  <c r="D13" i="1"/>
  <c r="D12" i="1" s="1"/>
  <c r="E13" i="1"/>
  <c r="E12" i="1" s="1"/>
  <c r="C16" i="1"/>
  <c r="C13" i="1" s="1"/>
  <c r="D11" i="1" l="1"/>
  <c r="E11" i="1"/>
  <c r="E10" i="1" s="1"/>
  <c r="E9" i="1" s="1"/>
  <c r="C22" i="1"/>
  <c r="C21" i="1" s="1"/>
  <c r="C12" i="1"/>
  <c r="C11" i="1" l="1"/>
  <c r="C10" i="1" s="1"/>
  <c r="C9" i="1" s="1"/>
</calcChain>
</file>

<file path=xl/sharedStrings.xml><?xml version="1.0" encoding="utf-8"?>
<sst xmlns="http://schemas.openxmlformats.org/spreadsheetml/2006/main" count="94" uniqueCount="93">
  <si>
    <t>DENUMIREA INDICATORILOR</t>
  </si>
  <si>
    <t>Salarii de baza</t>
  </si>
  <si>
    <t>Alte sporuri</t>
  </si>
  <si>
    <t>Indemnizatie de hrană</t>
  </si>
  <si>
    <t>Tichete de vacanta</t>
  </si>
  <si>
    <t>Contributia asiguratoare pentru munca</t>
  </si>
  <si>
    <t>Furnituri de birou</t>
  </si>
  <si>
    <t>Materiale pentru curatenie</t>
  </si>
  <si>
    <t>Apa,canal si salubritate</t>
  </si>
  <si>
    <t>Posta,telecomunicatii,radio,tv,internet</t>
  </si>
  <si>
    <t>Reparatii curente</t>
  </si>
  <si>
    <t>Uniforme si echipament</t>
  </si>
  <si>
    <t>Alte obiecte de inventar</t>
  </si>
  <si>
    <t>Deplasari interne, detasari, transferari</t>
  </si>
  <si>
    <t>Deplasari in strainatate</t>
  </si>
  <si>
    <t>Pregatire profesionala</t>
  </si>
  <si>
    <t>Alte cheltuieli cu bunuri si servicii</t>
  </si>
  <si>
    <t>20.30.30</t>
  </si>
  <si>
    <t>SECTIUNEA DE FUNCȚIONARE</t>
  </si>
  <si>
    <t xml:space="preserve">CHELTUIELI CURENTE </t>
  </si>
  <si>
    <t xml:space="preserve">TITLUL I CHELTUIELI DE PERSONAL </t>
  </si>
  <si>
    <t xml:space="preserve">Cheltuieli salariale in bani </t>
  </si>
  <si>
    <t>Cheltuieli salariale in natura</t>
  </si>
  <si>
    <t xml:space="preserve">Contributii </t>
  </si>
  <si>
    <t xml:space="preserve">TITLUL II BUNURI SI SERVICII </t>
  </si>
  <si>
    <t xml:space="preserve">Bunuri si servicii </t>
  </si>
  <si>
    <t>Bunuri de natura obiectelor de inventar</t>
  </si>
  <si>
    <t xml:space="preserve">Deplasari, detasari, transferari </t>
  </si>
  <si>
    <t xml:space="preserve">Alte cheltuieli </t>
  </si>
  <si>
    <t>01</t>
  </si>
  <si>
    <t>10</t>
  </si>
  <si>
    <t>10.01</t>
  </si>
  <si>
    <t>10.01.01</t>
  </si>
  <si>
    <t>10.01.06</t>
  </si>
  <si>
    <t>10.01.17</t>
  </si>
  <si>
    <t>10.02</t>
  </si>
  <si>
    <t>10.02.06</t>
  </si>
  <si>
    <t>10.03</t>
  </si>
  <si>
    <t>10.03.07</t>
  </si>
  <si>
    <t>20</t>
  </si>
  <si>
    <t>20.01</t>
  </si>
  <si>
    <t>20.01.01</t>
  </si>
  <si>
    <t>20.01.02</t>
  </si>
  <si>
    <t>20.01.03</t>
  </si>
  <si>
    <t>20.01.04</t>
  </si>
  <si>
    <t>20.01.08</t>
  </si>
  <si>
    <t>20.01.09</t>
  </si>
  <si>
    <t>20.01.30</t>
  </si>
  <si>
    <t>20.02</t>
  </si>
  <si>
    <t>20.05</t>
  </si>
  <si>
    <t>20.05.30</t>
  </si>
  <si>
    <t>20.05.01</t>
  </si>
  <si>
    <t>20.06</t>
  </si>
  <si>
    <t>20.06.01</t>
  </si>
  <si>
    <t>20.06.02</t>
  </si>
  <si>
    <t>20.11</t>
  </si>
  <si>
    <t>20.13</t>
  </si>
  <si>
    <t>20.30</t>
  </si>
  <si>
    <t>TRIM. I</t>
  </si>
  <si>
    <t>TRIM. II</t>
  </si>
  <si>
    <t>TRIM III</t>
  </si>
  <si>
    <t>TRIM IV</t>
  </si>
  <si>
    <t>PALATUL CULTURII TEODOR COSTESCU</t>
  </si>
  <si>
    <t>DROBET TURNU SEVERIN</t>
  </si>
  <si>
    <t>PLATI</t>
  </si>
  <si>
    <t>RESTANTE</t>
  </si>
  <si>
    <t>Mat. si prestari de servicii cu caracter functional</t>
  </si>
  <si>
    <t>Alte bunuri si servicii pt. intretinere si functionare</t>
  </si>
  <si>
    <t>TOTAL</t>
  </si>
  <si>
    <t>ANEXA 2 LA HCL________/_________</t>
  </si>
  <si>
    <t>SIMBOL</t>
  </si>
  <si>
    <t>TOTAL CHELTUIELI (FUNCȚIONARE + DEZVOLTARE)</t>
  </si>
  <si>
    <t>ANUAL</t>
  </si>
  <si>
    <t>MANAGER,</t>
  </si>
  <si>
    <t>prof. drd. ROSEMARIE DELIA RÎMNICEANU</t>
  </si>
  <si>
    <t>CONTABIL ȘEF,</t>
  </si>
  <si>
    <t>RĂDUCAN ELENA MIHAELA</t>
  </si>
  <si>
    <t>PROIECT BUGET INIȚIAL 2026 - CHELTUIELI</t>
  </si>
  <si>
    <t>SECȚIUNEA DE DEZVOLTARE</t>
  </si>
  <si>
    <t>TITLUL VIII- PROIECTE CU FINANTARE DIN FEN</t>
  </si>
  <si>
    <t>56</t>
  </si>
  <si>
    <t>Programe finanțate din FEDR</t>
  </si>
  <si>
    <t>56.48</t>
  </si>
  <si>
    <t>Finanțare națională</t>
  </si>
  <si>
    <t>56.48.01</t>
  </si>
  <si>
    <t>Finanțare externă nerambursabilă</t>
  </si>
  <si>
    <t>56.48.02</t>
  </si>
  <si>
    <t>56.48.03</t>
  </si>
  <si>
    <t>Incalzit, iluminat si forta motrica</t>
  </si>
  <si>
    <t>Cheltuieli neeligibile</t>
  </si>
  <si>
    <t>Carti,publicatii si materiale documentare</t>
  </si>
  <si>
    <t>ESTIMARI</t>
  </si>
  <si>
    <t xml:space="preserve">ESTIMARI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</si>
</sst>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0" xfId="0" applyFont="1"/>
    <xf numFmtId="0" fontId="0" fillId="0" borderId="0" xfId="0" applyFont="1" applyFill="1" applyBorder="1"/>
    <xf numFmtId="2" fontId="4" fillId="0" borderId="1" xfId="0" applyNumberFormat="1" applyFont="1" applyBorder="1"/>
    <xf numFmtId="0" fontId="0" fillId="0" borderId="1" xfId="0" applyFill="1" applyBorder="1" applyAlignment="1">
      <alignment horizontal="center"/>
    </xf>
    <xf numFmtId="2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tabSelected="1" workbookViewId="0">
      <selection activeCell="C4" sqref="C4"/>
    </sheetView>
  </sheetViews>
  <sheetFormatPr defaultRowHeight="15" x14ac:dyDescent="0.25"/>
  <cols>
    <col min="1" max="1" width="39.140625" customWidth="1"/>
    <col min="2" max="2" width="9.85546875" bestFit="1" customWidth="1"/>
    <col min="3" max="3" width="9.28515625" customWidth="1"/>
    <col min="4" max="4" width="9.42578125" customWidth="1"/>
    <col min="5" max="5" width="8.5703125" customWidth="1"/>
    <col min="6" max="6" width="8" customWidth="1"/>
    <col min="7" max="7" width="9.5703125" bestFit="1" customWidth="1"/>
  </cols>
  <sheetData>
    <row r="2" spans="1:11" x14ac:dyDescent="0.25">
      <c r="A2" t="s">
        <v>62</v>
      </c>
      <c r="H2" t="s">
        <v>69</v>
      </c>
    </row>
    <row r="3" spans="1:11" x14ac:dyDescent="0.25">
      <c r="A3" t="s">
        <v>63</v>
      </c>
    </row>
    <row r="5" spans="1:11" x14ac:dyDescent="0.25">
      <c r="A5" s="10" t="s">
        <v>77</v>
      </c>
    </row>
    <row r="7" spans="1:11" x14ac:dyDescent="0.25">
      <c r="A7" s="1" t="s">
        <v>0</v>
      </c>
      <c r="B7" s="2" t="s">
        <v>70</v>
      </c>
      <c r="C7" s="8" t="s">
        <v>68</v>
      </c>
      <c r="D7" s="8" t="s">
        <v>64</v>
      </c>
      <c r="E7" s="8" t="s">
        <v>58</v>
      </c>
      <c r="F7" s="8" t="s">
        <v>59</v>
      </c>
      <c r="G7" s="8" t="s">
        <v>60</v>
      </c>
      <c r="H7" s="8" t="s">
        <v>61</v>
      </c>
      <c r="I7" s="16" t="s">
        <v>91</v>
      </c>
      <c r="J7" s="16" t="s">
        <v>91</v>
      </c>
      <c r="K7" s="16" t="s">
        <v>92</v>
      </c>
    </row>
    <row r="8" spans="1:11" x14ac:dyDescent="0.25">
      <c r="A8" s="1"/>
      <c r="B8" s="8"/>
      <c r="C8" s="8" t="s">
        <v>72</v>
      </c>
      <c r="D8" s="8" t="s">
        <v>65</v>
      </c>
      <c r="E8" s="8"/>
      <c r="F8" s="8"/>
      <c r="G8" s="8"/>
      <c r="H8" s="8"/>
      <c r="I8" s="3">
        <v>2027</v>
      </c>
      <c r="J8" s="3">
        <v>2028</v>
      </c>
      <c r="K8" s="3">
        <v>2029</v>
      </c>
    </row>
    <row r="9" spans="1:11" x14ac:dyDescent="0.25">
      <c r="A9" s="1" t="s">
        <v>71</v>
      </c>
      <c r="B9" s="4"/>
      <c r="C9" s="11">
        <f>C10+C41</f>
        <v>14603.27</v>
      </c>
      <c r="D9" s="11"/>
      <c r="E9" s="11">
        <f>E10+E41</f>
        <v>2836.34</v>
      </c>
      <c r="F9" s="11">
        <f>F10+F41</f>
        <v>7303.93</v>
      </c>
      <c r="G9" s="11">
        <f>G10+G41</f>
        <v>2114</v>
      </c>
      <c r="H9" s="11">
        <f>H10+H41</f>
        <v>2349</v>
      </c>
      <c r="I9" s="9"/>
      <c r="J9" s="9"/>
      <c r="K9" s="9"/>
    </row>
    <row r="10" spans="1:11" x14ac:dyDescent="0.25">
      <c r="A10" s="1" t="s">
        <v>18</v>
      </c>
      <c r="B10" s="4"/>
      <c r="C10" s="11">
        <f>C11</f>
        <v>11465</v>
      </c>
      <c r="D10" s="11"/>
      <c r="E10" s="11">
        <f>E11</f>
        <v>2803</v>
      </c>
      <c r="F10" s="11">
        <f t="shared" ref="F10:H10" si="0">F11</f>
        <v>4399</v>
      </c>
      <c r="G10" s="11">
        <f t="shared" si="0"/>
        <v>1914</v>
      </c>
      <c r="H10" s="11">
        <f t="shared" si="0"/>
        <v>2349</v>
      </c>
      <c r="I10" s="9">
        <v>11701</v>
      </c>
      <c r="J10" s="9">
        <v>11982</v>
      </c>
      <c r="K10" s="9">
        <v>12234</v>
      </c>
    </row>
    <row r="11" spans="1:11" x14ac:dyDescent="0.25">
      <c r="A11" s="1" t="s">
        <v>19</v>
      </c>
      <c r="B11" s="5" t="s">
        <v>29</v>
      </c>
      <c r="C11" s="11">
        <f>C12+C21</f>
        <v>11465</v>
      </c>
      <c r="D11" s="11">
        <f t="shared" ref="D11:H11" si="1">D12+D21</f>
        <v>0</v>
      </c>
      <c r="E11" s="11">
        <f t="shared" si="1"/>
        <v>2803</v>
      </c>
      <c r="F11" s="11">
        <f t="shared" si="1"/>
        <v>4399</v>
      </c>
      <c r="G11" s="11">
        <f t="shared" si="1"/>
        <v>1914</v>
      </c>
      <c r="H11" s="11">
        <f t="shared" si="1"/>
        <v>2349</v>
      </c>
      <c r="I11" s="9">
        <v>11701</v>
      </c>
      <c r="J11" s="9">
        <v>11982</v>
      </c>
      <c r="K11" s="9">
        <v>12234</v>
      </c>
    </row>
    <row r="12" spans="1:11" x14ac:dyDescent="0.25">
      <c r="A12" s="1" t="s">
        <v>20</v>
      </c>
      <c r="B12" s="5" t="s">
        <v>30</v>
      </c>
      <c r="C12" s="11">
        <f>SUM(C13,C17,C19)</f>
        <v>3900</v>
      </c>
      <c r="D12" s="11">
        <f t="shared" ref="D12:H12" si="2">SUM(D13,D17,D19)</f>
        <v>0</v>
      </c>
      <c r="E12" s="11">
        <f t="shared" si="2"/>
        <v>926</v>
      </c>
      <c r="F12" s="11">
        <f t="shared" si="2"/>
        <v>1015</v>
      </c>
      <c r="G12" s="11">
        <f t="shared" si="2"/>
        <v>985</v>
      </c>
      <c r="H12" s="11">
        <f t="shared" si="2"/>
        <v>974</v>
      </c>
      <c r="I12" s="9">
        <v>3986</v>
      </c>
      <c r="J12" s="9">
        <v>4082</v>
      </c>
      <c r="K12" s="9">
        <v>4168</v>
      </c>
    </row>
    <row r="13" spans="1:11" x14ac:dyDescent="0.25">
      <c r="A13" s="1" t="s">
        <v>21</v>
      </c>
      <c r="B13" s="5" t="s">
        <v>31</v>
      </c>
      <c r="C13" s="11">
        <f>SUM(C14:C15:C16)</f>
        <v>3805</v>
      </c>
      <c r="D13" s="11">
        <f t="shared" ref="D13:H13" si="3">SUM(D14:D16)</f>
        <v>0</v>
      </c>
      <c r="E13" s="11">
        <f t="shared" si="3"/>
        <v>905</v>
      </c>
      <c r="F13" s="11">
        <f t="shared" si="3"/>
        <v>990</v>
      </c>
      <c r="G13" s="11">
        <f t="shared" si="3"/>
        <v>960</v>
      </c>
      <c r="H13" s="11">
        <f t="shared" si="3"/>
        <v>950</v>
      </c>
      <c r="I13" s="3"/>
      <c r="J13" s="3"/>
      <c r="K13" s="3"/>
    </row>
    <row r="14" spans="1:11" x14ac:dyDescent="0.25">
      <c r="A14" s="6" t="s">
        <v>1</v>
      </c>
      <c r="B14" s="7" t="s">
        <v>32</v>
      </c>
      <c r="C14" s="12">
        <f t="shared" ref="C14:C20" si="4">SUM(E14:H14)</f>
        <v>3310</v>
      </c>
      <c r="D14" s="12"/>
      <c r="E14" s="12">
        <v>800</v>
      </c>
      <c r="F14" s="12">
        <v>860</v>
      </c>
      <c r="G14" s="12">
        <v>830</v>
      </c>
      <c r="H14" s="12">
        <v>820</v>
      </c>
      <c r="I14" s="3"/>
      <c r="J14" s="3"/>
      <c r="K14" s="3"/>
    </row>
    <row r="15" spans="1:11" x14ac:dyDescent="0.25">
      <c r="A15" s="6" t="s">
        <v>2</v>
      </c>
      <c r="B15" s="7" t="s">
        <v>33</v>
      </c>
      <c r="C15" s="12">
        <f t="shared" si="4"/>
        <v>332</v>
      </c>
      <c r="D15" s="12"/>
      <c r="E15" s="12">
        <v>68</v>
      </c>
      <c r="F15" s="12">
        <v>88</v>
      </c>
      <c r="G15" s="12">
        <v>88</v>
      </c>
      <c r="H15" s="12">
        <v>88</v>
      </c>
      <c r="I15" s="3"/>
      <c r="J15" s="3"/>
      <c r="K15" s="3"/>
    </row>
    <row r="16" spans="1:11" x14ac:dyDescent="0.25">
      <c r="A16" s="6" t="s">
        <v>3</v>
      </c>
      <c r="B16" s="7" t="s">
        <v>34</v>
      </c>
      <c r="C16" s="12">
        <f t="shared" si="4"/>
        <v>163</v>
      </c>
      <c r="D16" s="12"/>
      <c r="E16" s="12">
        <v>37</v>
      </c>
      <c r="F16" s="12">
        <v>42</v>
      </c>
      <c r="G16" s="12">
        <v>42</v>
      </c>
      <c r="H16" s="12">
        <v>42</v>
      </c>
      <c r="I16" s="3"/>
      <c r="J16" s="3"/>
      <c r="K16" s="3"/>
    </row>
    <row r="17" spans="1:11" x14ac:dyDescent="0.25">
      <c r="A17" s="1" t="s">
        <v>22</v>
      </c>
      <c r="B17" s="5" t="s">
        <v>35</v>
      </c>
      <c r="C17" s="11">
        <f>SUM(E17:H17)</f>
        <v>0</v>
      </c>
      <c r="D17" s="11"/>
      <c r="E17" s="11"/>
      <c r="F17" s="11">
        <v>0</v>
      </c>
      <c r="G17" s="11"/>
      <c r="H17" s="11"/>
      <c r="I17" s="3"/>
      <c r="J17" s="3"/>
      <c r="K17" s="3"/>
    </row>
    <row r="18" spans="1:11" x14ac:dyDescent="0.25">
      <c r="A18" s="6" t="s">
        <v>4</v>
      </c>
      <c r="B18" s="7" t="s">
        <v>36</v>
      </c>
      <c r="C18" s="12">
        <f>SUM(E18:H18)</f>
        <v>0</v>
      </c>
      <c r="D18" s="12"/>
      <c r="E18" s="12"/>
      <c r="F18" s="12">
        <v>0</v>
      </c>
      <c r="G18" s="12"/>
      <c r="H18" s="12"/>
      <c r="I18" s="3"/>
      <c r="J18" s="3"/>
      <c r="K18" s="3"/>
    </row>
    <row r="19" spans="1:11" x14ac:dyDescent="0.25">
      <c r="A19" s="1" t="s">
        <v>23</v>
      </c>
      <c r="B19" s="5" t="s">
        <v>37</v>
      </c>
      <c r="C19" s="11">
        <f t="shared" si="4"/>
        <v>95</v>
      </c>
      <c r="D19" s="11"/>
      <c r="E19" s="11">
        <v>21</v>
      </c>
      <c r="F19" s="11">
        <v>25</v>
      </c>
      <c r="G19" s="11">
        <v>25</v>
      </c>
      <c r="H19" s="11">
        <v>24</v>
      </c>
      <c r="I19" s="3"/>
      <c r="J19" s="3"/>
      <c r="K19" s="3"/>
    </row>
    <row r="20" spans="1:11" x14ac:dyDescent="0.25">
      <c r="A20" s="6" t="s">
        <v>5</v>
      </c>
      <c r="B20" s="7" t="s">
        <v>38</v>
      </c>
      <c r="C20" s="12">
        <f t="shared" si="4"/>
        <v>95</v>
      </c>
      <c r="D20" s="12"/>
      <c r="E20" s="12">
        <v>21</v>
      </c>
      <c r="F20" s="12">
        <v>25</v>
      </c>
      <c r="G20" s="12">
        <v>25</v>
      </c>
      <c r="H20" s="12">
        <v>24</v>
      </c>
      <c r="I20" s="3"/>
      <c r="J20" s="3"/>
      <c r="K20" s="3"/>
    </row>
    <row r="21" spans="1:11" x14ac:dyDescent="0.25">
      <c r="A21" s="1" t="s">
        <v>24</v>
      </c>
      <c r="B21" s="5" t="s">
        <v>39</v>
      </c>
      <c r="C21" s="11">
        <f>SUM(C22,C30,C31,C34,C37,C38,C39)</f>
        <v>7565</v>
      </c>
      <c r="D21" s="11">
        <f t="shared" ref="D21:H21" si="5">SUM(D22,D30,D31,D34,D37,D38,D39)</f>
        <v>0</v>
      </c>
      <c r="E21" s="11">
        <f t="shared" si="5"/>
        <v>1877</v>
      </c>
      <c r="F21" s="11">
        <f t="shared" si="5"/>
        <v>3384</v>
      </c>
      <c r="G21" s="11">
        <f t="shared" si="5"/>
        <v>929</v>
      </c>
      <c r="H21" s="11">
        <f t="shared" si="5"/>
        <v>1375</v>
      </c>
      <c r="I21" s="9">
        <v>7715</v>
      </c>
      <c r="J21" s="9">
        <v>7900</v>
      </c>
      <c r="K21" s="9">
        <v>8066</v>
      </c>
    </row>
    <row r="22" spans="1:11" x14ac:dyDescent="0.25">
      <c r="A22" s="6" t="s">
        <v>25</v>
      </c>
      <c r="B22" s="5" t="s">
        <v>40</v>
      </c>
      <c r="C22" s="11">
        <f>SUM(C23:C29)</f>
        <v>1316</v>
      </c>
      <c r="D22" s="11">
        <f t="shared" ref="D22:H22" si="6">SUM(D23:D29)</f>
        <v>0</v>
      </c>
      <c r="E22" s="11">
        <f t="shared" si="6"/>
        <v>513</v>
      </c>
      <c r="F22" s="11">
        <f t="shared" si="6"/>
        <v>353</v>
      </c>
      <c r="G22" s="11">
        <f t="shared" si="6"/>
        <v>191</v>
      </c>
      <c r="H22" s="11">
        <f t="shared" si="6"/>
        <v>259</v>
      </c>
      <c r="I22" s="3"/>
      <c r="J22" s="3"/>
      <c r="K22" s="3"/>
    </row>
    <row r="23" spans="1:11" x14ac:dyDescent="0.25">
      <c r="A23" s="6" t="s">
        <v>6</v>
      </c>
      <c r="B23" s="7" t="s">
        <v>41</v>
      </c>
      <c r="C23" s="12">
        <f>SUM(E23:H23)</f>
        <v>10</v>
      </c>
      <c r="D23" s="12"/>
      <c r="E23" s="12">
        <v>3</v>
      </c>
      <c r="F23" s="12">
        <v>3</v>
      </c>
      <c r="G23" s="12">
        <v>3</v>
      </c>
      <c r="H23" s="12">
        <v>1</v>
      </c>
      <c r="I23" s="3"/>
      <c r="J23" s="3"/>
      <c r="K23" s="3"/>
    </row>
    <row r="24" spans="1:11" x14ac:dyDescent="0.25">
      <c r="A24" s="6" t="s">
        <v>7</v>
      </c>
      <c r="B24" s="7" t="s">
        <v>42</v>
      </c>
      <c r="C24" s="12">
        <f t="shared" ref="C24:C30" si="7">SUM(E24:H24)</f>
        <v>20</v>
      </c>
      <c r="D24" s="12"/>
      <c r="E24" s="12">
        <v>4</v>
      </c>
      <c r="F24" s="12">
        <v>6</v>
      </c>
      <c r="G24" s="12">
        <v>5</v>
      </c>
      <c r="H24" s="12">
        <v>5</v>
      </c>
      <c r="I24" s="3"/>
      <c r="J24" s="3"/>
      <c r="K24" s="3"/>
    </row>
    <row r="25" spans="1:11" x14ac:dyDescent="0.25">
      <c r="A25" s="6" t="s">
        <v>88</v>
      </c>
      <c r="B25" s="7" t="s">
        <v>43</v>
      </c>
      <c r="C25" s="12">
        <f t="shared" si="7"/>
        <v>330</v>
      </c>
      <c r="D25" s="12"/>
      <c r="E25" s="12">
        <v>190</v>
      </c>
      <c r="F25" s="12">
        <v>70</v>
      </c>
      <c r="G25" s="12">
        <v>0</v>
      </c>
      <c r="H25" s="12">
        <v>70</v>
      </c>
      <c r="I25" s="3"/>
      <c r="J25" s="3"/>
      <c r="K25" s="3"/>
    </row>
    <row r="26" spans="1:11" x14ac:dyDescent="0.25">
      <c r="A26" s="6" t="s">
        <v>8</v>
      </c>
      <c r="B26" s="7" t="s">
        <v>44</v>
      </c>
      <c r="C26" s="12">
        <f t="shared" si="7"/>
        <v>78</v>
      </c>
      <c r="D26" s="12"/>
      <c r="E26" s="12">
        <v>18</v>
      </c>
      <c r="F26" s="12">
        <v>20</v>
      </c>
      <c r="G26" s="12">
        <v>20</v>
      </c>
      <c r="H26" s="12">
        <v>20</v>
      </c>
      <c r="I26" s="3"/>
      <c r="J26" s="3"/>
      <c r="K26" s="3"/>
    </row>
    <row r="27" spans="1:11" x14ac:dyDescent="0.25">
      <c r="A27" s="6" t="s">
        <v>9</v>
      </c>
      <c r="B27" s="7" t="s">
        <v>45</v>
      </c>
      <c r="C27" s="15">
        <f t="shared" si="7"/>
        <v>108</v>
      </c>
      <c r="D27" s="15"/>
      <c r="E27" s="15">
        <v>38</v>
      </c>
      <c r="F27" s="15">
        <v>24</v>
      </c>
      <c r="G27" s="15">
        <v>23</v>
      </c>
      <c r="H27" s="15">
        <v>23</v>
      </c>
      <c r="I27" s="3"/>
      <c r="J27" s="3"/>
      <c r="K27" s="3"/>
    </row>
    <row r="28" spans="1:11" x14ac:dyDescent="0.25">
      <c r="A28" s="6" t="s">
        <v>66</v>
      </c>
      <c r="B28" s="7" t="s">
        <v>46</v>
      </c>
      <c r="C28" s="12">
        <f>SUM(E28:H28)</f>
        <v>360</v>
      </c>
      <c r="D28" s="12"/>
      <c r="E28" s="12">
        <v>120</v>
      </c>
      <c r="F28" s="12">
        <v>80</v>
      </c>
      <c r="G28" s="12">
        <v>80</v>
      </c>
      <c r="H28" s="12">
        <v>80</v>
      </c>
      <c r="I28" s="3"/>
      <c r="J28" s="3"/>
      <c r="K28" s="3"/>
    </row>
    <row r="29" spans="1:11" x14ac:dyDescent="0.25">
      <c r="A29" s="6" t="s">
        <v>67</v>
      </c>
      <c r="B29" s="7" t="s">
        <v>47</v>
      </c>
      <c r="C29" s="12">
        <f t="shared" si="7"/>
        <v>410</v>
      </c>
      <c r="D29" s="12"/>
      <c r="E29" s="12">
        <v>140</v>
      </c>
      <c r="F29" s="12">
        <v>150</v>
      </c>
      <c r="G29" s="12">
        <v>60</v>
      </c>
      <c r="H29" s="12">
        <v>60</v>
      </c>
      <c r="I29" s="3"/>
      <c r="J29" s="3"/>
      <c r="K29" s="3"/>
    </row>
    <row r="30" spans="1:11" x14ac:dyDescent="0.25">
      <c r="A30" s="1" t="s">
        <v>10</v>
      </c>
      <c r="B30" s="5" t="s">
        <v>48</v>
      </c>
      <c r="C30" s="11">
        <f t="shared" si="7"/>
        <v>10</v>
      </c>
      <c r="D30" s="11"/>
      <c r="E30" s="11">
        <v>10</v>
      </c>
      <c r="F30" s="11">
        <v>0</v>
      </c>
      <c r="G30" s="11">
        <v>0</v>
      </c>
      <c r="H30" s="11">
        <v>0</v>
      </c>
      <c r="I30" s="3"/>
      <c r="J30" s="3"/>
      <c r="K30" s="3"/>
    </row>
    <row r="31" spans="1:11" x14ac:dyDescent="0.25">
      <c r="A31" s="1" t="s">
        <v>26</v>
      </c>
      <c r="B31" s="5" t="s">
        <v>49</v>
      </c>
      <c r="C31" s="11">
        <v>40</v>
      </c>
      <c r="D31" s="11"/>
      <c r="E31" s="11">
        <v>20</v>
      </c>
      <c r="F31" s="11">
        <v>20</v>
      </c>
      <c r="G31" s="11">
        <v>0</v>
      </c>
      <c r="H31" s="11">
        <v>0</v>
      </c>
      <c r="I31" s="3"/>
      <c r="J31" s="3"/>
      <c r="K31" s="3"/>
    </row>
    <row r="32" spans="1:11" x14ac:dyDescent="0.25">
      <c r="A32" s="6" t="s">
        <v>11</v>
      </c>
      <c r="B32" s="7" t="s">
        <v>51</v>
      </c>
      <c r="C32" s="12">
        <v>30</v>
      </c>
      <c r="D32" s="12"/>
      <c r="E32" s="12">
        <v>15</v>
      </c>
      <c r="F32" s="12">
        <v>15</v>
      </c>
      <c r="G32" s="12"/>
      <c r="H32" s="12"/>
      <c r="I32" s="3"/>
      <c r="J32" s="3"/>
      <c r="K32" s="3"/>
    </row>
    <row r="33" spans="1:11" x14ac:dyDescent="0.25">
      <c r="A33" s="6" t="s">
        <v>12</v>
      </c>
      <c r="B33" s="7" t="s">
        <v>50</v>
      </c>
      <c r="C33" s="12">
        <v>10</v>
      </c>
      <c r="D33" s="12"/>
      <c r="E33" s="12">
        <v>5</v>
      </c>
      <c r="F33" s="12">
        <v>5</v>
      </c>
      <c r="G33" s="12">
        <v>0</v>
      </c>
      <c r="H33" s="12">
        <v>0</v>
      </c>
      <c r="I33" s="3"/>
      <c r="J33" s="3"/>
      <c r="K33" s="3"/>
    </row>
    <row r="34" spans="1:11" x14ac:dyDescent="0.25">
      <c r="A34" s="1" t="s">
        <v>27</v>
      </c>
      <c r="B34" s="5" t="s">
        <v>52</v>
      </c>
      <c r="C34" s="11">
        <v>20</v>
      </c>
      <c r="D34" s="11"/>
      <c r="E34" s="11">
        <v>3</v>
      </c>
      <c r="F34" s="11">
        <v>9</v>
      </c>
      <c r="G34" s="11">
        <v>5</v>
      </c>
      <c r="H34" s="11">
        <v>3</v>
      </c>
      <c r="I34" s="3"/>
      <c r="J34" s="3"/>
      <c r="K34" s="3"/>
    </row>
    <row r="35" spans="1:11" x14ac:dyDescent="0.25">
      <c r="A35" s="6" t="s">
        <v>13</v>
      </c>
      <c r="B35" s="7" t="s">
        <v>53</v>
      </c>
      <c r="C35" s="12">
        <v>20</v>
      </c>
      <c r="D35" s="12"/>
      <c r="E35" s="12">
        <v>3</v>
      </c>
      <c r="F35" s="12">
        <v>9</v>
      </c>
      <c r="G35" s="12">
        <v>5</v>
      </c>
      <c r="H35" s="12">
        <v>3</v>
      </c>
      <c r="I35" s="3"/>
      <c r="J35" s="3"/>
      <c r="K35" s="3"/>
    </row>
    <row r="36" spans="1:11" x14ac:dyDescent="0.25">
      <c r="A36" s="6" t="s">
        <v>14</v>
      </c>
      <c r="B36" s="7" t="s">
        <v>54</v>
      </c>
      <c r="C36" s="12">
        <v>0</v>
      </c>
      <c r="D36" s="12"/>
      <c r="E36" s="12">
        <v>0</v>
      </c>
      <c r="F36" s="12"/>
      <c r="G36" s="12"/>
      <c r="H36" s="12"/>
      <c r="I36" s="3"/>
      <c r="J36" s="3"/>
      <c r="K36" s="3"/>
    </row>
    <row r="37" spans="1:11" x14ac:dyDescent="0.25">
      <c r="A37" s="1" t="s">
        <v>90</v>
      </c>
      <c r="B37" s="5" t="s">
        <v>55</v>
      </c>
      <c r="C37" s="11">
        <v>90</v>
      </c>
      <c r="D37" s="11"/>
      <c r="E37" s="11">
        <v>45</v>
      </c>
      <c r="F37" s="11">
        <v>45</v>
      </c>
      <c r="G37" s="11">
        <v>0</v>
      </c>
      <c r="H37" s="11">
        <v>0</v>
      </c>
      <c r="I37" s="3"/>
      <c r="J37" s="3"/>
      <c r="K37" s="3"/>
    </row>
    <row r="38" spans="1:11" x14ac:dyDescent="0.25">
      <c r="A38" s="1" t="s">
        <v>15</v>
      </c>
      <c r="B38" s="5" t="s">
        <v>56</v>
      </c>
      <c r="C38" s="11">
        <v>10</v>
      </c>
      <c r="D38" s="11"/>
      <c r="E38" s="11">
        <v>2</v>
      </c>
      <c r="F38" s="11">
        <v>6</v>
      </c>
      <c r="G38" s="11">
        <v>2</v>
      </c>
      <c r="H38" s="11">
        <v>0</v>
      </c>
      <c r="I38" s="3"/>
      <c r="J38" s="3"/>
      <c r="K38" s="3"/>
    </row>
    <row r="39" spans="1:11" x14ac:dyDescent="0.25">
      <c r="A39" s="1" t="s">
        <v>28</v>
      </c>
      <c r="B39" s="5" t="s">
        <v>57</v>
      </c>
      <c r="C39" s="12">
        <f>SUM(E39:H39)</f>
        <v>6079</v>
      </c>
      <c r="D39" s="11"/>
      <c r="E39" s="11">
        <v>1284</v>
      </c>
      <c r="F39" s="11">
        <v>2951</v>
      </c>
      <c r="G39" s="11">
        <v>731</v>
      </c>
      <c r="H39" s="11">
        <v>1113</v>
      </c>
      <c r="I39" s="3"/>
      <c r="J39" s="3"/>
      <c r="K39" s="3"/>
    </row>
    <row r="40" spans="1:11" x14ac:dyDescent="0.25">
      <c r="A40" s="6" t="s">
        <v>16</v>
      </c>
      <c r="B40" s="7" t="s">
        <v>17</v>
      </c>
      <c r="C40" s="12">
        <f>SUM(E40:H40)</f>
        <v>6079</v>
      </c>
      <c r="D40" s="12"/>
      <c r="E40" s="12">
        <v>1284</v>
      </c>
      <c r="F40" s="12">
        <v>2951</v>
      </c>
      <c r="G40" s="12">
        <v>731</v>
      </c>
      <c r="H40" s="12">
        <v>1113</v>
      </c>
      <c r="I40" s="3"/>
      <c r="J40" s="3"/>
      <c r="K40" s="3"/>
    </row>
    <row r="41" spans="1:11" x14ac:dyDescent="0.25">
      <c r="A41" s="1" t="s">
        <v>78</v>
      </c>
      <c r="B41" s="5"/>
      <c r="C41" s="11">
        <f>C42</f>
        <v>3138.27</v>
      </c>
      <c r="D41" s="11">
        <f>D42</f>
        <v>0</v>
      </c>
      <c r="E41" s="11">
        <f>E42+E46</f>
        <v>33.340000000000003</v>
      </c>
      <c r="F41" s="11">
        <f t="shared" ref="F41:H41" si="8">F42+F46</f>
        <v>2904.9300000000003</v>
      </c>
      <c r="G41" s="11">
        <f t="shared" si="8"/>
        <v>200</v>
      </c>
      <c r="H41" s="11">
        <f t="shared" si="8"/>
        <v>0</v>
      </c>
      <c r="I41" s="3"/>
      <c r="J41" s="3"/>
      <c r="K41" s="3"/>
    </row>
    <row r="42" spans="1:11" x14ac:dyDescent="0.25">
      <c r="A42" s="1" t="s">
        <v>79</v>
      </c>
      <c r="B42" s="5" t="s">
        <v>80</v>
      </c>
      <c r="C42" s="11">
        <f>C43</f>
        <v>3138.27</v>
      </c>
      <c r="D42" s="11">
        <f t="shared" ref="D42:H42" si="9">D43</f>
        <v>0</v>
      </c>
      <c r="E42" s="11">
        <f t="shared" si="9"/>
        <v>33.340000000000003</v>
      </c>
      <c r="F42" s="11">
        <f t="shared" si="9"/>
        <v>2698.9300000000003</v>
      </c>
      <c r="G42" s="11">
        <f t="shared" si="9"/>
        <v>200</v>
      </c>
      <c r="H42" s="11">
        <f t="shared" si="9"/>
        <v>0</v>
      </c>
      <c r="I42" s="3"/>
      <c r="J42" s="3"/>
      <c r="K42" s="3"/>
    </row>
    <row r="43" spans="1:11" x14ac:dyDescent="0.25">
      <c r="A43" s="1" t="s">
        <v>81</v>
      </c>
      <c r="B43" s="5" t="s">
        <v>82</v>
      </c>
      <c r="C43" s="11">
        <f>C44+C45+C46</f>
        <v>3138.27</v>
      </c>
      <c r="D43" s="11">
        <f>D44+D45</f>
        <v>0</v>
      </c>
      <c r="E43" s="11">
        <f>E44+E45</f>
        <v>33.340000000000003</v>
      </c>
      <c r="F43" s="11">
        <f>F44+F45</f>
        <v>2698.9300000000003</v>
      </c>
      <c r="G43" s="11">
        <f>G44+G45</f>
        <v>200</v>
      </c>
      <c r="H43" s="11">
        <f>H44+H45</f>
        <v>0</v>
      </c>
      <c r="I43" s="3"/>
      <c r="J43" s="3"/>
      <c r="K43" s="3"/>
    </row>
    <row r="44" spans="1:11" x14ac:dyDescent="0.25">
      <c r="A44" s="1" t="s">
        <v>83</v>
      </c>
      <c r="B44" s="5" t="s">
        <v>84</v>
      </c>
      <c r="C44" s="11">
        <f>E44+F44+G44</f>
        <v>440.09999999999997</v>
      </c>
      <c r="D44" s="11"/>
      <c r="E44" s="11">
        <v>4.95</v>
      </c>
      <c r="F44" s="15">
        <v>335.15</v>
      </c>
      <c r="G44" s="11">
        <v>100</v>
      </c>
      <c r="H44" s="11">
        <v>0</v>
      </c>
      <c r="I44" s="3"/>
      <c r="J44" s="3"/>
      <c r="K44" s="3"/>
    </row>
    <row r="45" spans="1:11" x14ac:dyDescent="0.25">
      <c r="A45" s="1" t="s">
        <v>85</v>
      </c>
      <c r="B45" s="5" t="s">
        <v>86</v>
      </c>
      <c r="C45" s="11">
        <f>E45+F45+G45</f>
        <v>2492.17</v>
      </c>
      <c r="D45" s="11"/>
      <c r="E45" s="11">
        <v>28.39</v>
      </c>
      <c r="F45" s="17">
        <v>2363.7800000000002</v>
      </c>
      <c r="G45" s="11">
        <v>100</v>
      </c>
      <c r="H45" s="11">
        <v>0</v>
      </c>
      <c r="I45" s="3"/>
      <c r="J45" s="3"/>
      <c r="K45" s="3"/>
    </row>
    <row r="46" spans="1:11" x14ac:dyDescent="0.25">
      <c r="A46" s="1" t="s">
        <v>89</v>
      </c>
      <c r="B46" s="5" t="s">
        <v>87</v>
      </c>
      <c r="C46" s="11">
        <f>E46+F46+G46</f>
        <v>206</v>
      </c>
      <c r="D46" s="11"/>
      <c r="E46" s="11">
        <v>0</v>
      </c>
      <c r="F46" s="11">
        <v>206</v>
      </c>
      <c r="G46" s="11">
        <v>0</v>
      </c>
      <c r="H46" s="11">
        <v>0</v>
      </c>
      <c r="I46" s="3"/>
      <c r="J46" s="3"/>
      <c r="K46" s="3"/>
    </row>
    <row r="49" spans="1:6" x14ac:dyDescent="0.25">
      <c r="A49" s="14" t="s">
        <v>73</v>
      </c>
      <c r="D49" s="13" t="s">
        <v>75</v>
      </c>
      <c r="E49" s="13"/>
      <c r="F49" s="13"/>
    </row>
    <row r="50" spans="1:6" x14ac:dyDescent="0.25">
      <c r="A50" s="14" t="s">
        <v>74</v>
      </c>
      <c r="D50" s="13" t="s">
        <v>76</v>
      </c>
      <c r="E50" s="13"/>
      <c r="F50" s="1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2026-04-23T08:33:24Z</dcterms:modified>
</cp:coreProperties>
</file>