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tateServer\Desktop\Buget 2026\Rectificari 2026\Iun2026\"/>
    </mc:Choice>
  </mc:AlternateContent>
  <xr:revisionPtr revIDLastSave="0" documentId="13_ncr:1_{349A4B25-640E-4676-AD84-EF324F0985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  <sheet name="etich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1" l="1"/>
  <c r="H52" i="1"/>
  <c r="D52" i="1"/>
  <c r="H109" i="1"/>
  <c r="E109" i="1"/>
  <c r="D109" i="1"/>
  <c r="I108" i="2"/>
  <c r="I18" i="2" s="1"/>
  <c r="F108" i="2"/>
  <c r="F18" i="2" s="1"/>
  <c r="E108" i="2"/>
  <c r="E18" i="2" s="1"/>
  <c r="I66" i="2"/>
  <c r="F66" i="2"/>
  <c r="F98" i="2"/>
  <c r="I98" i="2"/>
  <c r="E98" i="2"/>
  <c r="E66" i="2"/>
  <c r="I71" i="2"/>
  <c r="F71" i="2"/>
  <c r="E71" i="2"/>
  <c r="E94" i="1"/>
  <c r="H94" i="1"/>
  <c r="D94" i="1"/>
  <c r="E99" i="1"/>
  <c r="H99" i="1"/>
  <c r="D99" i="1"/>
  <c r="E73" i="1"/>
  <c r="H73" i="1"/>
  <c r="D73" i="1"/>
  <c r="E68" i="1"/>
  <c r="H68" i="1"/>
  <c r="D68" i="1"/>
  <c r="I131" i="2"/>
  <c r="F131" i="2"/>
  <c r="E131" i="2"/>
  <c r="I128" i="2"/>
  <c r="F128" i="2"/>
  <c r="E128" i="2"/>
  <c r="I122" i="2"/>
  <c r="F122" i="2"/>
  <c r="E122" i="2"/>
  <c r="I118" i="2"/>
  <c r="H118" i="2"/>
  <c r="G118" i="2"/>
  <c r="F118" i="2"/>
  <c r="F116" i="2" s="1"/>
  <c r="E118" i="2"/>
  <c r="E116" i="2" s="1"/>
  <c r="I113" i="2"/>
  <c r="F113" i="2"/>
  <c r="E113" i="2"/>
  <c r="I93" i="2"/>
  <c r="F93" i="2"/>
  <c r="E93" i="2"/>
  <c r="I87" i="2"/>
  <c r="I85" i="2" s="1"/>
  <c r="F87" i="2"/>
  <c r="F85" i="2" s="1"/>
  <c r="E87" i="2"/>
  <c r="E85" i="2" s="1"/>
  <c r="I79" i="2"/>
  <c r="F79" i="2"/>
  <c r="E79" i="2"/>
  <c r="I75" i="2"/>
  <c r="F75" i="2"/>
  <c r="E75" i="2"/>
  <c r="I59" i="2"/>
  <c r="I57" i="2" s="1"/>
  <c r="F59" i="2"/>
  <c r="F57" i="2" s="1"/>
  <c r="E59" i="2"/>
  <c r="E57" i="2" s="1"/>
  <c r="I51" i="2"/>
  <c r="F51" i="2"/>
  <c r="E51" i="2"/>
  <c r="I34" i="2"/>
  <c r="F34" i="2"/>
  <c r="E34" i="2"/>
  <c r="I28" i="2"/>
  <c r="F28" i="2"/>
  <c r="E28" i="2"/>
  <c r="I24" i="2"/>
  <c r="F24" i="2"/>
  <c r="E24" i="2"/>
  <c r="F19" i="2"/>
  <c r="E19" i="2"/>
  <c r="H76" i="1"/>
  <c r="E76" i="1"/>
  <c r="D76" i="1"/>
  <c r="E35" i="1"/>
  <c r="H35" i="1"/>
  <c r="D35" i="1"/>
  <c r="H25" i="1"/>
  <c r="E25" i="1"/>
  <c r="D25" i="1"/>
  <c r="E29" i="1"/>
  <c r="H29" i="1"/>
  <c r="D29" i="1"/>
  <c r="H88" i="1"/>
  <c r="H86" i="1" s="1"/>
  <c r="E88" i="1"/>
  <c r="E86" i="1" s="1"/>
  <c r="D88" i="1"/>
  <c r="D86" i="1" s="1"/>
  <c r="H129" i="1"/>
  <c r="E129" i="1"/>
  <c r="D129" i="1"/>
  <c r="E23" i="1" l="1"/>
  <c r="E20" i="1"/>
  <c r="E17" i="2"/>
  <c r="I17" i="2"/>
  <c r="I64" i="2"/>
  <c r="F126" i="2"/>
  <c r="E64" i="2"/>
  <c r="F22" i="2"/>
  <c r="F17" i="2"/>
  <c r="I91" i="2"/>
  <c r="F64" i="2"/>
  <c r="F16" i="2"/>
  <c r="I22" i="2"/>
  <c r="E91" i="2"/>
  <c r="F91" i="2"/>
  <c r="E22" i="2"/>
  <c r="I126" i="2"/>
  <c r="I16" i="2"/>
  <c r="E126" i="2"/>
  <c r="E16" i="2"/>
  <c r="I116" i="2"/>
  <c r="I19" i="2"/>
  <c r="H132" i="1"/>
  <c r="E132" i="1"/>
  <c r="D132" i="1"/>
  <c r="F15" i="2" l="1"/>
  <c r="E15" i="2"/>
  <c r="I15" i="2"/>
  <c r="E80" i="1"/>
  <c r="E66" i="1" s="1"/>
  <c r="H17" i="1"/>
  <c r="E17" i="1"/>
  <c r="D17" i="1"/>
  <c r="D114" i="1" l="1"/>
  <c r="E114" i="1"/>
  <c r="E92" i="1" s="1"/>
  <c r="H114" i="1"/>
  <c r="H92" i="1" s="1"/>
  <c r="H119" i="1"/>
  <c r="H18" i="1" s="1"/>
  <c r="E119" i="1"/>
  <c r="E18" i="1" s="1"/>
  <c r="D119" i="1"/>
  <c r="D18" i="1" s="1"/>
  <c r="H127" i="1"/>
  <c r="E127" i="1"/>
  <c r="H123" i="1"/>
  <c r="E123" i="1"/>
  <c r="D123" i="1"/>
  <c r="H80" i="1"/>
  <c r="H66" i="1" s="1"/>
  <c r="D80" i="1"/>
  <c r="D66" i="1" s="1"/>
  <c r="H23" i="1"/>
  <c r="D23" i="1"/>
  <c r="D20" i="1" l="1"/>
  <c r="H20" i="1"/>
  <c r="D127" i="1"/>
  <c r="D117" i="1"/>
  <c r="H117" i="1"/>
  <c r="E117" i="1"/>
  <c r="D92" i="1"/>
  <c r="H62" i="1" l="1"/>
  <c r="H19" i="1" s="1"/>
  <c r="H16" i="1" s="1"/>
  <c r="E62" i="1"/>
  <c r="E19" i="1" s="1"/>
  <c r="D62" i="1"/>
  <c r="D19" i="1" s="1"/>
  <c r="D16" i="1" l="1"/>
  <c r="H60" i="1"/>
  <c r="E60" i="1"/>
  <c r="D60" i="1"/>
  <c r="E16" i="1"/>
</calcChain>
</file>

<file path=xl/sharedStrings.xml><?xml version="1.0" encoding="utf-8"?>
<sst xmlns="http://schemas.openxmlformats.org/spreadsheetml/2006/main" count="341" uniqueCount="131">
  <si>
    <t xml:space="preserve">                       L  I  S  T  A</t>
  </si>
  <si>
    <t>Valoarea</t>
  </si>
  <si>
    <t>Cheltuieli</t>
  </si>
  <si>
    <t>Ca-</t>
  </si>
  <si>
    <t>Ter-</t>
  </si>
  <si>
    <t>totală</t>
  </si>
  <si>
    <t>din totalul</t>
  </si>
  <si>
    <t xml:space="preserve">FOND </t>
  </si>
  <si>
    <t>BUGET</t>
  </si>
  <si>
    <t>Credite</t>
  </si>
  <si>
    <t>Alte surse</t>
  </si>
  <si>
    <t>Din care :</t>
  </si>
  <si>
    <t xml:space="preserve">Pe seama </t>
  </si>
  <si>
    <t>pac.</t>
  </si>
  <si>
    <t xml:space="preserve">men </t>
  </si>
  <si>
    <t>actualizată</t>
  </si>
  <si>
    <t xml:space="preserve">sursei de </t>
  </si>
  <si>
    <t>SPECIAL</t>
  </si>
  <si>
    <t>LOCAL</t>
  </si>
  <si>
    <t>bancare</t>
  </si>
  <si>
    <t>constituite</t>
  </si>
  <si>
    <t>STAT</t>
  </si>
  <si>
    <t xml:space="preserve">De la buget </t>
  </si>
  <si>
    <t>transf.de la</t>
  </si>
  <si>
    <t>PIF</t>
  </si>
  <si>
    <t>finantare</t>
  </si>
  <si>
    <t>externe</t>
  </si>
  <si>
    <t>conf.legii</t>
  </si>
  <si>
    <t>local</t>
  </si>
  <si>
    <t>bugetul de stat</t>
  </si>
  <si>
    <t>Total din care:</t>
  </si>
  <si>
    <t>A)</t>
  </si>
  <si>
    <t>Lucrari in continuare total</t>
  </si>
  <si>
    <t>B)</t>
  </si>
  <si>
    <t>Lucrari noi total</t>
  </si>
  <si>
    <t xml:space="preserve">C) </t>
  </si>
  <si>
    <t>Alte cheltuieli de investitii total</t>
  </si>
  <si>
    <t>Din total desfasurat, potrivit clasificatiei pe capitole bugetare</t>
  </si>
  <si>
    <t>Cap.51.02 Autoritati publice-total</t>
  </si>
  <si>
    <t>Lucrari in continuare, total, din care:</t>
  </si>
  <si>
    <t>Lucrari noi-total, din care:</t>
  </si>
  <si>
    <t>C)</t>
  </si>
  <si>
    <t>Alte cheltuieli de investitii,total, din care:</t>
  </si>
  <si>
    <t>Cap.65.02 Invatamant-total:</t>
  </si>
  <si>
    <t>Cap.70.02. Servicii si dezvoltare publica-total</t>
  </si>
  <si>
    <t>Alte cheltuieli de investitii total, din care:</t>
  </si>
  <si>
    <t>Cap.74.02 Protectia mediului-total:</t>
  </si>
  <si>
    <t>Lucrari noi, total, din care:</t>
  </si>
  <si>
    <t>Confirmăm pe propria răspundere că obiectivele de mai sus se încadrează atât ca obiective cât şi ca</t>
  </si>
  <si>
    <t>DIRECTIA ECONOMICA,</t>
  </si>
  <si>
    <t>PRIMAR</t>
  </si>
  <si>
    <t>DIRECTOR EXECUTIV,</t>
  </si>
  <si>
    <t xml:space="preserve">                  </t>
  </si>
  <si>
    <t>Cap.84.02 Transporturi si telecomunicatii-total:</t>
  </si>
  <si>
    <t>Proiecte-SF DALI, PT</t>
  </si>
  <si>
    <t>Consultanta-cheltuieli pentru elaborarea studiilor de prefezabilitate, a studiilor de fezabilitate, a proiectelor si a altor studii aferente obiectivelor de investitii</t>
  </si>
  <si>
    <t>Reabilitare cladire Primarie Oras Chisineu-Cris, jud.Arad-PNRR</t>
  </si>
  <si>
    <t>Asigurarea sistemelor inteligente de management pt Primaria din orasul Ch-Cris, jud.Arad-PNRR</t>
  </si>
  <si>
    <t>Actualizare PUG si transpunere in format GIS a documentelor de amenajare a teritoriului si de urbanism, in orasul Chisineu-Cris, jud.Arad-PNRR</t>
  </si>
  <si>
    <t>Cap.54.02 Servicii publice comunitare de evidenta a populatiei-total:</t>
  </si>
  <si>
    <t>Reabilitare termica a Liceului Tehnologic din orasul Ch-Cris-PNRR</t>
  </si>
  <si>
    <t>Reabilitare Gradinita cu program prelungit Padureni din orasul Ch-Cris-PNRR</t>
  </si>
  <si>
    <t>Construire pista de biciclete intre limita UAT Socodor si loc.Ch-Cris, jud.Arad-PNRR</t>
  </si>
  <si>
    <t>Alte cheltuieli de investitii-total, din care:</t>
  </si>
  <si>
    <t>Dotarea unitatilor de invatamant din orasul Chisineu-Cris, judetul Arad-PNRR</t>
  </si>
  <si>
    <t>D)</t>
  </si>
  <si>
    <t>Proiecte, total, din care:</t>
  </si>
  <si>
    <t>Cresterea eficientei energetice si gestionarea inteligenta a energiei in cladirile publice cu destinatie de invatamant la Liceul Teoretic "Mihai Veliciu-Fond Mediu</t>
  </si>
  <si>
    <t>Realizarea de piste de biciclete in localitatea Nadab, oras Chisineu-Cris, jud.Arad-AFM</t>
  </si>
  <si>
    <t>Construire de centre de colectare prin aport voluntar in orasul Chisineu-Cris, judetul Arad-PNRR</t>
  </si>
  <si>
    <t>Amenajare trotuare, alei, podete, accese auto si rigole in cartierul Padureni, oras Ch-Cris-Anghel Saligny</t>
  </si>
  <si>
    <t>Proiecte-total</t>
  </si>
  <si>
    <t>Alte cheltuieli de investitii, total, din care:</t>
  </si>
  <si>
    <t>Achizitie si montaj a unui nr.de 7 statii de reincarcare a acumulatorilor pentru vehicule electrice denumite in continuare statii de reincarcare-AFM</t>
  </si>
  <si>
    <t>Cap.67.02-Cultura si religie, total, din care:</t>
  </si>
  <si>
    <t>GULES OVIDIU IOAN</t>
  </si>
  <si>
    <t>Reamenajare loc de joaca str.Primaverii</t>
  </si>
  <si>
    <t>PUZ Chisineu-Cris-str.Dragos Voda</t>
  </si>
  <si>
    <t>PUZ Padureni-str.Brandusei-zona cimitir vechi Padureni</t>
  </si>
  <si>
    <t>Dotari: Echipamente de lucru cartea electronica de identitate (CEI)</t>
  </si>
  <si>
    <t>Construire sala de sport P+1 Ep si 2 terenuri de sport exterioare in incinta Liceului Teoretic "Mihai Veliciu"</t>
  </si>
  <si>
    <r>
      <t xml:space="preserve">surse în lista investiţiilor aprobate ca anexă în bugetul local conform Hotărârii </t>
    </r>
    <r>
      <rPr>
        <b/>
        <sz val="12"/>
        <color theme="1"/>
        <rFont val="Times New Roman"/>
        <family val="1"/>
      </rPr>
      <t xml:space="preserve">nr.        </t>
    </r>
  </si>
  <si>
    <t>INTEGRALA DIN BUGETUL LOCAL REPARTIZATE PENTRU_________________________________________________</t>
  </si>
  <si>
    <t>FINANŢATE   DIN :</t>
  </si>
  <si>
    <r>
      <t xml:space="preserve">din  </t>
    </r>
    <r>
      <rPr>
        <b/>
        <sz val="12"/>
        <color theme="1"/>
        <rFont val="Times New Roman"/>
        <family val="1"/>
      </rPr>
      <t xml:space="preserve"> </t>
    </r>
  </si>
  <si>
    <t>BATRINUT DIMITRIE</t>
  </si>
  <si>
    <t>Construire capela Chisineu-Cris-str.Garii</t>
  </si>
  <si>
    <t>Reabilitare Cămin Cultural Nădab</t>
  </si>
  <si>
    <t>Demolare Corp ”C2”, Modificări interioare și exterioare Hala Agroalimentară, extindere copertine și grup sanitar</t>
  </si>
  <si>
    <t>Instalație iluminat statii de autobuz</t>
  </si>
  <si>
    <t>Amenajare loc de joaca Nadab str.Zarandului</t>
  </si>
  <si>
    <t>Amenajare loc de joaca Ch.Cris str.Campului</t>
  </si>
  <si>
    <t>Eficienta energetica a blocurilor de locuinte: DALI, PT,  PTAC, consultanta  si depunere cerere de finantare</t>
  </si>
  <si>
    <t>PUZ Chisineu-Cris-str.Campului</t>
  </si>
  <si>
    <t>Amenajare traseu cicloturistic pe diguri raul Crisul Alb</t>
  </si>
  <si>
    <t xml:space="preserve">Parcare Scoala Nadab </t>
  </si>
  <si>
    <t>Reabilitare canalizare menajera str. Infratirii intre cele doua intersectii: str. Bicazului pana la str. Garii</t>
  </si>
  <si>
    <t xml:space="preserve"> Modernizare sistem de iluminat str. Infratirii zona centrala</t>
  </si>
  <si>
    <t>ATR Baza sportiva str.Dragos Voda</t>
  </si>
  <si>
    <t xml:space="preserve"> Inchidere perimetrala capela Padureni</t>
  </si>
  <si>
    <t>Extindere retele gaze naturale in Orasul Chisineu Cris</t>
  </si>
  <si>
    <t>Amenajare parcare curte interioara str. Infratirii 95</t>
  </si>
  <si>
    <t>Dotari-server impozite si taxe</t>
  </si>
  <si>
    <t>Dotari-centrala termica cladire sediu Parchet Ch.Cris</t>
  </si>
  <si>
    <t>Registrul spatiilor verzi-actualizare</t>
  </si>
  <si>
    <t>Actualizare PUG in Orasul Ch.Cris</t>
  </si>
  <si>
    <t>Continuare reabilitare corp internat Liceul Teoretic "Mihai Veliciu"</t>
  </si>
  <si>
    <t>Demolare Corp C3, construire si dotare cladire P+2E, amenajari exterioare</t>
  </si>
  <si>
    <t xml:space="preserve">OBIECTIVELOR DE INVESTITII PROPUSE PE ANUL 2026 CU FINANTARE PARTIALA SAU </t>
  </si>
  <si>
    <t>Echipamente periferice -imprimanta 3D -Liceul Mihai Veliciu</t>
  </si>
  <si>
    <t xml:space="preserve">Eficientizare energetica pentru cladiri de apartamente din Orasul Chisineu Cris, str. Infratirii nr.81-83, nr.79, str. Teilor nr.5A </t>
  </si>
  <si>
    <t xml:space="preserve">Eficientizare energetica pentru cladiri de apartamente din Orasul Chisineu Cris, str.Primaverii Bl.D5-1, str.Primaverii Bl.D5-2, str. Teilor Bl. C7-1 </t>
  </si>
  <si>
    <t xml:space="preserve">Eficientizare energetica pentru cladiri de apartamente din Orasul Chisineu Cris, str.Teilor nr.5A Bloc C4, str.Teilor nr.5A Bloc C5-2 </t>
  </si>
  <si>
    <t xml:space="preserve"> Eficientizare energetica pentru cladiri de apartamente din Orasul Chisineu Cris, str. Infratirii nr.151A, str. Infratirii nr.151B, str.Teilor nr.5A Bloc C5-1 </t>
  </si>
  <si>
    <t>Atenuarea schimbărilor climatice</t>
  </si>
  <si>
    <t>Adaptarea la schimbările climatice</t>
  </si>
  <si>
    <t>Tranziţia către o economie circulară</t>
  </si>
  <si>
    <t>Prevenirea şi controlul poluării</t>
  </si>
  <si>
    <t>Protecţia şi refacerea biodiversităţii şi a ecosistemelor</t>
  </si>
  <si>
    <t xml:space="preserve">Utilizarea durabilă şi protecţia resurselor de apa </t>
  </si>
  <si>
    <t>Scor acordat(-1,0,1,2,3)</t>
  </si>
  <si>
    <t>Rezultat</t>
  </si>
  <si>
    <t>etichetare</t>
  </si>
  <si>
    <t>ch.verde</t>
  </si>
  <si>
    <t>ch.neutra</t>
  </si>
  <si>
    <t xml:space="preserve"> Inchidere perimetrala capela Nadab</t>
  </si>
  <si>
    <t xml:space="preserve"> Modernizare sistem de iluminat str. Infratirii intre Primarie si garsoniere</t>
  </si>
  <si>
    <t>Dotari:Achizitie tocatoare resturi vegetale</t>
  </si>
  <si>
    <t xml:space="preserve"> Modernizare sistem de iluminat str. Infratirii intre Primarie si Blocuri Garsoniere</t>
  </si>
  <si>
    <t>Dotari: Echipament de lucru cartea electronica de identitate (CEI)</t>
  </si>
  <si>
    <t>ANEXA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</si>
</sst>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7" fillId="0" borderId="11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1" xfId="0" applyFont="1" applyBorder="1"/>
    <xf numFmtId="0" fontId="7" fillId="0" borderId="2" xfId="0" applyFont="1" applyBorder="1"/>
    <xf numFmtId="0" fontId="7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1" xfId="0" applyFont="1" applyBorder="1"/>
    <xf numFmtId="0" fontId="8" fillId="0" borderId="7" xfId="0" applyFont="1" applyBorder="1"/>
    <xf numFmtId="0" fontId="7" fillId="0" borderId="6" xfId="0" applyFont="1" applyBorder="1"/>
    <xf numFmtId="0" fontId="7" fillId="0" borderId="7" xfId="0" applyFont="1" applyBorder="1"/>
    <xf numFmtId="0" fontId="8" fillId="0" borderId="8" xfId="0" applyFont="1" applyBorder="1"/>
    <xf numFmtId="0" fontId="7" fillId="0" borderId="9" xfId="0" applyFont="1" applyBorder="1"/>
    <xf numFmtId="0" fontId="7" fillId="0" borderId="8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3" fontId="5" fillId="0" borderId="11" xfId="0" applyNumberFormat="1" applyFont="1" applyBorder="1" applyAlignment="1">
      <alignment horizontal="center" vertical="center"/>
    </xf>
    <xf numFmtId="0" fontId="7" fillId="0" borderId="3" xfId="0" applyFont="1" applyBorder="1"/>
    <xf numFmtId="0" fontId="7" fillId="0" borderId="10" xfId="0" applyFont="1" applyBorder="1"/>
    <xf numFmtId="0" fontId="7" fillId="0" borderId="11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7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wrapText="1"/>
    </xf>
    <xf numFmtId="0" fontId="9" fillId="0" borderId="11" xfId="0" applyFont="1" applyBorder="1"/>
    <xf numFmtId="0" fontId="8" fillId="0" borderId="11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11" xfId="0" applyFont="1" applyBorder="1" applyAlignment="1">
      <alignment horizontal="center" wrapText="1"/>
    </xf>
    <xf numFmtId="0" fontId="9" fillId="0" borderId="11" xfId="0" applyFont="1" applyBorder="1" applyAlignment="1">
      <alignment horizontal="center"/>
    </xf>
    <xf numFmtId="0" fontId="5" fillId="0" borderId="9" xfId="0" applyFont="1" applyBorder="1"/>
    <xf numFmtId="0" fontId="8" fillId="0" borderId="9" xfId="0" applyFont="1" applyBorder="1"/>
    <xf numFmtId="0" fontId="5" fillId="0" borderId="5" xfId="0" applyFont="1" applyBorder="1" applyAlignment="1">
      <alignment horizontal="center"/>
    </xf>
    <xf numFmtId="0" fontId="9" fillId="0" borderId="11" xfId="0" applyFont="1" applyBorder="1" applyAlignment="1">
      <alignment wrapText="1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49" fontId="9" fillId="0" borderId="0" xfId="0" applyNumberFormat="1" applyFont="1"/>
    <xf numFmtId="0" fontId="0" fillId="0" borderId="1" xfId="0" applyBorder="1"/>
    <xf numFmtId="0" fontId="0" fillId="0" borderId="6" xfId="0" applyBorder="1"/>
    <xf numFmtId="0" fontId="0" fillId="0" borderId="9" xfId="0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7" fillId="0" borderId="0" xfId="0" applyFont="1"/>
    <xf numFmtId="0" fontId="5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7" fillId="0" borderId="1" xfId="0" applyFont="1" applyBorder="1"/>
    <xf numFmtId="0" fontId="7" fillId="0" borderId="6" xfId="0" applyFont="1" applyBorder="1"/>
    <xf numFmtId="0" fontId="7" fillId="0" borderId="9" xfId="0" applyFont="1" applyBorder="1"/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10" fillId="0" borderId="1" xfId="0" applyFont="1" applyBorder="1" applyAlignment="1">
      <alignment wrapText="1"/>
    </xf>
    <xf numFmtId="0" fontId="5" fillId="4" borderId="1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341993</xdr:colOff>
      <xdr:row>2</xdr:row>
      <xdr:rowOff>942975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04643" cy="132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5</xdr:row>
      <xdr:rowOff>0</xdr:rowOff>
    </xdr:from>
    <xdr:to>
      <xdr:col>20</xdr:col>
      <xdr:colOff>304800</xdr:colOff>
      <xdr:row>6</xdr:row>
      <xdr:rowOff>104775</xdr:rowOff>
    </xdr:to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FCC410A1-94C4-3D41-B902-16074EA54BF5}"/>
            </a:ext>
          </a:extLst>
        </xdr:cNvPr>
        <xdr:cNvSpPr>
          <a:spLocks noChangeAspect="1" noChangeArrowheads="1"/>
        </xdr:cNvSpPr>
      </xdr:nvSpPr>
      <xdr:spPr bwMode="auto">
        <a:xfrm>
          <a:off x="15935325" y="962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10</xdr:col>
      <xdr:colOff>180068</xdr:colOff>
      <xdr:row>4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D4AE910-8AE4-4AA2-BC48-083944298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0"/>
          <a:ext cx="6742793" cy="132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4"/>
  <sheetViews>
    <sheetView tabSelected="1" view="pageLayout" zoomScaleNormal="100" workbookViewId="0">
      <selection activeCell="G50" sqref="G50"/>
    </sheetView>
  </sheetViews>
  <sheetFormatPr defaultRowHeight="15" x14ac:dyDescent="0.25"/>
  <cols>
    <col min="1" max="1" width="3.7109375" customWidth="1"/>
    <col min="2" max="2" width="4.85546875" hidden="1" customWidth="1"/>
    <col min="3" max="3" width="38.42578125" customWidth="1"/>
    <col min="4" max="4" width="10.5703125" customWidth="1"/>
    <col min="5" max="5" width="10.28515625" customWidth="1"/>
    <col min="6" max="6" width="8.7109375" customWidth="1"/>
    <col min="7" max="7" width="7.85546875" customWidth="1"/>
    <col min="8" max="8" width="9.85546875" customWidth="1"/>
    <col min="9" max="9" width="9" hidden="1" customWidth="1"/>
    <col min="10" max="10" width="0.85546875" hidden="1" customWidth="1"/>
    <col min="11" max="11" width="9" customWidth="1"/>
    <col min="12" max="12" width="7.5703125" hidden="1" customWidth="1"/>
    <col min="13" max="13" width="9.140625" hidden="1" customWidth="1"/>
    <col min="14" max="14" width="5.5703125" hidden="1" customWidth="1"/>
    <col min="15" max="15" width="6" hidden="1" customWidth="1"/>
    <col min="257" max="257" width="3.7109375" customWidth="1"/>
    <col min="258" max="258" width="0" hidden="1" customWidth="1"/>
    <col min="259" max="259" width="33.85546875" customWidth="1"/>
    <col min="260" max="260" width="11.5703125" customWidth="1"/>
    <col min="261" max="261" width="10.28515625" customWidth="1"/>
    <col min="263" max="263" width="7.5703125" customWidth="1"/>
    <col min="264" max="264" width="10.28515625" customWidth="1"/>
    <col min="265" max="266" width="0" hidden="1" customWidth="1"/>
    <col min="267" max="267" width="9" customWidth="1"/>
    <col min="268" max="271" width="0" hidden="1" customWidth="1"/>
    <col min="513" max="513" width="3.7109375" customWidth="1"/>
    <col min="514" max="514" width="0" hidden="1" customWidth="1"/>
    <col min="515" max="515" width="33.85546875" customWidth="1"/>
    <col min="516" max="516" width="11.5703125" customWidth="1"/>
    <col min="517" max="517" width="10.28515625" customWidth="1"/>
    <col min="519" max="519" width="7.5703125" customWidth="1"/>
    <col min="520" max="520" width="10.28515625" customWidth="1"/>
    <col min="521" max="522" width="0" hidden="1" customWidth="1"/>
    <col min="523" max="523" width="9" customWidth="1"/>
    <col min="524" max="527" width="0" hidden="1" customWidth="1"/>
    <col min="769" max="769" width="3.7109375" customWidth="1"/>
    <col min="770" max="770" width="0" hidden="1" customWidth="1"/>
    <col min="771" max="771" width="33.85546875" customWidth="1"/>
    <col min="772" max="772" width="11.5703125" customWidth="1"/>
    <col min="773" max="773" width="10.28515625" customWidth="1"/>
    <col min="775" max="775" width="7.5703125" customWidth="1"/>
    <col min="776" max="776" width="10.28515625" customWidth="1"/>
    <col min="777" max="778" width="0" hidden="1" customWidth="1"/>
    <col min="779" max="779" width="9" customWidth="1"/>
    <col min="780" max="783" width="0" hidden="1" customWidth="1"/>
    <col min="1025" max="1025" width="3.7109375" customWidth="1"/>
    <col min="1026" max="1026" width="0" hidden="1" customWidth="1"/>
    <col min="1027" max="1027" width="33.85546875" customWidth="1"/>
    <col min="1028" max="1028" width="11.5703125" customWidth="1"/>
    <col min="1029" max="1029" width="10.28515625" customWidth="1"/>
    <col min="1031" max="1031" width="7.5703125" customWidth="1"/>
    <col min="1032" max="1032" width="10.28515625" customWidth="1"/>
    <col min="1033" max="1034" width="0" hidden="1" customWidth="1"/>
    <col min="1035" max="1035" width="9" customWidth="1"/>
    <col min="1036" max="1039" width="0" hidden="1" customWidth="1"/>
    <col min="1281" max="1281" width="3.7109375" customWidth="1"/>
    <col min="1282" max="1282" width="0" hidden="1" customWidth="1"/>
    <col min="1283" max="1283" width="33.85546875" customWidth="1"/>
    <col min="1284" max="1284" width="11.5703125" customWidth="1"/>
    <col min="1285" max="1285" width="10.28515625" customWidth="1"/>
    <col min="1287" max="1287" width="7.5703125" customWidth="1"/>
    <col min="1288" max="1288" width="10.28515625" customWidth="1"/>
    <col min="1289" max="1290" width="0" hidden="1" customWidth="1"/>
    <col min="1291" max="1291" width="9" customWidth="1"/>
    <col min="1292" max="1295" width="0" hidden="1" customWidth="1"/>
    <col min="1537" max="1537" width="3.7109375" customWidth="1"/>
    <col min="1538" max="1538" width="0" hidden="1" customWidth="1"/>
    <col min="1539" max="1539" width="33.85546875" customWidth="1"/>
    <col min="1540" max="1540" width="11.5703125" customWidth="1"/>
    <col min="1541" max="1541" width="10.28515625" customWidth="1"/>
    <col min="1543" max="1543" width="7.5703125" customWidth="1"/>
    <col min="1544" max="1544" width="10.28515625" customWidth="1"/>
    <col min="1545" max="1546" width="0" hidden="1" customWidth="1"/>
    <col min="1547" max="1547" width="9" customWidth="1"/>
    <col min="1548" max="1551" width="0" hidden="1" customWidth="1"/>
    <col min="1793" max="1793" width="3.7109375" customWidth="1"/>
    <col min="1794" max="1794" width="0" hidden="1" customWidth="1"/>
    <col min="1795" max="1795" width="33.85546875" customWidth="1"/>
    <col min="1796" max="1796" width="11.5703125" customWidth="1"/>
    <col min="1797" max="1797" width="10.28515625" customWidth="1"/>
    <col min="1799" max="1799" width="7.5703125" customWidth="1"/>
    <col min="1800" max="1800" width="10.28515625" customWidth="1"/>
    <col min="1801" max="1802" width="0" hidden="1" customWidth="1"/>
    <col min="1803" max="1803" width="9" customWidth="1"/>
    <col min="1804" max="1807" width="0" hidden="1" customWidth="1"/>
    <col min="2049" max="2049" width="3.7109375" customWidth="1"/>
    <col min="2050" max="2050" width="0" hidden="1" customWidth="1"/>
    <col min="2051" max="2051" width="33.85546875" customWidth="1"/>
    <col min="2052" max="2052" width="11.5703125" customWidth="1"/>
    <col min="2053" max="2053" width="10.28515625" customWidth="1"/>
    <col min="2055" max="2055" width="7.5703125" customWidth="1"/>
    <col min="2056" max="2056" width="10.28515625" customWidth="1"/>
    <col min="2057" max="2058" width="0" hidden="1" customWidth="1"/>
    <col min="2059" max="2059" width="9" customWidth="1"/>
    <col min="2060" max="2063" width="0" hidden="1" customWidth="1"/>
    <col min="2305" max="2305" width="3.7109375" customWidth="1"/>
    <col min="2306" max="2306" width="0" hidden="1" customWidth="1"/>
    <col min="2307" max="2307" width="33.85546875" customWidth="1"/>
    <col min="2308" max="2308" width="11.5703125" customWidth="1"/>
    <col min="2309" max="2309" width="10.28515625" customWidth="1"/>
    <col min="2311" max="2311" width="7.5703125" customWidth="1"/>
    <col min="2312" max="2312" width="10.28515625" customWidth="1"/>
    <col min="2313" max="2314" width="0" hidden="1" customWidth="1"/>
    <col min="2315" max="2315" width="9" customWidth="1"/>
    <col min="2316" max="2319" width="0" hidden="1" customWidth="1"/>
    <col min="2561" max="2561" width="3.7109375" customWidth="1"/>
    <col min="2562" max="2562" width="0" hidden="1" customWidth="1"/>
    <col min="2563" max="2563" width="33.85546875" customWidth="1"/>
    <col min="2564" max="2564" width="11.5703125" customWidth="1"/>
    <col min="2565" max="2565" width="10.28515625" customWidth="1"/>
    <col min="2567" max="2567" width="7.5703125" customWidth="1"/>
    <col min="2568" max="2568" width="10.28515625" customWidth="1"/>
    <col min="2569" max="2570" width="0" hidden="1" customWidth="1"/>
    <col min="2571" max="2571" width="9" customWidth="1"/>
    <col min="2572" max="2575" width="0" hidden="1" customWidth="1"/>
    <col min="2817" max="2817" width="3.7109375" customWidth="1"/>
    <col min="2818" max="2818" width="0" hidden="1" customWidth="1"/>
    <col min="2819" max="2819" width="33.85546875" customWidth="1"/>
    <col min="2820" max="2820" width="11.5703125" customWidth="1"/>
    <col min="2821" max="2821" width="10.28515625" customWidth="1"/>
    <col min="2823" max="2823" width="7.5703125" customWidth="1"/>
    <col min="2824" max="2824" width="10.28515625" customWidth="1"/>
    <col min="2825" max="2826" width="0" hidden="1" customWidth="1"/>
    <col min="2827" max="2827" width="9" customWidth="1"/>
    <col min="2828" max="2831" width="0" hidden="1" customWidth="1"/>
    <col min="3073" max="3073" width="3.7109375" customWidth="1"/>
    <col min="3074" max="3074" width="0" hidden="1" customWidth="1"/>
    <col min="3075" max="3075" width="33.85546875" customWidth="1"/>
    <col min="3076" max="3076" width="11.5703125" customWidth="1"/>
    <col min="3077" max="3077" width="10.28515625" customWidth="1"/>
    <col min="3079" max="3079" width="7.5703125" customWidth="1"/>
    <col min="3080" max="3080" width="10.28515625" customWidth="1"/>
    <col min="3081" max="3082" width="0" hidden="1" customWidth="1"/>
    <col min="3083" max="3083" width="9" customWidth="1"/>
    <col min="3084" max="3087" width="0" hidden="1" customWidth="1"/>
    <col min="3329" max="3329" width="3.7109375" customWidth="1"/>
    <col min="3330" max="3330" width="0" hidden="1" customWidth="1"/>
    <col min="3331" max="3331" width="33.85546875" customWidth="1"/>
    <col min="3332" max="3332" width="11.5703125" customWidth="1"/>
    <col min="3333" max="3333" width="10.28515625" customWidth="1"/>
    <col min="3335" max="3335" width="7.5703125" customWidth="1"/>
    <col min="3336" max="3336" width="10.28515625" customWidth="1"/>
    <col min="3337" max="3338" width="0" hidden="1" customWidth="1"/>
    <col min="3339" max="3339" width="9" customWidth="1"/>
    <col min="3340" max="3343" width="0" hidden="1" customWidth="1"/>
    <col min="3585" max="3585" width="3.7109375" customWidth="1"/>
    <col min="3586" max="3586" width="0" hidden="1" customWidth="1"/>
    <col min="3587" max="3587" width="33.85546875" customWidth="1"/>
    <col min="3588" max="3588" width="11.5703125" customWidth="1"/>
    <col min="3589" max="3589" width="10.28515625" customWidth="1"/>
    <col min="3591" max="3591" width="7.5703125" customWidth="1"/>
    <col min="3592" max="3592" width="10.28515625" customWidth="1"/>
    <col min="3593" max="3594" width="0" hidden="1" customWidth="1"/>
    <col min="3595" max="3595" width="9" customWidth="1"/>
    <col min="3596" max="3599" width="0" hidden="1" customWidth="1"/>
    <col min="3841" max="3841" width="3.7109375" customWidth="1"/>
    <col min="3842" max="3842" width="0" hidden="1" customWidth="1"/>
    <col min="3843" max="3843" width="33.85546875" customWidth="1"/>
    <col min="3844" max="3844" width="11.5703125" customWidth="1"/>
    <col min="3845" max="3845" width="10.28515625" customWidth="1"/>
    <col min="3847" max="3847" width="7.5703125" customWidth="1"/>
    <col min="3848" max="3848" width="10.28515625" customWidth="1"/>
    <col min="3849" max="3850" width="0" hidden="1" customWidth="1"/>
    <col min="3851" max="3851" width="9" customWidth="1"/>
    <col min="3852" max="3855" width="0" hidden="1" customWidth="1"/>
    <col min="4097" max="4097" width="3.7109375" customWidth="1"/>
    <col min="4098" max="4098" width="0" hidden="1" customWidth="1"/>
    <col min="4099" max="4099" width="33.85546875" customWidth="1"/>
    <col min="4100" max="4100" width="11.5703125" customWidth="1"/>
    <col min="4101" max="4101" width="10.28515625" customWidth="1"/>
    <col min="4103" max="4103" width="7.5703125" customWidth="1"/>
    <col min="4104" max="4104" width="10.28515625" customWidth="1"/>
    <col min="4105" max="4106" width="0" hidden="1" customWidth="1"/>
    <col min="4107" max="4107" width="9" customWidth="1"/>
    <col min="4108" max="4111" width="0" hidden="1" customWidth="1"/>
    <col min="4353" max="4353" width="3.7109375" customWidth="1"/>
    <col min="4354" max="4354" width="0" hidden="1" customWidth="1"/>
    <col min="4355" max="4355" width="33.85546875" customWidth="1"/>
    <col min="4356" max="4356" width="11.5703125" customWidth="1"/>
    <col min="4357" max="4357" width="10.28515625" customWidth="1"/>
    <col min="4359" max="4359" width="7.5703125" customWidth="1"/>
    <col min="4360" max="4360" width="10.28515625" customWidth="1"/>
    <col min="4361" max="4362" width="0" hidden="1" customWidth="1"/>
    <col min="4363" max="4363" width="9" customWidth="1"/>
    <col min="4364" max="4367" width="0" hidden="1" customWidth="1"/>
    <col min="4609" max="4609" width="3.7109375" customWidth="1"/>
    <col min="4610" max="4610" width="0" hidden="1" customWidth="1"/>
    <col min="4611" max="4611" width="33.85546875" customWidth="1"/>
    <col min="4612" max="4612" width="11.5703125" customWidth="1"/>
    <col min="4613" max="4613" width="10.28515625" customWidth="1"/>
    <col min="4615" max="4615" width="7.5703125" customWidth="1"/>
    <col min="4616" max="4616" width="10.28515625" customWidth="1"/>
    <col min="4617" max="4618" width="0" hidden="1" customWidth="1"/>
    <col min="4619" max="4619" width="9" customWidth="1"/>
    <col min="4620" max="4623" width="0" hidden="1" customWidth="1"/>
    <col min="4865" max="4865" width="3.7109375" customWidth="1"/>
    <col min="4866" max="4866" width="0" hidden="1" customWidth="1"/>
    <col min="4867" max="4867" width="33.85546875" customWidth="1"/>
    <col min="4868" max="4868" width="11.5703125" customWidth="1"/>
    <col min="4869" max="4869" width="10.28515625" customWidth="1"/>
    <col min="4871" max="4871" width="7.5703125" customWidth="1"/>
    <col min="4872" max="4872" width="10.28515625" customWidth="1"/>
    <col min="4873" max="4874" width="0" hidden="1" customWidth="1"/>
    <col min="4875" max="4875" width="9" customWidth="1"/>
    <col min="4876" max="4879" width="0" hidden="1" customWidth="1"/>
    <col min="5121" max="5121" width="3.7109375" customWidth="1"/>
    <col min="5122" max="5122" width="0" hidden="1" customWidth="1"/>
    <col min="5123" max="5123" width="33.85546875" customWidth="1"/>
    <col min="5124" max="5124" width="11.5703125" customWidth="1"/>
    <col min="5125" max="5125" width="10.28515625" customWidth="1"/>
    <col min="5127" max="5127" width="7.5703125" customWidth="1"/>
    <col min="5128" max="5128" width="10.28515625" customWidth="1"/>
    <col min="5129" max="5130" width="0" hidden="1" customWidth="1"/>
    <col min="5131" max="5131" width="9" customWidth="1"/>
    <col min="5132" max="5135" width="0" hidden="1" customWidth="1"/>
    <col min="5377" max="5377" width="3.7109375" customWidth="1"/>
    <col min="5378" max="5378" width="0" hidden="1" customWidth="1"/>
    <col min="5379" max="5379" width="33.85546875" customWidth="1"/>
    <col min="5380" max="5380" width="11.5703125" customWidth="1"/>
    <col min="5381" max="5381" width="10.28515625" customWidth="1"/>
    <col min="5383" max="5383" width="7.5703125" customWidth="1"/>
    <col min="5384" max="5384" width="10.28515625" customWidth="1"/>
    <col min="5385" max="5386" width="0" hidden="1" customWidth="1"/>
    <col min="5387" max="5387" width="9" customWidth="1"/>
    <col min="5388" max="5391" width="0" hidden="1" customWidth="1"/>
    <col min="5633" max="5633" width="3.7109375" customWidth="1"/>
    <col min="5634" max="5634" width="0" hidden="1" customWidth="1"/>
    <col min="5635" max="5635" width="33.85546875" customWidth="1"/>
    <col min="5636" max="5636" width="11.5703125" customWidth="1"/>
    <col min="5637" max="5637" width="10.28515625" customWidth="1"/>
    <col min="5639" max="5639" width="7.5703125" customWidth="1"/>
    <col min="5640" max="5640" width="10.28515625" customWidth="1"/>
    <col min="5641" max="5642" width="0" hidden="1" customWidth="1"/>
    <col min="5643" max="5643" width="9" customWidth="1"/>
    <col min="5644" max="5647" width="0" hidden="1" customWidth="1"/>
    <col min="5889" max="5889" width="3.7109375" customWidth="1"/>
    <col min="5890" max="5890" width="0" hidden="1" customWidth="1"/>
    <col min="5891" max="5891" width="33.85546875" customWidth="1"/>
    <col min="5892" max="5892" width="11.5703125" customWidth="1"/>
    <col min="5893" max="5893" width="10.28515625" customWidth="1"/>
    <col min="5895" max="5895" width="7.5703125" customWidth="1"/>
    <col min="5896" max="5896" width="10.28515625" customWidth="1"/>
    <col min="5897" max="5898" width="0" hidden="1" customWidth="1"/>
    <col min="5899" max="5899" width="9" customWidth="1"/>
    <col min="5900" max="5903" width="0" hidden="1" customWidth="1"/>
    <col min="6145" max="6145" width="3.7109375" customWidth="1"/>
    <col min="6146" max="6146" width="0" hidden="1" customWidth="1"/>
    <col min="6147" max="6147" width="33.85546875" customWidth="1"/>
    <col min="6148" max="6148" width="11.5703125" customWidth="1"/>
    <col min="6149" max="6149" width="10.28515625" customWidth="1"/>
    <col min="6151" max="6151" width="7.5703125" customWidth="1"/>
    <col min="6152" max="6152" width="10.28515625" customWidth="1"/>
    <col min="6153" max="6154" width="0" hidden="1" customWidth="1"/>
    <col min="6155" max="6155" width="9" customWidth="1"/>
    <col min="6156" max="6159" width="0" hidden="1" customWidth="1"/>
    <col min="6401" max="6401" width="3.7109375" customWidth="1"/>
    <col min="6402" max="6402" width="0" hidden="1" customWidth="1"/>
    <col min="6403" max="6403" width="33.85546875" customWidth="1"/>
    <col min="6404" max="6404" width="11.5703125" customWidth="1"/>
    <col min="6405" max="6405" width="10.28515625" customWidth="1"/>
    <col min="6407" max="6407" width="7.5703125" customWidth="1"/>
    <col min="6408" max="6408" width="10.28515625" customWidth="1"/>
    <col min="6409" max="6410" width="0" hidden="1" customWidth="1"/>
    <col min="6411" max="6411" width="9" customWidth="1"/>
    <col min="6412" max="6415" width="0" hidden="1" customWidth="1"/>
    <col min="6657" max="6657" width="3.7109375" customWidth="1"/>
    <col min="6658" max="6658" width="0" hidden="1" customWidth="1"/>
    <col min="6659" max="6659" width="33.85546875" customWidth="1"/>
    <col min="6660" max="6660" width="11.5703125" customWidth="1"/>
    <col min="6661" max="6661" width="10.28515625" customWidth="1"/>
    <col min="6663" max="6663" width="7.5703125" customWidth="1"/>
    <col min="6664" max="6664" width="10.28515625" customWidth="1"/>
    <col min="6665" max="6666" width="0" hidden="1" customWidth="1"/>
    <col min="6667" max="6667" width="9" customWidth="1"/>
    <col min="6668" max="6671" width="0" hidden="1" customWidth="1"/>
    <col min="6913" max="6913" width="3.7109375" customWidth="1"/>
    <col min="6914" max="6914" width="0" hidden="1" customWidth="1"/>
    <col min="6915" max="6915" width="33.85546875" customWidth="1"/>
    <col min="6916" max="6916" width="11.5703125" customWidth="1"/>
    <col min="6917" max="6917" width="10.28515625" customWidth="1"/>
    <col min="6919" max="6919" width="7.5703125" customWidth="1"/>
    <col min="6920" max="6920" width="10.28515625" customWidth="1"/>
    <col min="6921" max="6922" width="0" hidden="1" customWidth="1"/>
    <col min="6923" max="6923" width="9" customWidth="1"/>
    <col min="6924" max="6927" width="0" hidden="1" customWidth="1"/>
    <col min="7169" max="7169" width="3.7109375" customWidth="1"/>
    <col min="7170" max="7170" width="0" hidden="1" customWidth="1"/>
    <col min="7171" max="7171" width="33.85546875" customWidth="1"/>
    <col min="7172" max="7172" width="11.5703125" customWidth="1"/>
    <col min="7173" max="7173" width="10.28515625" customWidth="1"/>
    <col min="7175" max="7175" width="7.5703125" customWidth="1"/>
    <col min="7176" max="7176" width="10.28515625" customWidth="1"/>
    <col min="7177" max="7178" width="0" hidden="1" customWidth="1"/>
    <col min="7179" max="7179" width="9" customWidth="1"/>
    <col min="7180" max="7183" width="0" hidden="1" customWidth="1"/>
    <col min="7425" max="7425" width="3.7109375" customWidth="1"/>
    <col min="7426" max="7426" width="0" hidden="1" customWidth="1"/>
    <col min="7427" max="7427" width="33.85546875" customWidth="1"/>
    <col min="7428" max="7428" width="11.5703125" customWidth="1"/>
    <col min="7429" max="7429" width="10.28515625" customWidth="1"/>
    <col min="7431" max="7431" width="7.5703125" customWidth="1"/>
    <col min="7432" max="7432" width="10.28515625" customWidth="1"/>
    <col min="7433" max="7434" width="0" hidden="1" customWidth="1"/>
    <col min="7435" max="7435" width="9" customWidth="1"/>
    <col min="7436" max="7439" width="0" hidden="1" customWidth="1"/>
    <col min="7681" max="7681" width="3.7109375" customWidth="1"/>
    <col min="7682" max="7682" width="0" hidden="1" customWidth="1"/>
    <col min="7683" max="7683" width="33.85546875" customWidth="1"/>
    <col min="7684" max="7684" width="11.5703125" customWidth="1"/>
    <col min="7685" max="7685" width="10.28515625" customWidth="1"/>
    <col min="7687" max="7687" width="7.5703125" customWidth="1"/>
    <col min="7688" max="7688" width="10.28515625" customWidth="1"/>
    <col min="7689" max="7690" width="0" hidden="1" customWidth="1"/>
    <col min="7691" max="7691" width="9" customWidth="1"/>
    <col min="7692" max="7695" width="0" hidden="1" customWidth="1"/>
    <col min="7937" max="7937" width="3.7109375" customWidth="1"/>
    <col min="7938" max="7938" width="0" hidden="1" customWidth="1"/>
    <col min="7939" max="7939" width="33.85546875" customWidth="1"/>
    <col min="7940" max="7940" width="11.5703125" customWidth="1"/>
    <col min="7941" max="7941" width="10.28515625" customWidth="1"/>
    <col min="7943" max="7943" width="7.5703125" customWidth="1"/>
    <col min="7944" max="7944" width="10.28515625" customWidth="1"/>
    <col min="7945" max="7946" width="0" hidden="1" customWidth="1"/>
    <col min="7947" max="7947" width="9" customWidth="1"/>
    <col min="7948" max="7951" width="0" hidden="1" customWidth="1"/>
    <col min="8193" max="8193" width="3.7109375" customWidth="1"/>
    <col min="8194" max="8194" width="0" hidden="1" customWidth="1"/>
    <col min="8195" max="8195" width="33.85546875" customWidth="1"/>
    <col min="8196" max="8196" width="11.5703125" customWidth="1"/>
    <col min="8197" max="8197" width="10.28515625" customWidth="1"/>
    <col min="8199" max="8199" width="7.5703125" customWidth="1"/>
    <col min="8200" max="8200" width="10.28515625" customWidth="1"/>
    <col min="8201" max="8202" width="0" hidden="1" customWidth="1"/>
    <col min="8203" max="8203" width="9" customWidth="1"/>
    <col min="8204" max="8207" width="0" hidden="1" customWidth="1"/>
    <col min="8449" max="8449" width="3.7109375" customWidth="1"/>
    <col min="8450" max="8450" width="0" hidden="1" customWidth="1"/>
    <col min="8451" max="8451" width="33.85546875" customWidth="1"/>
    <col min="8452" max="8452" width="11.5703125" customWidth="1"/>
    <col min="8453" max="8453" width="10.28515625" customWidth="1"/>
    <col min="8455" max="8455" width="7.5703125" customWidth="1"/>
    <col min="8456" max="8456" width="10.28515625" customWidth="1"/>
    <col min="8457" max="8458" width="0" hidden="1" customWidth="1"/>
    <col min="8459" max="8459" width="9" customWidth="1"/>
    <col min="8460" max="8463" width="0" hidden="1" customWidth="1"/>
    <col min="8705" max="8705" width="3.7109375" customWidth="1"/>
    <col min="8706" max="8706" width="0" hidden="1" customWidth="1"/>
    <col min="8707" max="8707" width="33.85546875" customWidth="1"/>
    <col min="8708" max="8708" width="11.5703125" customWidth="1"/>
    <col min="8709" max="8709" width="10.28515625" customWidth="1"/>
    <col min="8711" max="8711" width="7.5703125" customWidth="1"/>
    <col min="8712" max="8712" width="10.28515625" customWidth="1"/>
    <col min="8713" max="8714" width="0" hidden="1" customWidth="1"/>
    <col min="8715" max="8715" width="9" customWidth="1"/>
    <col min="8716" max="8719" width="0" hidden="1" customWidth="1"/>
    <col min="8961" max="8961" width="3.7109375" customWidth="1"/>
    <col min="8962" max="8962" width="0" hidden="1" customWidth="1"/>
    <col min="8963" max="8963" width="33.85546875" customWidth="1"/>
    <col min="8964" max="8964" width="11.5703125" customWidth="1"/>
    <col min="8965" max="8965" width="10.28515625" customWidth="1"/>
    <col min="8967" max="8967" width="7.5703125" customWidth="1"/>
    <col min="8968" max="8968" width="10.28515625" customWidth="1"/>
    <col min="8969" max="8970" width="0" hidden="1" customWidth="1"/>
    <col min="8971" max="8971" width="9" customWidth="1"/>
    <col min="8972" max="8975" width="0" hidden="1" customWidth="1"/>
    <col min="9217" max="9217" width="3.7109375" customWidth="1"/>
    <col min="9218" max="9218" width="0" hidden="1" customWidth="1"/>
    <col min="9219" max="9219" width="33.85546875" customWidth="1"/>
    <col min="9220" max="9220" width="11.5703125" customWidth="1"/>
    <col min="9221" max="9221" width="10.28515625" customWidth="1"/>
    <col min="9223" max="9223" width="7.5703125" customWidth="1"/>
    <col min="9224" max="9224" width="10.28515625" customWidth="1"/>
    <col min="9225" max="9226" width="0" hidden="1" customWidth="1"/>
    <col min="9227" max="9227" width="9" customWidth="1"/>
    <col min="9228" max="9231" width="0" hidden="1" customWidth="1"/>
    <col min="9473" max="9473" width="3.7109375" customWidth="1"/>
    <col min="9474" max="9474" width="0" hidden="1" customWidth="1"/>
    <col min="9475" max="9475" width="33.85546875" customWidth="1"/>
    <col min="9476" max="9476" width="11.5703125" customWidth="1"/>
    <col min="9477" max="9477" width="10.28515625" customWidth="1"/>
    <col min="9479" max="9479" width="7.5703125" customWidth="1"/>
    <col min="9480" max="9480" width="10.28515625" customWidth="1"/>
    <col min="9481" max="9482" width="0" hidden="1" customWidth="1"/>
    <col min="9483" max="9483" width="9" customWidth="1"/>
    <col min="9484" max="9487" width="0" hidden="1" customWidth="1"/>
    <col min="9729" max="9729" width="3.7109375" customWidth="1"/>
    <col min="9730" max="9730" width="0" hidden="1" customWidth="1"/>
    <col min="9731" max="9731" width="33.85546875" customWidth="1"/>
    <col min="9732" max="9732" width="11.5703125" customWidth="1"/>
    <col min="9733" max="9733" width="10.28515625" customWidth="1"/>
    <col min="9735" max="9735" width="7.5703125" customWidth="1"/>
    <col min="9736" max="9736" width="10.28515625" customWidth="1"/>
    <col min="9737" max="9738" width="0" hidden="1" customWidth="1"/>
    <col min="9739" max="9739" width="9" customWidth="1"/>
    <col min="9740" max="9743" width="0" hidden="1" customWidth="1"/>
    <col min="9985" max="9985" width="3.7109375" customWidth="1"/>
    <col min="9986" max="9986" width="0" hidden="1" customWidth="1"/>
    <col min="9987" max="9987" width="33.85546875" customWidth="1"/>
    <col min="9988" max="9988" width="11.5703125" customWidth="1"/>
    <col min="9989" max="9989" width="10.28515625" customWidth="1"/>
    <col min="9991" max="9991" width="7.5703125" customWidth="1"/>
    <col min="9992" max="9992" width="10.28515625" customWidth="1"/>
    <col min="9993" max="9994" width="0" hidden="1" customWidth="1"/>
    <col min="9995" max="9995" width="9" customWidth="1"/>
    <col min="9996" max="9999" width="0" hidden="1" customWidth="1"/>
    <col min="10241" max="10241" width="3.7109375" customWidth="1"/>
    <col min="10242" max="10242" width="0" hidden="1" customWidth="1"/>
    <col min="10243" max="10243" width="33.85546875" customWidth="1"/>
    <col min="10244" max="10244" width="11.5703125" customWidth="1"/>
    <col min="10245" max="10245" width="10.28515625" customWidth="1"/>
    <col min="10247" max="10247" width="7.5703125" customWidth="1"/>
    <col min="10248" max="10248" width="10.28515625" customWidth="1"/>
    <col min="10249" max="10250" width="0" hidden="1" customWidth="1"/>
    <col min="10251" max="10251" width="9" customWidth="1"/>
    <col min="10252" max="10255" width="0" hidden="1" customWidth="1"/>
    <col min="10497" max="10497" width="3.7109375" customWidth="1"/>
    <col min="10498" max="10498" width="0" hidden="1" customWidth="1"/>
    <col min="10499" max="10499" width="33.85546875" customWidth="1"/>
    <col min="10500" max="10500" width="11.5703125" customWidth="1"/>
    <col min="10501" max="10501" width="10.28515625" customWidth="1"/>
    <col min="10503" max="10503" width="7.5703125" customWidth="1"/>
    <col min="10504" max="10504" width="10.28515625" customWidth="1"/>
    <col min="10505" max="10506" width="0" hidden="1" customWidth="1"/>
    <col min="10507" max="10507" width="9" customWidth="1"/>
    <col min="10508" max="10511" width="0" hidden="1" customWidth="1"/>
    <col min="10753" max="10753" width="3.7109375" customWidth="1"/>
    <col min="10754" max="10754" width="0" hidden="1" customWidth="1"/>
    <col min="10755" max="10755" width="33.85546875" customWidth="1"/>
    <col min="10756" max="10756" width="11.5703125" customWidth="1"/>
    <col min="10757" max="10757" width="10.28515625" customWidth="1"/>
    <col min="10759" max="10759" width="7.5703125" customWidth="1"/>
    <col min="10760" max="10760" width="10.28515625" customWidth="1"/>
    <col min="10761" max="10762" width="0" hidden="1" customWidth="1"/>
    <col min="10763" max="10763" width="9" customWidth="1"/>
    <col min="10764" max="10767" width="0" hidden="1" customWidth="1"/>
    <col min="11009" max="11009" width="3.7109375" customWidth="1"/>
    <col min="11010" max="11010" width="0" hidden="1" customWidth="1"/>
    <col min="11011" max="11011" width="33.85546875" customWidth="1"/>
    <col min="11012" max="11012" width="11.5703125" customWidth="1"/>
    <col min="11013" max="11013" width="10.28515625" customWidth="1"/>
    <col min="11015" max="11015" width="7.5703125" customWidth="1"/>
    <col min="11016" max="11016" width="10.28515625" customWidth="1"/>
    <col min="11017" max="11018" width="0" hidden="1" customWidth="1"/>
    <col min="11019" max="11019" width="9" customWidth="1"/>
    <col min="11020" max="11023" width="0" hidden="1" customWidth="1"/>
    <col min="11265" max="11265" width="3.7109375" customWidth="1"/>
    <col min="11266" max="11266" width="0" hidden="1" customWidth="1"/>
    <col min="11267" max="11267" width="33.85546875" customWidth="1"/>
    <col min="11268" max="11268" width="11.5703125" customWidth="1"/>
    <col min="11269" max="11269" width="10.28515625" customWidth="1"/>
    <col min="11271" max="11271" width="7.5703125" customWidth="1"/>
    <col min="11272" max="11272" width="10.28515625" customWidth="1"/>
    <col min="11273" max="11274" width="0" hidden="1" customWidth="1"/>
    <col min="11275" max="11275" width="9" customWidth="1"/>
    <col min="11276" max="11279" width="0" hidden="1" customWidth="1"/>
    <col min="11521" max="11521" width="3.7109375" customWidth="1"/>
    <col min="11522" max="11522" width="0" hidden="1" customWidth="1"/>
    <col min="11523" max="11523" width="33.85546875" customWidth="1"/>
    <col min="11524" max="11524" width="11.5703125" customWidth="1"/>
    <col min="11525" max="11525" width="10.28515625" customWidth="1"/>
    <col min="11527" max="11527" width="7.5703125" customWidth="1"/>
    <col min="11528" max="11528" width="10.28515625" customWidth="1"/>
    <col min="11529" max="11530" width="0" hidden="1" customWidth="1"/>
    <col min="11531" max="11531" width="9" customWidth="1"/>
    <col min="11532" max="11535" width="0" hidden="1" customWidth="1"/>
    <col min="11777" max="11777" width="3.7109375" customWidth="1"/>
    <col min="11778" max="11778" width="0" hidden="1" customWidth="1"/>
    <col min="11779" max="11779" width="33.85546875" customWidth="1"/>
    <col min="11780" max="11780" width="11.5703125" customWidth="1"/>
    <col min="11781" max="11781" width="10.28515625" customWidth="1"/>
    <col min="11783" max="11783" width="7.5703125" customWidth="1"/>
    <col min="11784" max="11784" width="10.28515625" customWidth="1"/>
    <col min="11785" max="11786" width="0" hidden="1" customWidth="1"/>
    <col min="11787" max="11787" width="9" customWidth="1"/>
    <col min="11788" max="11791" width="0" hidden="1" customWidth="1"/>
    <col min="12033" max="12033" width="3.7109375" customWidth="1"/>
    <col min="12034" max="12034" width="0" hidden="1" customWidth="1"/>
    <col min="12035" max="12035" width="33.85546875" customWidth="1"/>
    <col min="12036" max="12036" width="11.5703125" customWidth="1"/>
    <col min="12037" max="12037" width="10.28515625" customWidth="1"/>
    <col min="12039" max="12039" width="7.5703125" customWidth="1"/>
    <col min="12040" max="12040" width="10.28515625" customWidth="1"/>
    <col min="12041" max="12042" width="0" hidden="1" customWidth="1"/>
    <col min="12043" max="12043" width="9" customWidth="1"/>
    <col min="12044" max="12047" width="0" hidden="1" customWidth="1"/>
    <col min="12289" max="12289" width="3.7109375" customWidth="1"/>
    <col min="12290" max="12290" width="0" hidden="1" customWidth="1"/>
    <col min="12291" max="12291" width="33.85546875" customWidth="1"/>
    <col min="12292" max="12292" width="11.5703125" customWidth="1"/>
    <col min="12293" max="12293" width="10.28515625" customWidth="1"/>
    <col min="12295" max="12295" width="7.5703125" customWidth="1"/>
    <col min="12296" max="12296" width="10.28515625" customWidth="1"/>
    <col min="12297" max="12298" width="0" hidden="1" customWidth="1"/>
    <col min="12299" max="12299" width="9" customWidth="1"/>
    <col min="12300" max="12303" width="0" hidden="1" customWidth="1"/>
    <col min="12545" max="12545" width="3.7109375" customWidth="1"/>
    <col min="12546" max="12546" width="0" hidden="1" customWidth="1"/>
    <col min="12547" max="12547" width="33.85546875" customWidth="1"/>
    <col min="12548" max="12548" width="11.5703125" customWidth="1"/>
    <col min="12549" max="12549" width="10.28515625" customWidth="1"/>
    <col min="12551" max="12551" width="7.5703125" customWidth="1"/>
    <col min="12552" max="12552" width="10.28515625" customWidth="1"/>
    <col min="12553" max="12554" width="0" hidden="1" customWidth="1"/>
    <col min="12555" max="12555" width="9" customWidth="1"/>
    <col min="12556" max="12559" width="0" hidden="1" customWidth="1"/>
    <col min="12801" max="12801" width="3.7109375" customWidth="1"/>
    <col min="12802" max="12802" width="0" hidden="1" customWidth="1"/>
    <col min="12803" max="12803" width="33.85546875" customWidth="1"/>
    <col min="12804" max="12804" width="11.5703125" customWidth="1"/>
    <col min="12805" max="12805" width="10.28515625" customWidth="1"/>
    <col min="12807" max="12807" width="7.5703125" customWidth="1"/>
    <col min="12808" max="12808" width="10.28515625" customWidth="1"/>
    <col min="12809" max="12810" width="0" hidden="1" customWidth="1"/>
    <col min="12811" max="12811" width="9" customWidth="1"/>
    <col min="12812" max="12815" width="0" hidden="1" customWidth="1"/>
    <col min="13057" max="13057" width="3.7109375" customWidth="1"/>
    <col min="13058" max="13058" width="0" hidden="1" customWidth="1"/>
    <col min="13059" max="13059" width="33.85546875" customWidth="1"/>
    <col min="13060" max="13060" width="11.5703125" customWidth="1"/>
    <col min="13061" max="13061" width="10.28515625" customWidth="1"/>
    <col min="13063" max="13063" width="7.5703125" customWidth="1"/>
    <col min="13064" max="13064" width="10.28515625" customWidth="1"/>
    <col min="13065" max="13066" width="0" hidden="1" customWidth="1"/>
    <col min="13067" max="13067" width="9" customWidth="1"/>
    <col min="13068" max="13071" width="0" hidden="1" customWidth="1"/>
    <col min="13313" max="13313" width="3.7109375" customWidth="1"/>
    <col min="13314" max="13314" width="0" hidden="1" customWidth="1"/>
    <col min="13315" max="13315" width="33.85546875" customWidth="1"/>
    <col min="13316" max="13316" width="11.5703125" customWidth="1"/>
    <col min="13317" max="13317" width="10.28515625" customWidth="1"/>
    <col min="13319" max="13319" width="7.5703125" customWidth="1"/>
    <col min="13320" max="13320" width="10.28515625" customWidth="1"/>
    <col min="13321" max="13322" width="0" hidden="1" customWidth="1"/>
    <col min="13323" max="13323" width="9" customWidth="1"/>
    <col min="13324" max="13327" width="0" hidden="1" customWidth="1"/>
    <col min="13569" max="13569" width="3.7109375" customWidth="1"/>
    <col min="13570" max="13570" width="0" hidden="1" customWidth="1"/>
    <col min="13571" max="13571" width="33.85546875" customWidth="1"/>
    <col min="13572" max="13572" width="11.5703125" customWidth="1"/>
    <col min="13573" max="13573" width="10.28515625" customWidth="1"/>
    <col min="13575" max="13575" width="7.5703125" customWidth="1"/>
    <col min="13576" max="13576" width="10.28515625" customWidth="1"/>
    <col min="13577" max="13578" width="0" hidden="1" customWidth="1"/>
    <col min="13579" max="13579" width="9" customWidth="1"/>
    <col min="13580" max="13583" width="0" hidden="1" customWidth="1"/>
    <col min="13825" max="13825" width="3.7109375" customWidth="1"/>
    <col min="13826" max="13826" width="0" hidden="1" customWidth="1"/>
    <col min="13827" max="13827" width="33.85546875" customWidth="1"/>
    <col min="13828" max="13828" width="11.5703125" customWidth="1"/>
    <col min="13829" max="13829" width="10.28515625" customWidth="1"/>
    <col min="13831" max="13831" width="7.5703125" customWidth="1"/>
    <col min="13832" max="13832" width="10.28515625" customWidth="1"/>
    <col min="13833" max="13834" width="0" hidden="1" customWidth="1"/>
    <col min="13835" max="13835" width="9" customWidth="1"/>
    <col min="13836" max="13839" width="0" hidden="1" customWidth="1"/>
    <col min="14081" max="14081" width="3.7109375" customWidth="1"/>
    <col min="14082" max="14082" width="0" hidden="1" customWidth="1"/>
    <col min="14083" max="14083" width="33.85546875" customWidth="1"/>
    <col min="14084" max="14084" width="11.5703125" customWidth="1"/>
    <col min="14085" max="14085" width="10.28515625" customWidth="1"/>
    <col min="14087" max="14087" width="7.5703125" customWidth="1"/>
    <col min="14088" max="14088" width="10.28515625" customWidth="1"/>
    <col min="14089" max="14090" width="0" hidden="1" customWidth="1"/>
    <col min="14091" max="14091" width="9" customWidth="1"/>
    <col min="14092" max="14095" width="0" hidden="1" customWidth="1"/>
    <col min="14337" max="14337" width="3.7109375" customWidth="1"/>
    <col min="14338" max="14338" width="0" hidden="1" customWidth="1"/>
    <col min="14339" max="14339" width="33.85546875" customWidth="1"/>
    <col min="14340" max="14340" width="11.5703125" customWidth="1"/>
    <col min="14341" max="14341" width="10.28515625" customWidth="1"/>
    <col min="14343" max="14343" width="7.5703125" customWidth="1"/>
    <col min="14344" max="14344" width="10.28515625" customWidth="1"/>
    <col min="14345" max="14346" width="0" hidden="1" customWidth="1"/>
    <col min="14347" max="14347" width="9" customWidth="1"/>
    <col min="14348" max="14351" width="0" hidden="1" customWidth="1"/>
    <col min="14593" max="14593" width="3.7109375" customWidth="1"/>
    <col min="14594" max="14594" width="0" hidden="1" customWidth="1"/>
    <col min="14595" max="14595" width="33.85546875" customWidth="1"/>
    <col min="14596" max="14596" width="11.5703125" customWidth="1"/>
    <col min="14597" max="14597" width="10.28515625" customWidth="1"/>
    <col min="14599" max="14599" width="7.5703125" customWidth="1"/>
    <col min="14600" max="14600" width="10.28515625" customWidth="1"/>
    <col min="14601" max="14602" width="0" hidden="1" customWidth="1"/>
    <col min="14603" max="14603" width="9" customWidth="1"/>
    <col min="14604" max="14607" width="0" hidden="1" customWidth="1"/>
    <col min="14849" max="14849" width="3.7109375" customWidth="1"/>
    <col min="14850" max="14850" width="0" hidden="1" customWidth="1"/>
    <col min="14851" max="14851" width="33.85546875" customWidth="1"/>
    <col min="14852" max="14852" width="11.5703125" customWidth="1"/>
    <col min="14853" max="14853" width="10.28515625" customWidth="1"/>
    <col min="14855" max="14855" width="7.5703125" customWidth="1"/>
    <col min="14856" max="14856" width="10.28515625" customWidth="1"/>
    <col min="14857" max="14858" width="0" hidden="1" customWidth="1"/>
    <col min="14859" max="14859" width="9" customWidth="1"/>
    <col min="14860" max="14863" width="0" hidden="1" customWidth="1"/>
    <col min="15105" max="15105" width="3.7109375" customWidth="1"/>
    <col min="15106" max="15106" width="0" hidden="1" customWidth="1"/>
    <col min="15107" max="15107" width="33.85546875" customWidth="1"/>
    <col min="15108" max="15108" width="11.5703125" customWidth="1"/>
    <col min="15109" max="15109" width="10.28515625" customWidth="1"/>
    <col min="15111" max="15111" width="7.5703125" customWidth="1"/>
    <col min="15112" max="15112" width="10.28515625" customWidth="1"/>
    <col min="15113" max="15114" width="0" hidden="1" customWidth="1"/>
    <col min="15115" max="15115" width="9" customWidth="1"/>
    <col min="15116" max="15119" width="0" hidden="1" customWidth="1"/>
    <col min="15361" max="15361" width="3.7109375" customWidth="1"/>
    <col min="15362" max="15362" width="0" hidden="1" customWidth="1"/>
    <col min="15363" max="15363" width="33.85546875" customWidth="1"/>
    <col min="15364" max="15364" width="11.5703125" customWidth="1"/>
    <col min="15365" max="15365" width="10.28515625" customWidth="1"/>
    <col min="15367" max="15367" width="7.5703125" customWidth="1"/>
    <col min="15368" max="15368" width="10.28515625" customWidth="1"/>
    <col min="15369" max="15370" width="0" hidden="1" customWidth="1"/>
    <col min="15371" max="15371" width="9" customWidth="1"/>
    <col min="15372" max="15375" width="0" hidden="1" customWidth="1"/>
    <col min="15617" max="15617" width="3.7109375" customWidth="1"/>
    <col min="15618" max="15618" width="0" hidden="1" customWidth="1"/>
    <col min="15619" max="15619" width="33.85546875" customWidth="1"/>
    <col min="15620" max="15620" width="11.5703125" customWidth="1"/>
    <col min="15621" max="15621" width="10.28515625" customWidth="1"/>
    <col min="15623" max="15623" width="7.5703125" customWidth="1"/>
    <col min="15624" max="15624" width="10.28515625" customWidth="1"/>
    <col min="15625" max="15626" width="0" hidden="1" customWidth="1"/>
    <col min="15627" max="15627" width="9" customWidth="1"/>
    <col min="15628" max="15631" width="0" hidden="1" customWidth="1"/>
    <col min="15873" max="15873" width="3.7109375" customWidth="1"/>
    <col min="15874" max="15874" width="0" hidden="1" customWidth="1"/>
    <col min="15875" max="15875" width="33.85546875" customWidth="1"/>
    <col min="15876" max="15876" width="11.5703125" customWidth="1"/>
    <col min="15877" max="15877" width="10.28515625" customWidth="1"/>
    <col min="15879" max="15879" width="7.5703125" customWidth="1"/>
    <col min="15880" max="15880" width="10.28515625" customWidth="1"/>
    <col min="15881" max="15882" width="0" hidden="1" customWidth="1"/>
    <col min="15883" max="15883" width="9" customWidth="1"/>
    <col min="15884" max="15887" width="0" hidden="1" customWidth="1"/>
    <col min="16129" max="16129" width="3.7109375" customWidth="1"/>
    <col min="16130" max="16130" width="0" hidden="1" customWidth="1"/>
    <col min="16131" max="16131" width="33.85546875" customWidth="1"/>
    <col min="16132" max="16132" width="11.5703125" customWidth="1"/>
    <col min="16133" max="16133" width="10.28515625" customWidth="1"/>
    <col min="16135" max="16135" width="7.5703125" customWidth="1"/>
    <col min="16136" max="16136" width="10.28515625" customWidth="1"/>
    <col min="16137" max="16138" width="0" hidden="1" customWidth="1"/>
    <col min="16139" max="16139" width="9" customWidth="1"/>
    <col min="16140" max="16143" width="0" hidden="1" customWidth="1"/>
  </cols>
  <sheetData>
    <row r="1" spans="1:15" x14ac:dyDescent="0.25">
      <c r="A1" s="57" t="s">
        <v>52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5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5" ht="75.75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5" x14ac:dyDescent="0.25">
      <c r="A4" s="1"/>
      <c r="E4" s="59" t="s">
        <v>130</v>
      </c>
      <c r="F4" s="59"/>
      <c r="G4" s="59"/>
      <c r="H4" s="59"/>
      <c r="I4" s="59"/>
      <c r="J4" s="59"/>
      <c r="K4" s="59"/>
    </row>
    <row r="5" spans="1:15" ht="15.75" x14ac:dyDescent="0.25">
      <c r="A5" s="1"/>
      <c r="C5" s="1"/>
      <c r="F5" s="2"/>
      <c r="G5" s="3"/>
    </row>
    <row r="6" spans="1:15" ht="15.75" x14ac:dyDescent="0.25">
      <c r="A6" s="60" t="s">
        <v>0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5"/>
      <c r="M6" s="5"/>
      <c r="N6" s="5"/>
      <c r="O6" s="5"/>
    </row>
    <row r="7" spans="1:15" ht="15.75" x14ac:dyDescent="0.25">
      <c r="A7" s="5"/>
      <c r="B7" s="5"/>
      <c r="C7" s="5"/>
      <c r="D7" s="5"/>
      <c r="E7" s="5"/>
      <c r="F7" s="4"/>
      <c r="G7" s="4"/>
      <c r="H7" s="4"/>
      <c r="I7" s="5"/>
      <c r="J7" s="5"/>
      <c r="K7" s="5"/>
      <c r="L7" s="5"/>
      <c r="M7" s="5"/>
      <c r="N7" s="5"/>
      <c r="O7" s="5"/>
    </row>
    <row r="8" spans="1:15" x14ac:dyDescent="0.25">
      <c r="A8" s="62" t="s">
        <v>108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</row>
    <row r="9" spans="1:15" ht="15.75" x14ac:dyDescent="0.25">
      <c r="A9" s="56" t="s">
        <v>82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6"/>
      <c r="M9" s="6"/>
      <c r="N9" s="6"/>
      <c r="O9" s="6"/>
    </row>
    <row r="10" spans="1:15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15.75" x14ac:dyDescent="0.25">
      <c r="A11" s="63"/>
      <c r="B11" s="7"/>
      <c r="C11" s="63"/>
      <c r="D11" s="7" t="s">
        <v>1</v>
      </c>
      <c r="E11" s="7" t="s">
        <v>1</v>
      </c>
      <c r="F11" s="7" t="s">
        <v>2</v>
      </c>
      <c r="G11" s="7"/>
      <c r="H11" s="7" t="s">
        <v>83</v>
      </c>
      <c r="I11" s="7"/>
      <c r="J11" s="7"/>
      <c r="K11" s="7"/>
      <c r="L11" s="8"/>
      <c r="M11" s="9"/>
      <c r="N11" s="10" t="s">
        <v>3</v>
      </c>
      <c r="O11" s="11" t="s">
        <v>4</v>
      </c>
    </row>
    <row r="12" spans="1:15" ht="15.75" x14ac:dyDescent="0.25">
      <c r="A12" s="64"/>
      <c r="B12" s="7"/>
      <c r="C12" s="64"/>
      <c r="D12" s="12" t="s">
        <v>5</v>
      </c>
      <c r="E12" s="12" t="s">
        <v>5</v>
      </c>
      <c r="F12" s="7" t="s">
        <v>6</v>
      </c>
      <c r="G12" s="13" t="s">
        <v>7</v>
      </c>
      <c r="H12" s="13" t="s">
        <v>8</v>
      </c>
      <c r="I12" s="14" t="s">
        <v>9</v>
      </c>
      <c r="J12" s="14" t="s">
        <v>10</v>
      </c>
      <c r="K12" s="12" t="s">
        <v>8</v>
      </c>
      <c r="L12" s="15" t="s">
        <v>11</v>
      </c>
      <c r="M12" s="15" t="s">
        <v>12</v>
      </c>
      <c r="N12" s="16" t="s">
        <v>13</v>
      </c>
      <c r="O12" s="17" t="s">
        <v>14</v>
      </c>
    </row>
    <row r="13" spans="1:15" ht="15.75" x14ac:dyDescent="0.25">
      <c r="A13" s="64"/>
      <c r="B13" s="7"/>
      <c r="C13" s="64"/>
      <c r="D13" s="7"/>
      <c r="E13" s="7" t="s">
        <v>15</v>
      </c>
      <c r="F13" s="7" t="s">
        <v>16</v>
      </c>
      <c r="G13" s="13" t="s">
        <v>17</v>
      </c>
      <c r="H13" s="13" t="s">
        <v>18</v>
      </c>
      <c r="I13" s="14" t="s">
        <v>19</v>
      </c>
      <c r="J13" s="14" t="s">
        <v>20</v>
      </c>
      <c r="K13" s="12" t="s">
        <v>21</v>
      </c>
      <c r="L13" s="15" t="s">
        <v>22</v>
      </c>
      <c r="M13" s="15" t="s">
        <v>23</v>
      </c>
      <c r="N13" s="16"/>
      <c r="O13" s="17" t="s">
        <v>24</v>
      </c>
    </row>
    <row r="14" spans="1:15" ht="15.75" x14ac:dyDescent="0.25">
      <c r="A14" s="65"/>
      <c r="B14" s="7"/>
      <c r="C14" s="65"/>
      <c r="D14" s="7"/>
      <c r="E14" s="7"/>
      <c r="F14" s="7" t="s">
        <v>25</v>
      </c>
      <c r="G14" s="14"/>
      <c r="H14" s="14"/>
      <c r="I14" s="14" t="s">
        <v>26</v>
      </c>
      <c r="J14" s="14" t="s">
        <v>27</v>
      </c>
      <c r="K14" s="7"/>
      <c r="L14" s="18" t="s">
        <v>28</v>
      </c>
      <c r="M14" s="18" t="s">
        <v>29</v>
      </c>
      <c r="N14" s="19"/>
      <c r="O14" s="20"/>
    </row>
    <row r="15" spans="1:15" ht="15.75" x14ac:dyDescent="0.25">
      <c r="A15" s="7"/>
      <c r="B15" s="7"/>
      <c r="C15" s="12">
        <v>1</v>
      </c>
      <c r="D15" s="12">
        <v>2</v>
      </c>
      <c r="E15" s="12">
        <v>3</v>
      </c>
      <c r="F15" s="12">
        <v>4</v>
      </c>
      <c r="G15" s="13">
        <v>5</v>
      </c>
      <c r="H15" s="13">
        <v>6</v>
      </c>
      <c r="I15" s="13">
        <v>7</v>
      </c>
      <c r="J15" s="13">
        <v>8</v>
      </c>
      <c r="K15" s="12">
        <v>7</v>
      </c>
      <c r="L15" s="7">
        <v>10</v>
      </c>
      <c r="M15" s="9">
        <v>11</v>
      </c>
      <c r="N15" s="7">
        <v>12</v>
      </c>
      <c r="O15" s="9">
        <v>13</v>
      </c>
    </row>
    <row r="16" spans="1:15" ht="15.75" x14ac:dyDescent="0.25">
      <c r="A16" s="7"/>
      <c r="B16" s="7"/>
      <c r="C16" s="21" t="s">
        <v>30</v>
      </c>
      <c r="D16" s="22">
        <f>D17+D18+D19+D20</f>
        <v>86306000</v>
      </c>
      <c r="E16" s="22">
        <f>E17+E18+E19+E20</f>
        <v>86306000</v>
      </c>
      <c r="F16" s="22"/>
      <c r="G16" s="22"/>
      <c r="H16" s="22">
        <f t="shared" ref="H16" si="0">H17+H18+H19+H20</f>
        <v>86306000</v>
      </c>
      <c r="I16" s="23"/>
      <c r="J16" s="23"/>
      <c r="K16" s="22"/>
      <c r="L16" s="24">
        <v>11346596</v>
      </c>
      <c r="M16" s="7"/>
      <c r="N16" s="7"/>
      <c r="O16" s="7"/>
    </row>
    <row r="17" spans="1:15" ht="15.75" x14ac:dyDescent="0.25">
      <c r="A17" s="21" t="s">
        <v>31</v>
      </c>
      <c r="B17" s="21"/>
      <c r="C17" s="21" t="s">
        <v>32</v>
      </c>
      <c r="D17" s="22">
        <f>D25+D68+D88+D94+D129</f>
        <v>41680000</v>
      </c>
      <c r="E17" s="22">
        <f>E25+E68+E88+E94+E129</f>
        <v>41680000</v>
      </c>
      <c r="F17" s="22"/>
      <c r="G17" s="22"/>
      <c r="H17" s="22">
        <f>H25+H68+H88+H94+H129</f>
        <v>41680000</v>
      </c>
      <c r="I17" s="23"/>
      <c r="J17" s="23"/>
      <c r="K17" s="22"/>
      <c r="L17" s="24">
        <v>1840000</v>
      </c>
      <c r="M17" s="10"/>
      <c r="N17" s="10"/>
      <c r="O17" s="10"/>
    </row>
    <row r="18" spans="1:15" ht="15.75" x14ac:dyDescent="0.25">
      <c r="A18" s="21" t="s">
        <v>33</v>
      </c>
      <c r="B18" s="21"/>
      <c r="C18" s="21" t="s">
        <v>34</v>
      </c>
      <c r="D18" s="22">
        <f>D29+D73+D99+D119+D132</f>
        <v>4340000</v>
      </c>
      <c r="E18" s="22">
        <f>E29+E73+E99+E119+E132</f>
        <v>4340000</v>
      </c>
      <c r="F18" s="22"/>
      <c r="G18" s="22"/>
      <c r="H18" s="22">
        <f>H29+H73+H99+H119+H132</f>
        <v>4340000</v>
      </c>
      <c r="I18" s="23"/>
      <c r="J18" s="23"/>
      <c r="K18" s="22"/>
      <c r="L18" s="24">
        <v>8291096</v>
      </c>
      <c r="M18" s="25"/>
      <c r="N18" s="10"/>
      <c r="O18" s="11"/>
    </row>
    <row r="19" spans="1:15" ht="15.75" x14ac:dyDescent="0.25">
      <c r="A19" s="21" t="s">
        <v>35</v>
      </c>
      <c r="B19" s="21"/>
      <c r="C19" s="21" t="s">
        <v>36</v>
      </c>
      <c r="D19" s="22">
        <f>D35+D62+D78+D109</f>
        <v>3783000</v>
      </c>
      <c r="E19" s="22">
        <f>E35+E62+E78+E109</f>
        <v>3783000</v>
      </c>
      <c r="F19" s="22"/>
      <c r="G19" s="22"/>
      <c r="H19" s="22">
        <f>H35+H62+H78+H109</f>
        <v>3783000</v>
      </c>
      <c r="I19" s="23"/>
      <c r="J19" s="23"/>
      <c r="K19" s="22"/>
      <c r="L19" s="24">
        <v>1215500</v>
      </c>
      <c r="M19" s="26"/>
      <c r="N19" s="19"/>
      <c r="O19" s="20"/>
    </row>
    <row r="20" spans="1:15" ht="15.75" x14ac:dyDescent="0.25">
      <c r="A20" s="21" t="s">
        <v>65</v>
      </c>
      <c r="B20" s="21"/>
      <c r="C20" s="21" t="s">
        <v>71</v>
      </c>
      <c r="D20" s="22">
        <f>D52+D80+D114+D123</f>
        <v>36503000</v>
      </c>
      <c r="E20" s="22">
        <f>E52+E80+E114+E123</f>
        <v>36503000</v>
      </c>
      <c r="F20" s="23"/>
      <c r="G20" s="22"/>
      <c r="H20" s="22">
        <f>H52+H80+H114+H123</f>
        <v>36503000</v>
      </c>
      <c r="I20" s="23"/>
      <c r="J20" s="23"/>
      <c r="K20" s="22"/>
      <c r="L20" s="24"/>
      <c r="M20" s="26"/>
      <c r="N20" s="19"/>
      <c r="O20" s="20"/>
    </row>
    <row r="21" spans="1:15" ht="31.5" x14ac:dyDescent="0.25">
      <c r="A21" s="27"/>
      <c r="B21" s="27"/>
      <c r="C21" s="28" t="s">
        <v>37</v>
      </c>
      <c r="D21" s="29"/>
      <c r="E21" s="29"/>
      <c r="F21" s="29"/>
      <c r="G21" s="29"/>
      <c r="H21" s="30"/>
      <c r="I21" s="30"/>
      <c r="J21" s="30"/>
      <c r="K21" s="29"/>
      <c r="L21" s="7"/>
      <c r="M21" s="19"/>
      <c r="N21" s="19"/>
      <c r="O21" s="19"/>
    </row>
    <row r="22" spans="1:15" ht="15.75" x14ac:dyDescent="0.25">
      <c r="A22" s="27"/>
      <c r="B22" s="27"/>
      <c r="C22" s="28"/>
      <c r="D22" s="29"/>
      <c r="E22" s="29"/>
      <c r="F22" s="29"/>
      <c r="G22" s="29"/>
      <c r="H22" s="30"/>
      <c r="I22" s="30"/>
      <c r="J22" s="30"/>
      <c r="K22" s="29"/>
      <c r="L22" s="7"/>
      <c r="M22" s="19"/>
      <c r="N22" s="19"/>
      <c r="O22" s="19"/>
    </row>
    <row r="23" spans="1:15" ht="15.75" x14ac:dyDescent="0.25">
      <c r="A23" s="7"/>
      <c r="B23" s="7"/>
      <c r="C23" s="31" t="s">
        <v>38</v>
      </c>
      <c r="D23" s="23">
        <f>D25+D29+D35+D52</f>
        <v>22288000</v>
      </c>
      <c r="E23" s="23">
        <f>E25+E29+E35+E52</f>
        <v>22288000</v>
      </c>
      <c r="F23" s="23"/>
      <c r="G23" s="23"/>
      <c r="H23" s="23">
        <f>H25+H29+H35+H52</f>
        <v>22288000</v>
      </c>
      <c r="I23" s="23"/>
      <c r="J23" s="23"/>
      <c r="K23" s="23"/>
      <c r="L23" s="23"/>
      <c r="M23" s="19"/>
      <c r="N23" s="19"/>
      <c r="O23" s="19"/>
    </row>
    <row r="24" spans="1:15" ht="15.75" x14ac:dyDescent="0.25">
      <c r="A24" s="32"/>
      <c r="B24" s="32"/>
      <c r="C24" s="31"/>
      <c r="D24" s="23"/>
      <c r="E24" s="23"/>
      <c r="F24" s="23"/>
      <c r="G24" s="23"/>
      <c r="H24" s="23"/>
      <c r="I24" s="23"/>
      <c r="J24" s="23"/>
      <c r="K24" s="23"/>
      <c r="L24" s="23"/>
      <c r="M24" s="19"/>
      <c r="N24" s="19"/>
      <c r="O24" s="19"/>
    </row>
    <row r="25" spans="1:15" ht="15.75" x14ac:dyDescent="0.25">
      <c r="A25" s="32" t="s">
        <v>31</v>
      </c>
      <c r="B25" s="32"/>
      <c r="C25" s="31" t="s">
        <v>39</v>
      </c>
      <c r="D25" s="23">
        <f>D27</f>
        <v>280000</v>
      </c>
      <c r="E25" s="23">
        <f>E27</f>
        <v>280000</v>
      </c>
      <c r="F25" s="23"/>
      <c r="G25" s="23"/>
      <c r="H25" s="23">
        <f>H27</f>
        <v>280000</v>
      </c>
      <c r="I25" s="23"/>
      <c r="J25" s="23"/>
      <c r="K25" s="23"/>
      <c r="L25" s="23"/>
      <c r="M25" s="19"/>
      <c r="N25" s="19"/>
      <c r="O25" s="19"/>
    </row>
    <row r="26" spans="1:15" ht="15.75" x14ac:dyDescent="0.25">
      <c r="A26" s="32"/>
      <c r="B26" s="32"/>
      <c r="C26" s="31"/>
      <c r="D26" s="23"/>
      <c r="E26" s="23"/>
      <c r="F26" s="23"/>
      <c r="G26" s="23"/>
      <c r="H26" s="23"/>
      <c r="I26" s="23"/>
      <c r="J26" s="23"/>
      <c r="K26" s="23"/>
      <c r="L26" s="23"/>
      <c r="M26" s="19"/>
      <c r="N26" s="19"/>
      <c r="O26" s="19"/>
    </row>
    <row r="27" spans="1:15" ht="15.75" x14ac:dyDescent="0.25">
      <c r="A27" s="32">
        <v>1</v>
      </c>
      <c r="B27" s="32"/>
      <c r="C27" s="33" t="s">
        <v>76</v>
      </c>
      <c r="D27" s="23">
        <v>280000</v>
      </c>
      <c r="E27" s="23">
        <v>280000</v>
      </c>
      <c r="F27" s="23"/>
      <c r="G27" s="23"/>
      <c r="H27" s="23">
        <v>280000</v>
      </c>
      <c r="I27" s="23"/>
      <c r="J27" s="23"/>
      <c r="K27" s="23"/>
      <c r="L27" s="23"/>
      <c r="M27" s="19"/>
      <c r="N27" s="19"/>
      <c r="O27" s="19"/>
    </row>
    <row r="28" spans="1:15" ht="15.75" x14ac:dyDescent="0.25">
      <c r="A28" s="32"/>
      <c r="B28" s="32"/>
      <c r="C28" s="33"/>
      <c r="D28" s="23"/>
      <c r="E28" s="23"/>
      <c r="F28" s="23"/>
      <c r="G28" s="23"/>
      <c r="H28" s="23"/>
      <c r="I28" s="23"/>
      <c r="J28" s="23"/>
      <c r="K28" s="23"/>
      <c r="L28" s="23"/>
      <c r="M28" s="19"/>
      <c r="N28" s="19"/>
      <c r="O28" s="19"/>
    </row>
    <row r="29" spans="1:15" ht="15.75" x14ac:dyDescent="0.25">
      <c r="A29" s="21" t="s">
        <v>33</v>
      </c>
      <c r="B29" s="21"/>
      <c r="C29" s="31" t="s">
        <v>40</v>
      </c>
      <c r="D29" s="23">
        <f>SUM(D31:D34)</f>
        <v>650000</v>
      </c>
      <c r="E29" s="23">
        <f>SUM(E31:E34)</f>
        <v>650000</v>
      </c>
      <c r="F29" s="23"/>
      <c r="G29" s="23"/>
      <c r="H29" s="23">
        <f>SUM(H31:H34)</f>
        <v>650000</v>
      </c>
      <c r="I29" s="12"/>
      <c r="J29" s="12"/>
      <c r="K29" s="12"/>
      <c r="L29" s="23"/>
      <c r="M29" s="19"/>
      <c r="N29" s="19"/>
      <c r="O29" s="19"/>
    </row>
    <row r="30" spans="1:15" ht="15.7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23"/>
      <c r="M30" s="19"/>
      <c r="N30" s="19"/>
      <c r="O30" s="19"/>
    </row>
    <row r="31" spans="1:15" ht="31.5" x14ac:dyDescent="0.25">
      <c r="A31" s="7">
        <v>1</v>
      </c>
      <c r="B31" s="7"/>
      <c r="C31" s="33" t="s">
        <v>90</v>
      </c>
      <c r="D31" s="12">
        <v>200000</v>
      </c>
      <c r="E31" s="12">
        <v>200000</v>
      </c>
      <c r="F31" s="7"/>
      <c r="G31" s="7"/>
      <c r="H31" s="12">
        <v>200000</v>
      </c>
      <c r="I31" s="7"/>
      <c r="J31" s="7"/>
      <c r="K31" s="7"/>
      <c r="L31" s="23"/>
      <c r="M31" s="19"/>
      <c r="N31" s="19"/>
      <c r="O31" s="19"/>
    </row>
    <row r="32" spans="1:15" ht="31.5" x14ac:dyDescent="0.25">
      <c r="A32" s="7">
        <v>2</v>
      </c>
      <c r="B32" s="7"/>
      <c r="C32" s="33" t="s">
        <v>91</v>
      </c>
      <c r="D32" s="12">
        <v>100000</v>
      </c>
      <c r="E32" s="12">
        <v>100000</v>
      </c>
      <c r="F32" s="7"/>
      <c r="G32" s="7"/>
      <c r="H32" s="12">
        <v>100000</v>
      </c>
      <c r="I32" s="7"/>
      <c r="J32" s="7"/>
      <c r="K32" s="7"/>
      <c r="L32" s="23"/>
      <c r="M32" s="19"/>
      <c r="N32" s="19"/>
      <c r="O32" s="19"/>
    </row>
    <row r="33" spans="1:15" ht="38.25" customHeight="1" x14ac:dyDescent="0.25">
      <c r="A33" s="32">
        <v>3</v>
      </c>
      <c r="B33" s="32"/>
      <c r="C33" s="33" t="s">
        <v>101</v>
      </c>
      <c r="D33" s="12">
        <v>350000</v>
      </c>
      <c r="E33" s="12">
        <v>350000</v>
      </c>
      <c r="F33" s="7"/>
      <c r="G33" s="7"/>
      <c r="H33" s="12">
        <v>350000</v>
      </c>
      <c r="I33" s="32"/>
      <c r="J33" s="32"/>
      <c r="K33" s="32"/>
      <c r="L33" s="23"/>
      <c r="M33" s="19"/>
      <c r="N33" s="19"/>
      <c r="O33" s="19"/>
    </row>
    <row r="34" spans="1:15" ht="15.75" x14ac:dyDescent="0.25">
      <c r="A34" s="32"/>
      <c r="B34" s="32"/>
      <c r="C34" s="33"/>
      <c r="D34" s="12"/>
      <c r="E34" s="12"/>
      <c r="F34" s="7"/>
      <c r="G34" s="7"/>
      <c r="H34" s="12"/>
      <c r="I34" s="32"/>
      <c r="J34" s="32"/>
      <c r="K34" s="32"/>
      <c r="L34" s="23"/>
      <c r="M34" s="19"/>
      <c r="N34" s="19"/>
      <c r="O34" s="19"/>
    </row>
    <row r="35" spans="1:15" ht="31.5" x14ac:dyDescent="0.25">
      <c r="A35" s="31" t="s">
        <v>41</v>
      </c>
      <c r="B35" s="31"/>
      <c r="C35" s="31" t="s">
        <v>42</v>
      </c>
      <c r="D35" s="35">
        <f>D37+D38+D39+D40+D41+D42+D43+D44+D45+D46+D47+D48+D49+D50</f>
        <v>3672000</v>
      </c>
      <c r="E35" s="35">
        <f t="shared" ref="E35:H35" si="1">E37+E38+E39+E40+E41+E42+E43+E44+E45+E46+E47+E48+E49+E50</f>
        <v>3672000</v>
      </c>
      <c r="F35" s="35"/>
      <c r="G35" s="35"/>
      <c r="H35" s="35">
        <f t="shared" si="1"/>
        <v>3672000</v>
      </c>
      <c r="I35" s="35"/>
      <c r="J35" s="35"/>
      <c r="K35" s="35"/>
      <c r="L35" s="23"/>
      <c r="M35" s="19"/>
      <c r="N35" s="19"/>
      <c r="O35" s="19"/>
    </row>
    <row r="36" spans="1:15" ht="15.75" x14ac:dyDescent="0.25">
      <c r="A36" s="31"/>
      <c r="B36" s="31"/>
      <c r="C36" s="31"/>
      <c r="D36" s="35"/>
      <c r="E36" s="35"/>
      <c r="F36" s="35"/>
      <c r="G36" s="35"/>
      <c r="H36" s="35"/>
      <c r="I36" s="35"/>
      <c r="J36" s="35"/>
      <c r="K36" s="35"/>
      <c r="L36" s="23"/>
      <c r="M36" s="19"/>
      <c r="N36" s="19"/>
      <c r="O36" s="19"/>
    </row>
    <row r="37" spans="1:15" ht="15.75" x14ac:dyDescent="0.25">
      <c r="A37" s="28">
        <v>1</v>
      </c>
      <c r="B37" s="28"/>
      <c r="C37" s="33" t="s">
        <v>54</v>
      </c>
      <c r="D37" s="13">
        <v>1000000</v>
      </c>
      <c r="E37" s="13">
        <v>1000000</v>
      </c>
      <c r="F37" s="13"/>
      <c r="G37" s="13"/>
      <c r="H37" s="13">
        <v>1000000</v>
      </c>
      <c r="I37" s="36"/>
      <c r="J37" s="36"/>
      <c r="K37" s="36"/>
      <c r="L37" s="23"/>
      <c r="M37" s="19"/>
      <c r="N37" s="19"/>
      <c r="O37" s="19"/>
    </row>
    <row r="38" spans="1:15" ht="63" x14ac:dyDescent="0.25">
      <c r="A38" s="28">
        <v>2</v>
      </c>
      <c r="B38" s="31"/>
      <c r="C38" s="33" t="s">
        <v>55</v>
      </c>
      <c r="D38" s="13">
        <v>150000</v>
      </c>
      <c r="E38" s="13">
        <v>150000</v>
      </c>
      <c r="F38" s="13"/>
      <c r="G38" s="13"/>
      <c r="H38" s="13">
        <v>150000</v>
      </c>
      <c r="I38" s="23"/>
      <c r="J38" s="23"/>
      <c r="K38" s="23"/>
      <c r="L38" s="23"/>
      <c r="M38" s="19"/>
      <c r="N38" s="19"/>
      <c r="O38" s="19"/>
    </row>
    <row r="39" spans="1:15" ht="44.25" customHeight="1" x14ac:dyDescent="0.25">
      <c r="A39" s="31">
        <v>3</v>
      </c>
      <c r="B39" s="31"/>
      <c r="C39" s="28" t="s">
        <v>92</v>
      </c>
      <c r="D39" s="13">
        <v>1400000</v>
      </c>
      <c r="E39" s="13">
        <v>1400000</v>
      </c>
      <c r="F39" s="12"/>
      <c r="G39" s="12"/>
      <c r="H39" s="13">
        <v>1400000</v>
      </c>
      <c r="I39" s="36"/>
      <c r="J39" s="36"/>
      <c r="K39" s="36"/>
      <c r="L39" s="23"/>
      <c r="M39" s="19"/>
      <c r="N39" s="19"/>
      <c r="O39" s="19"/>
    </row>
    <row r="40" spans="1:15" ht="61.5" customHeight="1" x14ac:dyDescent="0.25">
      <c r="A40" s="31">
        <v>4</v>
      </c>
      <c r="B40" s="31"/>
      <c r="C40" s="28" t="s">
        <v>110</v>
      </c>
      <c r="D40" s="13">
        <v>49000</v>
      </c>
      <c r="E40" s="13">
        <v>49000</v>
      </c>
      <c r="F40" s="12"/>
      <c r="G40" s="12"/>
      <c r="H40" s="13">
        <v>49000</v>
      </c>
      <c r="I40" s="12"/>
      <c r="J40" s="12"/>
      <c r="K40" s="12"/>
      <c r="L40" s="23"/>
      <c r="M40" s="19"/>
      <c r="N40" s="19"/>
      <c r="O40" s="19"/>
    </row>
    <row r="41" spans="1:15" ht="71.25" customHeight="1" x14ac:dyDescent="0.25">
      <c r="A41" s="28">
        <v>5</v>
      </c>
      <c r="B41" s="31"/>
      <c r="C41" s="33" t="s">
        <v>111</v>
      </c>
      <c r="D41" s="30">
        <v>49000</v>
      </c>
      <c r="E41" s="30">
        <v>49000</v>
      </c>
      <c r="F41" s="30"/>
      <c r="G41" s="30"/>
      <c r="H41" s="30">
        <v>49000</v>
      </c>
      <c r="I41" s="30"/>
      <c r="J41" s="30"/>
      <c r="K41" s="30"/>
      <c r="L41" s="23"/>
      <c r="M41" s="19"/>
      <c r="N41" s="19"/>
      <c r="O41" s="19"/>
    </row>
    <row r="42" spans="1:15" ht="71.25" customHeight="1" x14ac:dyDescent="0.25">
      <c r="A42" s="28">
        <v>6</v>
      </c>
      <c r="B42" s="31"/>
      <c r="C42" s="33" t="s">
        <v>112</v>
      </c>
      <c r="D42" s="30">
        <v>49000</v>
      </c>
      <c r="E42" s="30">
        <v>49000</v>
      </c>
      <c r="F42" s="30"/>
      <c r="G42" s="30"/>
      <c r="H42" s="30">
        <v>49000</v>
      </c>
      <c r="I42" s="30"/>
      <c r="J42" s="30"/>
      <c r="K42" s="30"/>
      <c r="L42" s="23"/>
      <c r="M42" s="19"/>
      <c r="N42" s="19"/>
      <c r="O42" s="19"/>
    </row>
    <row r="43" spans="1:15" ht="66" customHeight="1" x14ac:dyDescent="0.25">
      <c r="A43" s="28">
        <v>7</v>
      </c>
      <c r="B43" s="31"/>
      <c r="C43" s="33" t="s">
        <v>113</v>
      </c>
      <c r="D43" s="30">
        <v>49000</v>
      </c>
      <c r="E43" s="30">
        <v>49000</v>
      </c>
      <c r="F43" s="30"/>
      <c r="G43" s="30"/>
      <c r="H43" s="30">
        <v>49000</v>
      </c>
      <c r="I43" s="30"/>
      <c r="J43" s="30"/>
      <c r="K43" s="30"/>
      <c r="L43" s="23"/>
      <c r="M43" s="19"/>
      <c r="N43" s="19"/>
      <c r="O43" s="19"/>
    </row>
    <row r="44" spans="1:15" ht="15.75" x14ac:dyDescent="0.25">
      <c r="A44" s="7">
        <v>8</v>
      </c>
      <c r="B44" s="7"/>
      <c r="C44" s="33" t="s">
        <v>77</v>
      </c>
      <c r="D44" s="12">
        <v>250000</v>
      </c>
      <c r="E44" s="12">
        <v>250000</v>
      </c>
      <c r="F44" s="7"/>
      <c r="G44" s="7"/>
      <c r="H44" s="12">
        <v>250000</v>
      </c>
      <c r="I44" s="7"/>
      <c r="J44" s="7"/>
      <c r="K44" s="7"/>
      <c r="L44" s="23"/>
      <c r="M44" s="19"/>
      <c r="N44" s="19"/>
      <c r="O44" s="19"/>
    </row>
    <row r="45" spans="1:15" ht="31.5" x14ac:dyDescent="0.25">
      <c r="A45" s="7">
        <v>9</v>
      </c>
      <c r="B45" s="7"/>
      <c r="C45" s="33" t="s">
        <v>78</v>
      </c>
      <c r="D45" s="12">
        <v>240000</v>
      </c>
      <c r="E45" s="12">
        <v>240000</v>
      </c>
      <c r="F45" s="7"/>
      <c r="G45" s="7"/>
      <c r="H45" s="12">
        <v>240000</v>
      </c>
      <c r="I45" s="7"/>
      <c r="J45" s="7"/>
      <c r="K45" s="7"/>
      <c r="L45" s="23"/>
      <c r="M45" s="19"/>
      <c r="N45" s="19"/>
      <c r="O45" s="19"/>
    </row>
    <row r="46" spans="1:15" ht="15.75" x14ac:dyDescent="0.25">
      <c r="A46" s="7">
        <v>10</v>
      </c>
      <c r="B46" s="7"/>
      <c r="C46" s="33" t="s">
        <v>93</v>
      </c>
      <c r="D46" s="12">
        <v>130000</v>
      </c>
      <c r="E46" s="12">
        <v>130000</v>
      </c>
      <c r="F46" s="7"/>
      <c r="G46" s="7"/>
      <c r="H46" s="12">
        <v>130000</v>
      </c>
      <c r="I46" s="7"/>
      <c r="J46" s="7"/>
      <c r="K46" s="7"/>
      <c r="L46" s="23"/>
      <c r="M46" s="19"/>
      <c r="N46" s="19"/>
      <c r="O46" s="19"/>
    </row>
    <row r="47" spans="1:15" ht="15.75" x14ac:dyDescent="0.25">
      <c r="A47" s="7">
        <v>11</v>
      </c>
      <c r="B47" s="7"/>
      <c r="C47" s="33" t="s">
        <v>102</v>
      </c>
      <c r="D47" s="12">
        <v>25000</v>
      </c>
      <c r="E47" s="12">
        <v>25000</v>
      </c>
      <c r="F47" s="7"/>
      <c r="G47" s="7"/>
      <c r="H47" s="12">
        <v>25000</v>
      </c>
      <c r="I47" s="7"/>
      <c r="J47" s="7"/>
      <c r="K47" s="7"/>
      <c r="L47" s="23"/>
      <c r="M47" s="19"/>
      <c r="N47" s="19"/>
      <c r="O47" s="19"/>
    </row>
    <row r="48" spans="1:15" ht="31.5" x14ac:dyDescent="0.25">
      <c r="A48" s="7">
        <v>12</v>
      </c>
      <c r="B48" s="7"/>
      <c r="C48" s="33" t="s">
        <v>103</v>
      </c>
      <c r="D48" s="12">
        <v>50000</v>
      </c>
      <c r="E48" s="12">
        <v>50000</v>
      </c>
      <c r="F48" s="7"/>
      <c r="G48" s="7"/>
      <c r="H48" s="12">
        <v>50000</v>
      </c>
      <c r="I48" s="7"/>
      <c r="J48" s="7"/>
      <c r="K48" s="7"/>
      <c r="L48" s="23"/>
      <c r="M48" s="19"/>
      <c r="N48" s="19"/>
      <c r="O48" s="19"/>
    </row>
    <row r="49" spans="1:15" ht="15.75" x14ac:dyDescent="0.25">
      <c r="A49" s="7">
        <v>13</v>
      </c>
      <c r="B49" s="7"/>
      <c r="C49" s="33" t="s">
        <v>104</v>
      </c>
      <c r="D49" s="12">
        <v>31000</v>
      </c>
      <c r="E49" s="12">
        <v>31000</v>
      </c>
      <c r="F49" s="7"/>
      <c r="G49" s="7"/>
      <c r="H49" s="12">
        <v>31000</v>
      </c>
      <c r="I49" s="7"/>
      <c r="J49" s="7"/>
      <c r="K49" s="7"/>
      <c r="L49" s="23"/>
      <c r="M49" s="19"/>
      <c r="N49" s="19"/>
      <c r="O49" s="19"/>
    </row>
    <row r="50" spans="1:15" ht="15.75" x14ac:dyDescent="0.25">
      <c r="A50" s="7">
        <v>14</v>
      </c>
      <c r="B50" s="7"/>
      <c r="C50" s="33" t="s">
        <v>105</v>
      </c>
      <c r="D50" s="12">
        <v>200000</v>
      </c>
      <c r="E50" s="12">
        <v>200000</v>
      </c>
      <c r="F50" s="7"/>
      <c r="G50" s="7"/>
      <c r="H50" s="12">
        <v>200000</v>
      </c>
      <c r="I50" s="7"/>
      <c r="J50" s="7"/>
      <c r="K50" s="7"/>
      <c r="L50" s="23"/>
      <c r="M50" s="19"/>
      <c r="N50" s="19"/>
      <c r="O50" s="19"/>
    </row>
    <row r="51" spans="1:15" ht="15.75" x14ac:dyDescent="0.25">
      <c r="A51" s="7"/>
      <c r="B51" s="7"/>
      <c r="C51" s="33"/>
      <c r="D51" s="7"/>
      <c r="E51" s="7"/>
      <c r="F51" s="7"/>
      <c r="G51" s="7"/>
      <c r="H51" s="7"/>
      <c r="I51" s="7"/>
      <c r="J51" s="7"/>
      <c r="K51" s="7"/>
      <c r="L51" s="23"/>
      <c r="M51" s="19"/>
      <c r="N51" s="19"/>
      <c r="O51" s="19"/>
    </row>
    <row r="52" spans="1:15" ht="15.75" x14ac:dyDescent="0.25">
      <c r="A52" s="32" t="s">
        <v>65</v>
      </c>
      <c r="B52" s="32"/>
      <c r="C52" s="32" t="s">
        <v>66</v>
      </c>
      <c r="D52" s="32">
        <f>SUM(D54:D58)</f>
        <v>17686000</v>
      </c>
      <c r="E52" s="32">
        <f t="shared" ref="E52:H52" si="2">SUM(E54:E58)</f>
        <v>17686000</v>
      </c>
      <c r="F52" s="32"/>
      <c r="G52" s="32"/>
      <c r="H52" s="32">
        <f t="shared" si="2"/>
        <v>17686000</v>
      </c>
      <c r="I52" s="7"/>
      <c r="J52" s="7"/>
      <c r="K52" s="7"/>
      <c r="L52" s="12"/>
      <c r="M52" s="19"/>
      <c r="N52" s="19"/>
      <c r="O52" s="19"/>
    </row>
    <row r="53" spans="1:15" ht="15.75" x14ac:dyDescent="0.25">
      <c r="A53" s="32"/>
      <c r="B53" s="32"/>
      <c r="C53" s="32"/>
      <c r="D53" s="7"/>
      <c r="E53" s="7"/>
      <c r="F53" s="7"/>
      <c r="G53" s="7"/>
      <c r="H53" s="7"/>
      <c r="I53" s="7"/>
      <c r="J53" s="7"/>
      <c r="K53" s="7"/>
      <c r="L53" s="12"/>
      <c r="M53" s="19"/>
      <c r="N53" s="19"/>
      <c r="O53" s="19"/>
    </row>
    <row r="54" spans="1:15" ht="31.5" x14ac:dyDescent="0.25">
      <c r="A54" s="14">
        <v>1</v>
      </c>
      <c r="B54" s="21"/>
      <c r="C54" s="28" t="s">
        <v>56</v>
      </c>
      <c r="D54" s="13">
        <v>2954000</v>
      </c>
      <c r="E54" s="13">
        <v>2954000</v>
      </c>
      <c r="F54" s="12"/>
      <c r="G54" s="12"/>
      <c r="H54" s="13">
        <v>2954000</v>
      </c>
      <c r="I54" s="12"/>
      <c r="J54" s="12"/>
      <c r="K54" s="12"/>
      <c r="L54" s="12"/>
      <c r="M54" s="19"/>
      <c r="N54" s="19"/>
      <c r="O54" s="19"/>
    </row>
    <row r="55" spans="1:15" ht="63" x14ac:dyDescent="0.25">
      <c r="A55" s="7">
        <v>2</v>
      </c>
      <c r="B55" s="7"/>
      <c r="C55" s="33" t="s">
        <v>58</v>
      </c>
      <c r="D55" s="13">
        <v>1522000</v>
      </c>
      <c r="E55" s="13">
        <v>1522000</v>
      </c>
      <c r="F55" s="13"/>
      <c r="G55" s="13"/>
      <c r="H55" s="13">
        <v>1522000</v>
      </c>
      <c r="I55" s="13"/>
      <c r="J55" s="13"/>
      <c r="K55" s="13"/>
      <c r="L55" s="12"/>
      <c r="M55" s="19"/>
      <c r="N55" s="19"/>
      <c r="O55" s="19"/>
    </row>
    <row r="56" spans="1:15" ht="47.25" x14ac:dyDescent="0.25">
      <c r="A56" s="14">
        <v>3</v>
      </c>
      <c r="B56" s="21"/>
      <c r="C56" s="33" t="s">
        <v>57</v>
      </c>
      <c r="D56" s="13">
        <v>20000</v>
      </c>
      <c r="E56" s="13">
        <v>20000</v>
      </c>
      <c r="F56" s="12"/>
      <c r="G56" s="12"/>
      <c r="H56" s="13">
        <v>20000</v>
      </c>
      <c r="I56" s="12"/>
      <c r="J56" s="12"/>
      <c r="K56" s="12"/>
      <c r="L56" s="12"/>
      <c r="M56" s="19"/>
      <c r="N56" s="19"/>
      <c r="O56" s="19"/>
    </row>
    <row r="57" spans="1:15" ht="47.25" x14ac:dyDescent="0.25">
      <c r="A57" s="70">
        <v>4</v>
      </c>
      <c r="B57" s="31"/>
      <c r="C57" s="28" t="s">
        <v>110</v>
      </c>
      <c r="D57" s="13">
        <v>7231000</v>
      </c>
      <c r="E57" s="13">
        <v>7231000</v>
      </c>
      <c r="F57" s="13"/>
      <c r="G57" s="13"/>
      <c r="H57" s="13">
        <v>7231000</v>
      </c>
      <c r="I57" s="12"/>
      <c r="J57" s="12"/>
      <c r="K57" s="12"/>
      <c r="L57" s="12"/>
      <c r="M57" s="19"/>
      <c r="N57" s="19"/>
      <c r="O57" s="19"/>
    </row>
    <row r="58" spans="1:15" ht="63" x14ac:dyDescent="0.25">
      <c r="A58" s="28">
        <v>5</v>
      </c>
      <c r="B58" s="31"/>
      <c r="C58" s="33" t="s">
        <v>111</v>
      </c>
      <c r="D58" s="30">
        <v>5959000</v>
      </c>
      <c r="E58" s="30">
        <v>5959000</v>
      </c>
      <c r="F58" s="30"/>
      <c r="G58" s="30"/>
      <c r="H58" s="30">
        <v>5959000</v>
      </c>
      <c r="I58" s="12"/>
      <c r="J58" s="12"/>
      <c r="K58" s="12"/>
      <c r="L58" s="12"/>
      <c r="M58" s="19"/>
      <c r="N58" s="19"/>
      <c r="O58" s="19"/>
    </row>
    <row r="59" spans="1:15" ht="15.75" x14ac:dyDescent="0.25">
      <c r="A59" s="7"/>
      <c r="B59" s="7"/>
      <c r="C59" s="33"/>
      <c r="D59" s="13"/>
      <c r="E59" s="13"/>
      <c r="F59" s="13"/>
      <c r="G59" s="13"/>
      <c r="H59" s="13"/>
      <c r="I59" s="13"/>
      <c r="J59" s="13"/>
      <c r="K59" s="13"/>
      <c r="L59" s="12"/>
      <c r="M59" s="19"/>
      <c r="N59" s="19"/>
      <c r="O59" s="19"/>
    </row>
    <row r="60" spans="1:15" ht="31.5" x14ac:dyDescent="0.25">
      <c r="A60" s="28"/>
      <c r="B60" s="31"/>
      <c r="C60" s="34" t="s">
        <v>59</v>
      </c>
      <c r="D60" s="35">
        <f>D62</f>
        <v>35000</v>
      </c>
      <c r="E60" s="35">
        <f>E62</f>
        <v>35000</v>
      </c>
      <c r="F60" s="35"/>
      <c r="G60" s="35"/>
      <c r="H60" s="35">
        <f>H62</f>
        <v>35000</v>
      </c>
      <c r="I60" s="30"/>
      <c r="J60" s="30"/>
      <c r="K60" s="30"/>
      <c r="L60" s="23"/>
      <c r="M60" s="37"/>
      <c r="N60" s="38"/>
      <c r="O60" s="38"/>
    </row>
    <row r="61" spans="1:15" ht="15.75" x14ac:dyDescent="0.25">
      <c r="A61" s="28"/>
      <c r="B61" s="31"/>
      <c r="C61" s="34"/>
      <c r="D61" s="30"/>
      <c r="E61" s="30"/>
      <c r="F61" s="30"/>
      <c r="G61" s="30"/>
      <c r="H61" s="30"/>
      <c r="I61" s="30"/>
      <c r="J61" s="30"/>
      <c r="K61" s="30"/>
      <c r="L61" s="23"/>
      <c r="M61" s="37"/>
      <c r="N61" s="38"/>
      <c r="O61" s="38"/>
    </row>
    <row r="62" spans="1:15" ht="31.5" x14ac:dyDescent="0.25">
      <c r="A62" s="21" t="s">
        <v>41</v>
      </c>
      <c r="B62" s="21"/>
      <c r="C62" s="31" t="s">
        <v>63</v>
      </c>
      <c r="D62" s="35">
        <f>SUM(D64:D65)</f>
        <v>35000</v>
      </c>
      <c r="E62" s="35">
        <f>SUM(E64:E65)</f>
        <v>35000</v>
      </c>
      <c r="F62" s="35"/>
      <c r="G62" s="35"/>
      <c r="H62" s="35">
        <f>SUM(H64:H65)</f>
        <v>35000</v>
      </c>
      <c r="I62" s="30"/>
      <c r="J62" s="30"/>
      <c r="K62" s="30"/>
      <c r="L62" s="23"/>
      <c r="M62" s="37"/>
      <c r="N62" s="38"/>
      <c r="O62" s="38"/>
    </row>
    <row r="63" spans="1:15" ht="15.75" x14ac:dyDescent="0.25">
      <c r="A63" s="21"/>
      <c r="B63" s="21"/>
      <c r="C63" s="31"/>
      <c r="D63" s="35"/>
      <c r="E63" s="35"/>
      <c r="F63" s="35"/>
      <c r="G63" s="35"/>
      <c r="H63" s="35"/>
      <c r="I63" s="30"/>
      <c r="J63" s="30"/>
      <c r="K63" s="30"/>
      <c r="L63" s="23"/>
      <c r="M63" s="37"/>
      <c r="N63" s="38"/>
      <c r="O63" s="38"/>
    </row>
    <row r="64" spans="1:15" ht="31.5" x14ac:dyDescent="0.25">
      <c r="A64" s="14">
        <v>1</v>
      </c>
      <c r="B64" s="14"/>
      <c r="C64" s="28" t="s">
        <v>129</v>
      </c>
      <c r="D64" s="30">
        <v>35000</v>
      </c>
      <c r="E64" s="30">
        <v>35000</v>
      </c>
      <c r="F64" s="30"/>
      <c r="G64" s="30"/>
      <c r="H64" s="30">
        <v>35000</v>
      </c>
      <c r="I64" s="30"/>
      <c r="J64" s="30"/>
      <c r="K64" s="30"/>
      <c r="L64" s="23"/>
      <c r="M64" s="37"/>
      <c r="N64" s="38"/>
      <c r="O64" s="38"/>
    </row>
    <row r="65" spans="1:15" ht="15.75" x14ac:dyDescent="0.25">
      <c r="A65" s="14"/>
      <c r="B65" s="14"/>
      <c r="C65" s="28"/>
      <c r="D65" s="30"/>
      <c r="E65" s="30"/>
      <c r="F65" s="30"/>
      <c r="G65" s="30"/>
      <c r="H65" s="30"/>
      <c r="I65" s="30"/>
      <c r="J65" s="30"/>
      <c r="K65" s="30"/>
      <c r="L65" s="23"/>
      <c r="M65" s="37"/>
      <c r="N65" s="38"/>
      <c r="O65" s="38"/>
    </row>
    <row r="66" spans="1:15" ht="15.75" x14ac:dyDescent="0.25">
      <c r="A66" s="31"/>
      <c r="B66" s="31"/>
      <c r="C66" s="31" t="s">
        <v>43</v>
      </c>
      <c r="D66" s="35">
        <f>D68+D73+D76+D80</f>
        <v>24123000</v>
      </c>
      <c r="E66" s="35">
        <f t="shared" ref="E66:H66" si="3">E68+E73+E76+E80</f>
        <v>24123000</v>
      </c>
      <c r="F66" s="35"/>
      <c r="G66" s="35"/>
      <c r="H66" s="35">
        <f t="shared" si="3"/>
        <v>24123000</v>
      </c>
      <c r="I66" s="30"/>
      <c r="J66" s="30"/>
      <c r="K66" s="30"/>
      <c r="L66" s="23"/>
      <c r="M66" s="37"/>
      <c r="N66" s="38"/>
      <c r="O66" s="38"/>
    </row>
    <row r="67" spans="1:15" ht="15.75" x14ac:dyDescent="0.25">
      <c r="A67" s="31"/>
      <c r="B67" s="31"/>
      <c r="C67" s="31"/>
      <c r="D67" s="35"/>
      <c r="E67" s="35"/>
      <c r="F67" s="30"/>
      <c r="G67" s="30"/>
      <c r="H67" s="35"/>
      <c r="I67" s="30"/>
      <c r="J67" s="30"/>
      <c r="K67" s="30"/>
      <c r="L67" s="23"/>
      <c r="M67" s="37"/>
      <c r="N67" s="38"/>
      <c r="O67" s="38"/>
    </row>
    <row r="68" spans="1:15" ht="15.75" x14ac:dyDescent="0.25">
      <c r="A68" s="31" t="s">
        <v>31</v>
      </c>
      <c r="B68" s="31"/>
      <c r="C68" s="31" t="s">
        <v>39</v>
      </c>
      <c r="D68" s="35">
        <f>D69+D70+D71</f>
        <v>10700000</v>
      </c>
      <c r="E68" s="35">
        <f t="shared" ref="E68:H68" si="4">E69+E70+E71</f>
        <v>10700000</v>
      </c>
      <c r="F68" s="35"/>
      <c r="G68" s="35"/>
      <c r="H68" s="35">
        <f t="shared" si="4"/>
        <v>10700000</v>
      </c>
      <c r="I68" s="30"/>
      <c r="J68" s="30"/>
      <c r="K68" s="30"/>
      <c r="L68" s="23"/>
      <c r="M68" s="37"/>
      <c r="N68" s="38"/>
      <c r="O68" s="38"/>
    </row>
    <row r="69" spans="1:15" ht="64.5" customHeight="1" x14ac:dyDescent="0.25">
      <c r="A69" s="28">
        <v>1</v>
      </c>
      <c r="B69" s="28"/>
      <c r="C69" s="27" t="s">
        <v>67</v>
      </c>
      <c r="D69" s="12">
        <v>4500000</v>
      </c>
      <c r="E69" s="12">
        <v>4500000</v>
      </c>
      <c r="F69" s="12"/>
      <c r="G69" s="12"/>
      <c r="H69" s="12">
        <v>4500000</v>
      </c>
      <c r="I69" s="32"/>
      <c r="J69" s="32"/>
      <c r="K69" s="32"/>
      <c r="L69" s="23"/>
      <c r="M69" s="37"/>
      <c r="N69" s="38"/>
      <c r="O69" s="38"/>
    </row>
    <row r="70" spans="1:15" ht="47.25" x14ac:dyDescent="0.25">
      <c r="A70" s="28">
        <v>2</v>
      </c>
      <c r="B70" s="28"/>
      <c r="C70" s="27" t="s">
        <v>80</v>
      </c>
      <c r="D70" s="12">
        <v>6000000</v>
      </c>
      <c r="E70" s="12">
        <v>6000000</v>
      </c>
      <c r="F70" s="12"/>
      <c r="G70" s="12"/>
      <c r="H70" s="12">
        <v>6000000</v>
      </c>
      <c r="I70" s="32"/>
      <c r="J70" s="32"/>
      <c r="K70" s="32"/>
      <c r="L70" s="23"/>
      <c r="M70" s="37"/>
      <c r="N70" s="38"/>
      <c r="O70" s="38"/>
    </row>
    <row r="71" spans="1:15" ht="35.25" customHeight="1" x14ac:dyDescent="0.25">
      <c r="A71" s="28">
        <v>3</v>
      </c>
      <c r="B71" s="28"/>
      <c r="C71" s="27" t="s">
        <v>107</v>
      </c>
      <c r="D71" s="12">
        <v>200000</v>
      </c>
      <c r="E71" s="12">
        <v>200000</v>
      </c>
      <c r="F71" s="12"/>
      <c r="G71" s="12"/>
      <c r="H71" s="12">
        <v>200000</v>
      </c>
      <c r="I71" s="32"/>
      <c r="J71" s="32"/>
      <c r="K71" s="32"/>
      <c r="L71" s="23"/>
      <c r="M71" s="37"/>
      <c r="N71" s="38"/>
      <c r="O71" s="38"/>
    </row>
    <row r="72" spans="1:15" ht="20.25" customHeight="1" x14ac:dyDescent="0.25">
      <c r="A72" s="28"/>
      <c r="B72" s="28"/>
      <c r="C72" s="27"/>
      <c r="D72" s="12"/>
      <c r="E72" s="12"/>
      <c r="F72" s="12"/>
      <c r="G72" s="12"/>
      <c r="H72" s="12"/>
      <c r="I72" s="32"/>
      <c r="J72" s="32"/>
      <c r="K72" s="32"/>
      <c r="L72" s="23"/>
      <c r="M72" s="37"/>
      <c r="N72" s="38"/>
      <c r="O72" s="38"/>
    </row>
    <row r="73" spans="1:15" ht="21" customHeight="1" x14ac:dyDescent="0.25">
      <c r="A73" s="21" t="s">
        <v>33</v>
      </c>
      <c r="B73" s="21"/>
      <c r="C73" s="31" t="s">
        <v>40</v>
      </c>
      <c r="D73" s="23">
        <f>SUM(D74)</f>
        <v>300000</v>
      </c>
      <c r="E73" s="23">
        <f t="shared" ref="E73:H73" si="5">SUM(E74)</f>
        <v>300000</v>
      </c>
      <c r="F73" s="23"/>
      <c r="G73" s="23"/>
      <c r="H73" s="23">
        <f t="shared" si="5"/>
        <v>300000</v>
      </c>
      <c r="I73" s="32"/>
      <c r="J73" s="32"/>
      <c r="K73" s="32"/>
      <c r="L73" s="23"/>
      <c r="M73" s="37"/>
      <c r="N73" s="38"/>
      <c r="O73" s="38"/>
    </row>
    <row r="74" spans="1:15" ht="29.25" customHeight="1" x14ac:dyDescent="0.25">
      <c r="A74" s="28">
        <v>1</v>
      </c>
      <c r="B74" s="28"/>
      <c r="C74" s="28" t="s">
        <v>106</v>
      </c>
      <c r="D74" s="13">
        <v>300000</v>
      </c>
      <c r="E74" s="13">
        <v>300000</v>
      </c>
      <c r="F74" s="30"/>
      <c r="G74" s="30"/>
      <c r="H74" s="13">
        <v>300000</v>
      </c>
      <c r="I74" s="32"/>
      <c r="J74" s="32"/>
      <c r="K74" s="32"/>
      <c r="L74" s="23"/>
      <c r="M74" s="37"/>
      <c r="N74" s="38"/>
      <c r="O74" s="38"/>
    </row>
    <row r="75" spans="1:15" ht="12" customHeight="1" x14ac:dyDescent="0.25">
      <c r="A75" s="21"/>
      <c r="B75" s="21"/>
      <c r="C75" s="31"/>
      <c r="D75" s="23"/>
      <c r="E75" s="23"/>
      <c r="F75" s="23"/>
      <c r="G75" s="23"/>
      <c r="H75" s="23"/>
      <c r="I75" s="32"/>
      <c r="J75" s="32"/>
      <c r="K75" s="32"/>
      <c r="L75" s="23"/>
      <c r="M75" s="37"/>
      <c r="N75" s="38"/>
      <c r="O75" s="38"/>
    </row>
    <row r="76" spans="1:15" ht="35.25" customHeight="1" x14ac:dyDescent="0.25">
      <c r="A76" s="31" t="s">
        <v>41</v>
      </c>
      <c r="B76" s="31"/>
      <c r="C76" s="40" t="s">
        <v>72</v>
      </c>
      <c r="D76" s="23">
        <f>SUM(D78)</f>
        <v>10000</v>
      </c>
      <c r="E76" s="23">
        <f>SUM(E78)</f>
        <v>10000</v>
      </c>
      <c r="F76" s="30"/>
      <c r="G76" s="30"/>
      <c r="H76" s="23">
        <f>SUM(H78)</f>
        <v>10000</v>
      </c>
      <c r="I76" s="32"/>
      <c r="J76" s="32"/>
      <c r="K76" s="32"/>
      <c r="L76" s="23"/>
      <c r="M76" s="37"/>
      <c r="N76" s="38"/>
      <c r="O76" s="38"/>
    </row>
    <row r="77" spans="1:15" ht="15" customHeight="1" x14ac:dyDescent="0.25">
      <c r="A77" s="21"/>
      <c r="B77" s="31"/>
      <c r="C77" s="31"/>
      <c r="D77" s="23"/>
      <c r="E77" s="23"/>
      <c r="F77" s="30"/>
      <c r="G77" s="30"/>
      <c r="H77" s="23"/>
      <c r="I77" s="32"/>
      <c r="J77" s="32"/>
      <c r="K77" s="32"/>
      <c r="L77" s="23"/>
      <c r="M77" s="37"/>
      <c r="N77" s="38"/>
      <c r="O77" s="38"/>
    </row>
    <row r="78" spans="1:15" ht="31.5" x14ac:dyDescent="0.25">
      <c r="A78" s="28">
        <v>1</v>
      </c>
      <c r="B78" s="31"/>
      <c r="C78" s="27" t="s">
        <v>109</v>
      </c>
      <c r="D78" s="12">
        <v>10000</v>
      </c>
      <c r="E78" s="12">
        <v>10000</v>
      </c>
      <c r="F78" s="12"/>
      <c r="G78" s="12"/>
      <c r="H78" s="12">
        <v>10000</v>
      </c>
      <c r="I78" s="32"/>
      <c r="J78" s="32"/>
      <c r="K78" s="32"/>
      <c r="L78" s="23"/>
      <c r="M78" s="37"/>
      <c r="N78" s="38"/>
      <c r="O78" s="38"/>
    </row>
    <row r="79" spans="1:15" ht="15.75" x14ac:dyDescent="0.25">
      <c r="A79" s="28"/>
      <c r="B79" s="31"/>
      <c r="C79" s="27"/>
      <c r="D79" s="12"/>
      <c r="E79" s="12"/>
      <c r="F79" s="12"/>
      <c r="G79" s="12"/>
      <c r="H79" s="12"/>
      <c r="I79" s="32"/>
      <c r="J79" s="32"/>
      <c r="K79" s="32"/>
      <c r="L79" s="39"/>
      <c r="M79" s="37"/>
      <c r="N79" s="38"/>
      <c r="O79" s="38"/>
    </row>
    <row r="80" spans="1:15" ht="17.25" customHeight="1" x14ac:dyDescent="0.25">
      <c r="A80" s="31" t="s">
        <v>65</v>
      </c>
      <c r="B80" s="31"/>
      <c r="C80" s="40" t="s">
        <v>66</v>
      </c>
      <c r="D80" s="36">
        <f>SUM(D82:D84)</f>
        <v>13113000</v>
      </c>
      <c r="E80" s="36">
        <f>SUM(E82:E84)</f>
        <v>13113000</v>
      </c>
      <c r="F80" s="36"/>
      <c r="G80" s="36"/>
      <c r="H80" s="36">
        <f>SUM(H82:H84)</f>
        <v>13113000</v>
      </c>
      <c r="I80" s="32"/>
      <c r="J80" s="32"/>
      <c r="K80" s="32"/>
      <c r="L80" s="39"/>
      <c r="M80" s="37"/>
      <c r="N80" s="38"/>
      <c r="O80" s="38"/>
    </row>
    <row r="81" spans="1:15" ht="15.6" customHeight="1" x14ac:dyDescent="0.25">
      <c r="A81" s="31"/>
      <c r="B81" s="31"/>
      <c r="C81" s="40"/>
      <c r="D81" s="36"/>
      <c r="E81" s="36"/>
      <c r="F81" s="36"/>
      <c r="G81" s="36"/>
      <c r="H81" s="36"/>
      <c r="I81" s="32"/>
      <c r="J81" s="32"/>
      <c r="K81" s="32"/>
      <c r="L81" s="39"/>
      <c r="M81" s="37"/>
      <c r="N81" s="38"/>
      <c r="O81" s="38"/>
    </row>
    <row r="82" spans="1:15" ht="31.5" x14ac:dyDescent="0.25">
      <c r="A82" s="28">
        <v>1</v>
      </c>
      <c r="B82" s="31"/>
      <c r="C82" s="27" t="s">
        <v>60</v>
      </c>
      <c r="D82" s="12">
        <v>10838000</v>
      </c>
      <c r="E82" s="12">
        <v>10838000</v>
      </c>
      <c r="F82" s="12"/>
      <c r="G82" s="12"/>
      <c r="H82" s="12">
        <v>10838000</v>
      </c>
      <c r="I82" s="7"/>
      <c r="J82" s="7"/>
      <c r="K82" s="7"/>
      <c r="L82" s="39"/>
      <c r="M82" s="37"/>
      <c r="N82" s="38"/>
      <c r="O82" s="38"/>
    </row>
    <row r="83" spans="1:15" ht="31.5" x14ac:dyDescent="0.25">
      <c r="A83" s="28">
        <v>2</v>
      </c>
      <c r="B83" s="28"/>
      <c r="C83" s="27" t="s">
        <v>61</v>
      </c>
      <c r="D83" s="12">
        <v>275000</v>
      </c>
      <c r="E83" s="12">
        <v>275000</v>
      </c>
      <c r="F83" s="12"/>
      <c r="G83" s="12"/>
      <c r="H83" s="12">
        <v>275000</v>
      </c>
      <c r="I83" s="7"/>
      <c r="J83" s="7"/>
      <c r="K83" s="7"/>
      <c r="L83" s="39"/>
      <c r="M83" s="37"/>
      <c r="N83" s="38"/>
      <c r="O83" s="38"/>
    </row>
    <row r="84" spans="1:15" ht="31.5" x14ac:dyDescent="0.25">
      <c r="A84" s="28">
        <v>3</v>
      </c>
      <c r="B84" s="28"/>
      <c r="C84" s="27" t="s">
        <v>64</v>
      </c>
      <c r="D84" s="12">
        <v>2000000</v>
      </c>
      <c r="E84" s="12">
        <v>2000000</v>
      </c>
      <c r="F84" s="12"/>
      <c r="G84" s="12"/>
      <c r="H84" s="12">
        <v>2000000</v>
      </c>
      <c r="I84" s="7"/>
      <c r="J84" s="7"/>
      <c r="K84" s="7"/>
      <c r="L84" s="39"/>
      <c r="M84" s="37"/>
      <c r="N84" s="38"/>
      <c r="O84" s="38"/>
    </row>
    <row r="85" spans="1:15" ht="15.75" x14ac:dyDescent="0.25">
      <c r="A85" s="28"/>
      <c r="B85" s="28"/>
      <c r="C85" s="27"/>
      <c r="D85" s="12"/>
      <c r="E85" s="12"/>
      <c r="F85" s="12"/>
      <c r="G85" s="12"/>
      <c r="H85" s="12"/>
      <c r="I85" s="7"/>
      <c r="J85" s="7"/>
      <c r="K85" s="7"/>
      <c r="L85" s="39"/>
      <c r="M85" s="37"/>
      <c r="N85" s="38"/>
      <c r="O85" s="38"/>
    </row>
    <row r="86" spans="1:15" ht="31.5" x14ac:dyDescent="0.25">
      <c r="A86" s="28"/>
      <c r="B86" s="28"/>
      <c r="C86" s="40" t="s">
        <v>74</v>
      </c>
      <c r="D86" s="36">
        <f>D88</f>
        <v>50000</v>
      </c>
      <c r="E86" s="36">
        <f t="shared" ref="E86:H86" si="6">E88</f>
        <v>50000</v>
      </c>
      <c r="F86" s="36"/>
      <c r="G86" s="36"/>
      <c r="H86" s="36">
        <f t="shared" si="6"/>
        <v>50000</v>
      </c>
      <c r="I86" s="32"/>
      <c r="J86" s="32"/>
      <c r="K86" s="32"/>
      <c r="L86" s="39"/>
      <c r="M86" s="37"/>
      <c r="N86" s="38"/>
      <c r="O86" s="38"/>
    </row>
    <row r="87" spans="1:15" ht="15.75" x14ac:dyDescent="0.25">
      <c r="A87" s="28"/>
      <c r="B87" s="28"/>
      <c r="C87" s="40"/>
      <c r="D87" s="36"/>
      <c r="E87" s="36"/>
      <c r="F87" s="36"/>
      <c r="G87" s="36"/>
      <c r="H87" s="36"/>
      <c r="I87" s="32"/>
      <c r="J87" s="32"/>
      <c r="K87" s="32"/>
      <c r="L87" s="39"/>
      <c r="M87" s="37"/>
      <c r="N87" s="38"/>
      <c r="O87" s="38"/>
    </row>
    <row r="88" spans="1:15" ht="15.75" x14ac:dyDescent="0.25">
      <c r="A88" s="31" t="s">
        <v>31</v>
      </c>
      <c r="B88" s="7"/>
      <c r="C88" s="31" t="s">
        <v>39</v>
      </c>
      <c r="D88" s="36">
        <f>D90</f>
        <v>50000</v>
      </c>
      <c r="E88" s="36">
        <f>E90</f>
        <v>50000</v>
      </c>
      <c r="F88" s="36"/>
      <c r="G88" s="36"/>
      <c r="H88" s="36">
        <f>H90</f>
        <v>50000</v>
      </c>
      <c r="I88" s="32"/>
      <c r="J88" s="32"/>
      <c r="K88" s="32"/>
      <c r="L88" s="39"/>
      <c r="M88" s="37"/>
      <c r="N88" s="38"/>
      <c r="O88" s="38"/>
    </row>
    <row r="89" spans="1:15" ht="15.75" x14ac:dyDescent="0.25">
      <c r="A89" s="31"/>
      <c r="B89" s="7"/>
      <c r="C89" s="31"/>
      <c r="D89" s="36"/>
      <c r="E89" s="36"/>
      <c r="F89" s="36"/>
      <c r="G89" s="36"/>
      <c r="H89" s="36"/>
      <c r="I89" s="32"/>
      <c r="J89" s="32"/>
      <c r="K89" s="32"/>
      <c r="L89" s="39"/>
      <c r="M89" s="37"/>
      <c r="N89" s="38"/>
      <c r="O89" s="38"/>
    </row>
    <row r="90" spans="1:15" ht="15.75" x14ac:dyDescent="0.25">
      <c r="A90" s="31">
        <v>1</v>
      </c>
      <c r="B90" s="7"/>
      <c r="C90" s="27" t="s">
        <v>87</v>
      </c>
      <c r="D90" s="12">
        <v>50000</v>
      </c>
      <c r="E90" s="12">
        <v>50000</v>
      </c>
      <c r="F90" s="12"/>
      <c r="G90" s="12"/>
      <c r="H90" s="12">
        <v>50000</v>
      </c>
      <c r="I90" s="32"/>
      <c r="J90" s="32"/>
      <c r="K90" s="32"/>
      <c r="L90" s="39"/>
      <c r="M90" s="37"/>
      <c r="N90" s="38"/>
      <c r="O90" s="38"/>
    </row>
    <row r="91" spans="1:15" ht="15.75" x14ac:dyDescent="0.25">
      <c r="A91" s="31"/>
      <c r="B91" s="7"/>
      <c r="C91" s="27"/>
      <c r="D91" s="12"/>
      <c r="E91" s="12"/>
      <c r="F91" s="12"/>
      <c r="G91" s="12"/>
      <c r="H91" s="12"/>
      <c r="I91" s="32"/>
      <c r="J91" s="32"/>
      <c r="K91" s="32"/>
      <c r="L91" s="39"/>
      <c r="M91" s="37"/>
      <c r="N91" s="38"/>
      <c r="O91" s="38"/>
    </row>
    <row r="92" spans="1:15" ht="31.5" x14ac:dyDescent="0.25">
      <c r="A92" s="7"/>
      <c r="B92" s="31"/>
      <c r="C92" s="31" t="s">
        <v>44</v>
      </c>
      <c r="D92" s="23">
        <f>D94+D99+D109+D114</f>
        <v>19624000</v>
      </c>
      <c r="E92" s="23">
        <f>E94+E99+E109+E114</f>
        <v>19624000</v>
      </c>
      <c r="F92" s="23"/>
      <c r="G92" s="23"/>
      <c r="H92" s="23">
        <f t="shared" ref="H92" si="7">H94+H99+H109+H114</f>
        <v>19624000</v>
      </c>
      <c r="I92" s="23"/>
      <c r="J92" s="23"/>
      <c r="K92" s="23"/>
      <c r="L92" s="39"/>
      <c r="M92" s="37"/>
      <c r="N92" s="38"/>
      <c r="O92" s="38"/>
    </row>
    <row r="93" spans="1:15" ht="15.75" x14ac:dyDescent="0.25">
      <c r="A93" s="7"/>
      <c r="B93" s="7"/>
      <c r="C93" s="31"/>
      <c r="D93" s="7"/>
      <c r="E93" s="7"/>
      <c r="F93" s="7"/>
      <c r="G93" s="7"/>
      <c r="H93" s="7"/>
      <c r="I93" s="7"/>
      <c r="J93" s="7"/>
      <c r="K93" s="7"/>
      <c r="L93" s="39"/>
      <c r="M93" s="37"/>
      <c r="N93" s="38"/>
      <c r="O93" s="38"/>
    </row>
    <row r="94" spans="1:15" ht="15.75" x14ac:dyDescent="0.25">
      <c r="A94" s="31" t="s">
        <v>31</v>
      </c>
      <c r="B94" s="7"/>
      <c r="C94" s="31" t="s">
        <v>39</v>
      </c>
      <c r="D94" s="23">
        <f>SUM(D95:D97)</f>
        <v>14500000</v>
      </c>
      <c r="E94" s="23">
        <f t="shared" ref="E94:H94" si="8">SUM(E95:E97)</f>
        <v>14500000</v>
      </c>
      <c r="F94" s="23"/>
      <c r="G94" s="23"/>
      <c r="H94" s="23">
        <f t="shared" si="8"/>
        <v>14500000</v>
      </c>
      <c r="I94" s="13"/>
      <c r="J94" s="13"/>
      <c r="K94" s="13"/>
      <c r="L94" s="39"/>
      <c r="M94" s="19"/>
      <c r="N94" s="19"/>
      <c r="O94" s="19"/>
    </row>
    <row r="95" spans="1:15" ht="63" x14ac:dyDescent="0.25">
      <c r="A95" s="14">
        <v>1</v>
      </c>
      <c r="B95" s="21"/>
      <c r="C95" s="28" t="s">
        <v>73</v>
      </c>
      <c r="D95" s="13">
        <v>500000</v>
      </c>
      <c r="E95" s="13">
        <v>500000</v>
      </c>
      <c r="F95" s="13"/>
      <c r="G95" s="13"/>
      <c r="H95" s="13">
        <v>500000</v>
      </c>
      <c r="I95" s="23"/>
      <c r="J95" s="23"/>
      <c r="K95" s="23"/>
      <c r="L95" s="41"/>
      <c r="M95" s="19"/>
      <c r="N95" s="19"/>
      <c r="O95" s="19"/>
    </row>
    <row r="96" spans="1:15" ht="33.75" customHeight="1" x14ac:dyDescent="0.25">
      <c r="A96" s="7">
        <v>2</v>
      </c>
      <c r="B96" s="32"/>
      <c r="C96" s="28" t="s">
        <v>68</v>
      </c>
      <c r="D96" s="13">
        <v>11000000</v>
      </c>
      <c r="E96" s="13">
        <v>11000000</v>
      </c>
      <c r="F96" s="13"/>
      <c r="G96" s="13"/>
      <c r="H96" s="13">
        <v>11000000</v>
      </c>
      <c r="I96" s="13"/>
      <c r="J96" s="13"/>
      <c r="K96" s="13"/>
      <c r="L96" s="41"/>
      <c r="M96" s="19"/>
      <c r="N96" s="19"/>
      <c r="O96" s="19"/>
    </row>
    <row r="97" spans="1:15" ht="45.75" customHeight="1" x14ac:dyDescent="0.25">
      <c r="A97" s="14">
        <v>3</v>
      </c>
      <c r="B97" s="7"/>
      <c r="C97" s="27" t="s">
        <v>88</v>
      </c>
      <c r="D97" s="13">
        <v>3000000</v>
      </c>
      <c r="E97" s="13">
        <v>3000000</v>
      </c>
      <c r="F97" s="13"/>
      <c r="G97" s="13"/>
      <c r="H97" s="13">
        <v>3000000</v>
      </c>
      <c r="I97" s="13"/>
      <c r="J97" s="13"/>
      <c r="K97" s="13"/>
      <c r="L97" s="41"/>
      <c r="M97" s="19"/>
      <c r="N97" s="19"/>
      <c r="O97" s="19"/>
    </row>
    <row r="98" spans="1:15" ht="12.75" customHeight="1" x14ac:dyDescent="0.25">
      <c r="A98" s="14"/>
      <c r="B98" s="7"/>
      <c r="C98" s="27"/>
      <c r="D98" s="13"/>
      <c r="E98" s="13"/>
      <c r="F98" s="13"/>
      <c r="G98" s="13"/>
      <c r="H98" s="13"/>
      <c r="I98" s="13"/>
      <c r="J98" s="13"/>
      <c r="K98" s="13"/>
      <c r="L98" s="41"/>
      <c r="M98" s="19"/>
      <c r="N98" s="19"/>
      <c r="O98" s="19"/>
    </row>
    <row r="99" spans="1:15" ht="15.75" x14ac:dyDescent="0.25">
      <c r="A99" s="21" t="s">
        <v>33</v>
      </c>
      <c r="B99" s="7"/>
      <c r="C99" s="31" t="s">
        <v>40</v>
      </c>
      <c r="D99" s="22">
        <f>SUM(D100:D107)</f>
        <v>1490000</v>
      </c>
      <c r="E99" s="22">
        <f t="shared" ref="E99:H99" si="9">SUM(E100:E107)</f>
        <v>1490000</v>
      </c>
      <c r="F99" s="22"/>
      <c r="G99" s="22"/>
      <c r="H99" s="22">
        <f t="shared" si="9"/>
        <v>1490000</v>
      </c>
      <c r="I99" s="13"/>
      <c r="J99" s="13"/>
      <c r="K99" s="13"/>
      <c r="L99" s="42"/>
      <c r="M99" s="38"/>
      <c r="N99" s="38"/>
      <c r="O99" s="38"/>
    </row>
    <row r="100" spans="1:15" ht="15.75" x14ac:dyDescent="0.25">
      <c r="A100" s="21"/>
      <c r="B100" s="7"/>
      <c r="C100" s="31"/>
      <c r="D100" s="22"/>
      <c r="E100" s="22"/>
      <c r="F100" s="23"/>
      <c r="G100" s="23"/>
      <c r="H100" s="22"/>
      <c r="I100" s="13"/>
      <c r="J100" s="13"/>
      <c r="K100" s="13"/>
      <c r="L100" s="42"/>
      <c r="M100" s="38"/>
      <c r="N100" s="38"/>
      <c r="O100" s="38"/>
    </row>
    <row r="101" spans="1:15" ht="31.5" customHeight="1" x14ac:dyDescent="0.25">
      <c r="A101" s="7">
        <v>1</v>
      </c>
      <c r="B101" s="7"/>
      <c r="C101" s="28" t="s">
        <v>100</v>
      </c>
      <c r="D101" s="12">
        <v>350000</v>
      </c>
      <c r="E101" s="12">
        <v>350000</v>
      </c>
      <c r="F101" s="12"/>
      <c r="G101" s="12"/>
      <c r="H101" s="12">
        <v>350000</v>
      </c>
      <c r="I101" s="7"/>
      <c r="J101" s="7"/>
      <c r="K101" s="7"/>
      <c r="L101" s="42"/>
      <c r="M101" s="38"/>
      <c r="N101" s="19"/>
      <c r="O101" s="19"/>
    </row>
    <row r="102" spans="1:15" ht="24" customHeight="1" x14ac:dyDescent="0.25">
      <c r="A102" s="7">
        <v>2</v>
      </c>
      <c r="B102" s="32"/>
      <c r="C102" s="28" t="s">
        <v>98</v>
      </c>
      <c r="D102" s="12">
        <v>50000</v>
      </c>
      <c r="E102" s="12">
        <v>50000</v>
      </c>
      <c r="F102" s="12"/>
      <c r="G102" s="12"/>
      <c r="H102" s="12">
        <v>50000</v>
      </c>
      <c r="I102" s="7"/>
      <c r="J102" s="7"/>
      <c r="K102" s="7"/>
      <c r="L102" s="42"/>
      <c r="M102" s="38"/>
      <c r="N102" s="19"/>
      <c r="O102" s="19"/>
    </row>
    <row r="103" spans="1:15" ht="23.25" customHeight="1" x14ac:dyDescent="0.25">
      <c r="A103" s="7">
        <v>3</v>
      </c>
      <c r="B103" s="7"/>
      <c r="C103" s="7" t="s">
        <v>99</v>
      </c>
      <c r="D103" s="12">
        <v>60000</v>
      </c>
      <c r="E103" s="12">
        <v>60000</v>
      </c>
      <c r="F103" s="12"/>
      <c r="G103" s="12"/>
      <c r="H103" s="12">
        <v>60000</v>
      </c>
      <c r="I103" s="7"/>
      <c r="J103" s="7"/>
      <c r="K103" s="7"/>
      <c r="L103" s="42"/>
      <c r="M103" s="38"/>
      <c r="N103" s="19"/>
      <c r="O103" s="19"/>
    </row>
    <row r="104" spans="1:15" ht="21.75" customHeight="1" x14ac:dyDescent="0.25">
      <c r="A104" s="7">
        <v>4</v>
      </c>
      <c r="B104" s="7"/>
      <c r="C104" s="7" t="s">
        <v>125</v>
      </c>
      <c r="D104" s="12">
        <v>80000</v>
      </c>
      <c r="E104" s="12">
        <v>80000</v>
      </c>
      <c r="F104" s="12"/>
      <c r="G104" s="12"/>
      <c r="H104" s="12">
        <v>80000</v>
      </c>
      <c r="I104" s="7"/>
      <c r="J104" s="7"/>
      <c r="K104" s="7"/>
      <c r="L104" s="42"/>
      <c r="M104" s="38"/>
      <c r="N104" s="19"/>
      <c r="O104" s="19"/>
    </row>
    <row r="105" spans="1:15" ht="31.5" x14ac:dyDescent="0.25">
      <c r="A105" s="14">
        <v>5</v>
      </c>
      <c r="B105" s="7"/>
      <c r="C105" s="28" t="s">
        <v>97</v>
      </c>
      <c r="D105" s="13">
        <v>350000</v>
      </c>
      <c r="E105" s="13">
        <v>350000</v>
      </c>
      <c r="F105" s="30"/>
      <c r="G105" s="30"/>
      <c r="H105" s="13">
        <v>350000</v>
      </c>
      <c r="I105" s="13"/>
      <c r="J105" s="13"/>
      <c r="K105" s="13"/>
      <c r="L105" s="42"/>
      <c r="M105" s="38"/>
      <c r="N105" s="19"/>
      <c r="O105" s="19"/>
    </row>
    <row r="106" spans="1:15" ht="33" customHeight="1" x14ac:dyDescent="0.25">
      <c r="A106" s="14">
        <v>6</v>
      </c>
      <c r="B106" s="7"/>
      <c r="C106" s="28" t="s">
        <v>128</v>
      </c>
      <c r="D106" s="13">
        <v>300000</v>
      </c>
      <c r="E106" s="13">
        <v>300000</v>
      </c>
      <c r="F106" s="30"/>
      <c r="G106" s="30"/>
      <c r="H106" s="13">
        <v>300000</v>
      </c>
      <c r="I106" s="13"/>
      <c r="J106" s="13"/>
      <c r="K106" s="13"/>
      <c r="L106" s="42"/>
      <c r="M106" s="38"/>
      <c r="N106" s="19"/>
      <c r="O106" s="19"/>
    </row>
    <row r="107" spans="1:15" ht="19.5" customHeight="1" x14ac:dyDescent="0.25">
      <c r="A107" s="14">
        <v>7</v>
      </c>
      <c r="B107" s="7"/>
      <c r="C107" s="28" t="s">
        <v>86</v>
      </c>
      <c r="D107" s="13">
        <v>300000</v>
      </c>
      <c r="E107" s="13">
        <v>300000</v>
      </c>
      <c r="F107" s="13"/>
      <c r="G107" s="13"/>
      <c r="H107" s="13">
        <v>300000</v>
      </c>
      <c r="I107" s="23"/>
      <c r="J107" s="23"/>
      <c r="K107" s="23"/>
      <c r="L107" s="42"/>
      <c r="M107" s="38"/>
      <c r="N107" s="19"/>
      <c r="O107" s="19"/>
    </row>
    <row r="108" spans="1:15" ht="15.75" x14ac:dyDescent="0.25">
      <c r="A108" s="14"/>
      <c r="B108" s="7"/>
      <c r="C108" s="28"/>
      <c r="D108" s="13"/>
      <c r="E108" s="13"/>
      <c r="F108" s="13"/>
      <c r="G108" s="13"/>
      <c r="H108" s="13"/>
      <c r="I108" s="23"/>
      <c r="J108" s="23"/>
      <c r="K108" s="23"/>
      <c r="L108" s="42"/>
      <c r="M108" s="38"/>
      <c r="N108" s="19"/>
      <c r="O108" s="19"/>
    </row>
    <row r="109" spans="1:15" ht="31.5" x14ac:dyDescent="0.25">
      <c r="A109" s="21" t="s">
        <v>41</v>
      </c>
      <c r="B109" s="21"/>
      <c r="C109" s="31" t="s">
        <v>45</v>
      </c>
      <c r="D109" s="23">
        <f>SUM(D111:D112)</f>
        <v>66000</v>
      </c>
      <c r="E109" s="23">
        <f>SUM(E111:E112)</f>
        <v>66000</v>
      </c>
      <c r="F109" s="23"/>
      <c r="G109" s="23"/>
      <c r="H109" s="23">
        <f>SUM(H111:H112)</f>
        <v>66000</v>
      </c>
      <c r="I109" s="23"/>
      <c r="J109" s="23"/>
      <c r="K109" s="23"/>
      <c r="L109" s="42"/>
      <c r="M109" s="38"/>
      <c r="N109" s="19"/>
      <c r="O109" s="19"/>
    </row>
    <row r="110" spans="1:15" ht="15.75" x14ac:dyDescent="0.25">
      <c r="A110" s="21"/>
      <c r="B110" s="21"/>
      <c r="C110" s="31"/>
      <c r="D110" s="23"/>
      <c r="E110" s="23"/>
      <c r="F110" s="13"/>
      <c r="G110" s="13"/>
      <c r="H110" s="23"/>
      <c r="I110" s="23"/>
      <c r="J110" s="23"/>
      <c r="K110" s="23"/>
      <c r="L110" s="42"/>
      <c r="M110" s="38"/>
      <c r="N110" s="19"/>
      <c r="O110" s="19"/>
    </row>
    <row r="111" spans="1:15" ht="18.75" customHeight="1" x14ac:dyDescent="0.25">
      <c r="A111" s="7">
        <v>1</v>
      </c>
      <c r="B111" s="7"/>
      <c r="C111" s="33" t="s">
        <v>89</v>
      </c>
      <c r="D111" s="12">
        <v>16000</v>
      </c>
      <c r="E111" s="12">
        <v>16000</v>
      </c>
      <c r="F111" s="7"/>
      <c r="G111" s="7"/>
      <c r="H111" s="12">
        <v>16000</v>
      </c>
      <c r="I111" s="23"/>
      <c r="J111" s="23"/>
      <c r="K111" s="23"/>
      <c r="L111" s="42"/>
      <c r="M111" s="38"/>
      <c r="N111" s="19"/>
      <c r="O111" s="19"/>
    </row>
    <row r="112" spans="1:15" ht="15.75" x14ac:dyDescent="0.25">
      <c r="A112" s="7">
        <v>2</v>
      </c>
      <c r="B112" s="7"/>
      <c r="C112" s="33" t="s">
        <v>127</v>
      </c>
      <c r="D112" s="12">
        <v>50000</v>
      </c>
      <c r="E112" s="12">
        <v>50000</v>
      </c>
      <c r="F112" s="7"/>
      <c r="G112" s="7"/>
      <c r="H112" s="12">
        <v>50000</v>
      </c>
      <c r="I112" s="23"/>
      <c r="J112" s="23"/>
      <c r="K112" s="23"/>
      <c r="L112" s="42"/>
      <c r="M112" s="38"/>
      <c r="N112" s="19"/>
      <c r="O112" s="19"/>
    </row>
    <row r="113" spans="1:15" ht="15.75" x14ac:dyDescent="0.25">
      <c r="A113" s="21"/>
      <c r="B113" s="21"/>
      <c r="C113" s="31"/>
      <c r="D113" s="23"/>
      <c r="E113" s="23"/>
      <c r="F113" s="35"/>
      <c r="G113" s="35"/>
      <c r="H113" s="23"/>
      <c r="I113" s="23"/>
      <c r="J113" s="23"/>
      <c r="K113" s="23"/>
      <c r="L113" s="42"/>
      <c r="M113" s="38"/>
      <c r="N113" s="19"/>
      <c r="O113" s="19"/>
    </row>
    <row r="114" spans="1:15" ht="27.75" customHeight="1" x14ac:dyDescent="0.25">
      <c r="A114" s="32" t="s">
        <v>65</v>
      </c>
      <c r="B114" s="32"/>
      <c r="C114" s="31" t="s">
        <v>66</v>
      </c>
      <c r="D114" s="23">
        <f>SUM(D115:D115)</f>
        <v>3568000</v>
      </c>
      <c r="E114" s="23">
        <f>SUM(E115:E115)</f>
        <v>3568000</v>
      </c>
      <c r="F114" s="23"/>
      <c r="G114" s="23"/>
      <c r="H114" s="23">
        <f>SUM(H115:H115)</f>
        <v>3568000</v>
      </c>
      <c r="I114" s="23"/>
      <c r="J114" s="23"/>
      <c r="K114" s="23"/>
      <c r="L114" s="42"/>
      <c r="M114" s="38"/>
      <c r="N114" s="19"/>
      <c r="O114" s="19"/>
    </row>
    <row r="115" spans="1:15" ht="47.25" x14ac:dyDescent="0.25">
      <c r="A115" s="14">
        <v>1</v>
      </c>
      <c r="B115" s="7"/>
      <c r="C115" s="28" t="s">
        <v>62</v>
      </c>
      <c r="D115" s="13">
        <v>3568000</v>
      </c>
      <c r="E115" s="13">
        <v>3568000</v>
      </c>
      <c r="F115" s="13"/>
      <c r="G115" s="13"/>
      <c r="H115" s="13">
        <v>3568000</v>
      </c>
      <c r="I115" s="13"/>
      <c r="J115" s="13"/>
      <c r="K115" s="13"/>
      <c r="L115" s="42"/>
      <c r="M115" s="38"/>
      <c r="N115" s="19"/>
      <c r="O115" s="19"/>
    </row>
    <row r="116" spans="1:15" ht="19.5" customHeight="1" x14ac:dyDescent="0.25">
      <c r="A116" s="14"/>
      <c r="B116" s="21"/>
      <c r="C116" s="28"/>
      <c r="D116" s="13"/>
      <c r="E116" s="13"/>
      <c r="F116" s="13"/>
      <c r="G116" s="13"/>
      <c r="H116" s="13"/>
      <c r="I116" s="23"/>
      <c r="J116" s="23"/>
      <c r="K116" s="23"/>
      <c r="L116" s="42"/>
      <c r="M116" s="38"/>
      <c r="N116" s="19"/>
      <c r="O116" s="19"/>
    </row>
    <row r="117" spans="1:15" ht="31.5" customHeight="1" x14ac:dyDescent="0.25">
      <c r="A117" s="27"/>
      <c r="B117" s="27"/>
      <c r="C117" s="31" t="s">
        <v>46</v>
      </c>
      <c r="D117" s="23">
        <f>D119+D123</f>
        <v>2936000</v>
      </c>
      <c r="E117" s="23">
        <f>E119+E123</f>
        <v>2936000</v>
      </c>
      <c r="F117" s="35"/>
      <c r="G117" s="35"/>
      <c r="H117" s="23">
        <f>H119+H123</f>
        <v>2936000</v>
      </c>
      <c r="I117" s="35"/>
      <c r="J117" s="35"/>
      <c r="K117" s="35"/>
      <c r="L117" s="42"/>
      <c r="M117" s="38"/>
      <c r="N117" s="19"/>
      <c r="O117" s="19"/>
    </row>
    <row r="118" spans="1:15" ht="15.6" customHeight="1" x14ac:dyDescent="0.25">
      <c r="A118" s="7"/>
      <c r="B118" s="7"/>
      <c r="C118" s="31"/>
      <c r="D118" s="7"/>
      <c r="E118" s="7"/>
      <c r="F118" s="7"/>
      <c r="G118" s="7"/>
      <c r="H118" s="7"/>
      <c r="I118" s="35"/>
      <c r="J118" s="35"/>
      <c r="K118" s="35"/>
      <c r="L118" s="42"/>
      <c r="M118" s="38"/>
      <c r="N118" s="19"/>
      <c r="O118" s="19"/>
    </row>
    <row r="119" spans="1:15" ht="22.5" customHeight="1" x14ac:dyDescent="0.25">
      <c r="A119" s="21" t="s">
        <v>33</v>
      </c>
      <c r="B119" s="7"/>
      <c r="C119" s="31" t="s">
        <v>40</v>
      </c>
      <c r="D119" s="23">
        <f>SUM(D121:D121)</f>
        <v>800000</v>
      </c>
      <c r="E119" s="23">
        <f>SUM(E121:E121)</f>
        <v>800000</v>
      </c>
      <c r="F119" s="23"/>
      <c r="G119" s="23"/>
      <c r="H119" s="23">
        <f>SUM(H121:H121)</f>
        <v>800000</v>
      </c>
      <c r="I119" s="23"/>
      <c r="J119" s="23"/>
      <c r="K119" s="23"/>
      <c r="L119" s="42"/>
      <c r="M119" s="38"/>
      <c r="N119" s="19"/>
      <c r="O119" s="19"/>
    </row>
    <row r="120" spans="1:15" ht="11.25" customHeight="1" x14ac:dyDescent="0.25">
      <c r="A120" s="21"/>
      <c r="B120" s="7"/>
      <c r="C120" s="31"/>
      <c r="D120" s="13"/>
      <c r="E120" s="13"/>
      <c r="F120" s="30"/>
      <c r="G120" s="30"/>
      <c r="H120" s="13"/>
      <c r="I120" s="23"/>
      <c r="J120" s="23"/>
      <c r="K120" s="23"/>
      <c r="L120" s="42"/>
      <c r="M120" s="38"/>
      <c r="N120" s="19"/>
      <c r="O120" s="19"/>
    </row>
    <row r="121" spans="1:15" ht="49.5" customHeight="1" x14ac:dyDescent="0.25">
      <c r="A121" s="14">
        <v>1</v>
      </c>
      <c r="B121" s="7"/>
      <c r="C121" s="28" t="s">
        <v>96</v>
      </c>
      <c r="D121" s="13">
        <v>800000</v>
      </c>
      <c r="E121" s="13">
        <v>800000</v>
      </c>
      <c r="F121" s="30"/>
      <c r="G121" s="30"/>
      <c r="H121" s="13">
        <v>800000</v>
      </c>
      <c r="I121" s="23"/>
      <c r="J121" s="23"/>
      <c r="K121" s="23"/>
      <c r="L121" s="42"/>
      <c r="M121" s="38"/>
      <c r="N121" s="19"/>
      <c r="O121" s="19"/>
    </row>
    <row r="122" spans="1:15" ht="18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13"/>
      <c r="M122" s="14"/>
      <c r="N122" s="7"/>
      <c r="O122" s="7"/>
    </row>
    <row r="123" spans="1:15" ht="28.5" customHeight="1" x14ac:dyDescent="0.25">
      <c r="A123" s="32" t="s">
        <v>65</v>
      </c>
      <c r="B123" s="32"/>
      <c r="C123" s="31" t="s">
        <v>66</v>
      </c>
      <c r="D123" s="23">
        <f>SUM(D125:D125)</f>
        <v>2136000</v>
      </c>
      <c r="E123" s="23">
        <f>SUM(E125:E125)</f>
        <v>2136000</v>
      </c>
      <c r="F123" s="35"/>
      <c r="G123" s="35"/>
      <c r="H123" s="23">
        <f>SUM(H125:H125)</f>
        <v>2136000</v>
      </c>
      <c r="I123" s="23"/>
      <c r="J123" s="23"/>
      <c r="K123" s="23"/>
      <c r="L123" s="42"/>
      <c r="M123" s="38"/>
      <c r="N123" s="19"/>
      <c r="O123" s="19"/>
    </row>
    <row r="124" spans="1:15" ht="15.75" x14ac:dyDescent="0.25">
      <c r="A124" s="7"/>
      <c r="B124" s="7"/>
      <c r="C124" s="28"/>
      <c r="D124" s="13"/>
      <c r="E124" s="13"/>
      <c r="F124" s="30"/>
      <c r="G124" s="30"/>
      <c r="H124" s="13"/>
      <c r="I124" s="23"/>
      <c r="J124" s="23"/>
      <c r="K124" s="23"/>
      <c r="L124" s="42"/>
      <c r="M124" s="38"/>
      <c r="N124" s="19"/>
      <c r="O124" s="19"/>
    </row>
    <row r="125" spans="1:15" ht="47.25" x14ac:dyDescent="0.25">
      <c r="A125" s="7">
        <v>1</v>
      </c>
      <c r="B125" s="7"/>
      <c r="C125" s="28" t="s">
        <v>69</v>
      </c>
      <c r="D125" s="13">
        <v>2136000</v>
      </c>
      <c r="E125" s="13">
        <v>2136000</v>
      </c>
      <c r="F125" s="30"/>
      <c r="G125" s="30"/>
      <c r="H125" s="13">
        <v>2136000</v>
      </c>
      <c r="I125" s="23"/>
      <c r="J125" s="23"/>
      <c r="K125" s="23"/>
      <c r="L125" s="42"/>
      <c r="M125" s="38"/>
      <c r="N125" s="19"/>
      <c r="O125" s="19"/>
    </row>
    <row r="126" spans="1:15" ht="15" customHeight="1" x14ac:dyDescent="0.25">
      <c r="A126" s="7"/>
      <c r="B126" s="7"/>
      <c r="C126" s="28"/>
      <c r="D126" s="13"/>
      <c r="E126" s="13"/>
      <c r="F126" s="30"/>
      <c r="G126" s="30"/>
      <c r="H126" s="13"/>
      <c r="I126" s="23"/>
      <c r="J126" s="23"/>
      <c r="K126" s="23"/>
      <c r="L126" s="42"/>
      <c r="M126" s="38"/>
      <c r="N126" s="19"/>
      <c r="O126" s="19"/>
    </row>
    <row r="127" spans="1:15" ht="31.5" x14ac:dyDescent="0.25">
      <c r="A127" s="7"/>
      <c r="B127" s="31"/>
      <c r="C127" s="34" t="s">
        <v>53</v>
      </c>
      <c r="D127" s="23">
        <f>D129+D132</f>
        <v>17250000</v>
      </c>
      <c r="E127" s="23">
        <f>E129+E132</f>
        <v>17250000</v>
      </c>
      <c r="F127" s="23"/>
      <c r="G127" s="23"/>
      <c r="H127" s="23">
        <f>H129+H132</f>
        <v>17250000</v>
      </c>
      <c r="I127" s="13"/>
      <c r="J127" s="13"/>
      <c r="K127" s="13"/>
      <c r="L127" s="42"/>
      <c r="M127" s="38"/>
      <c r="N127" s="19"/>
      <c r="O127" s="19"/>
    </row>
    <row r="128" spans="1:15" ht="14.25" customHeight="1" x14ac:dyDescent="0.25">
      <c r="A128" s="7"/>
      <c r="B128" s="31"/>
      <c r="C128" s="34"/>
      <c r="D128" s="23"/>
      <c r="E128" s="23"/>
      <c r="F128" s="23"/>
      <c r="G128" s="23"/>
      <c r="H128" s="23"/>
      <c r="I128" s="13"/>
      <c r="J128" s="13"/>
      <c r="K128" s="13"/>
      <c r="L128" s="42"/>
      <c r="M128" s="38"/>
      <c r="N128" s="19"/>
      <c r="O128" s="19"/>
    </row>
    <row r="129" spans="1:15" ht="20.25" customHeight="1" x14ac:dyDescent="0.25">
      <c r="A129" s="31" t="s">
        <v>31</v>
      </c>
      <c r="B129" s="7"/>
      <c r="C129" s="31" t="s">
        <v>39</v>
      </c>
      <c r="D129" s="23">
        <f>SUM(D131:D131)</f>
        <v>16150000</v>
      </c>
      <c r="E129" s="23">
        <f>SUM(E131:E131)</f>
        <v>16150000</v>
      </c>
      <c r="F129" s="35"/>
      <c r="G129" s="35"/>
      <c r="H129" s="23">
        <f>SUM(H131:H131)</f>
        <v>16150000</v>
      </c>
      <c r="I129" s="35"/>
      <c r="J129" s="35"/>
      <c r="K129" s="35"/>
      <c r="L129" s="43"/>
      <c r="M129" s="44"/>
      <c r="N129" s="5"/>
      <c r="O129" s="5"/>
    </row>
    <row r="130" spans="1:15" ht="13.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43"/>
      <c r="M130" s="44"/>
      <c r="N130" s="5"/>
      <c r="O130" s="5"/>
    </row>
    <row r="131" spans="1:15" ht="43.5" customHeight="1" x14ac:dyDescent="0.25">
      <c r="A131" s="7">
        <v>1</v>
      </c>
      <c r="B131" s="7"/>
      <c r="C131" s="28" t="s">
        <v>70</v>
      </c>
      <c r="D131" s="13">
        <v>16150000</v>
      </c>
      <c r="E131" s="13">
        <v>16150000</v>
      </c>
      <c r="F131" s="30"/>
      <c r="G131" s="30"/>
      <c r="H131" s="13">
        <v>16150000</v>
      </c>
      <c r="I131" s="35"/>
      <c r="J131" s="35"/>
      <c r="K131" s="35"/>
      <c r="L131" s="43"/>
      <c r="M131" s="44"/>
      <c r="N131" s="5"/>
      <c r="O131" s="5"/>
    </row>
    <row r="132" spans="1:15" ht="24.75" customHeight="1" x14ac:dyDescent="0.25">
      <c r="A132" s="31" t="s">
        <v>33</v>
      </c>
      <c r="B132" s="7"/>
      <c r="C132" s="31" t="s">
        <v>47</v>
      </c>
      <c r="D132" s="23">
        <f>SUM(D134:D135)</f>
        <v>1100000</v>
      </c>
      <c r="E132" s="23">
        <f>SUM(E134:E135)</f>
        <v>1100000</v>
      </c>
      <c r="F132" s="23"/>
      <c r="G132" s="23"/>
      <c r="H132" s="23">
        <f>SUM(H134:H135)</f>
        <v>1100000</v>
      </c>
      <c r="I132" s="13"/>
      <c r="J132" s="13"/>
      <c r="K132" s="13"/>
      <c r="L132" s="43"/>
      <c r="M132" s="44"/>
      <c r="N132" s="5"/>
      <c r="O132" s="5"/>
    </row>
    <row r="133" spans="1:15" ht="15.75" customHeight="1" x14ac:dyDescent="0.25">
      <c r="A133" s="31"/>
      <c r="B133" s="7"/>
      <c r="C133" s="31"/>
      <c r="D133" s="23"/>
      <c r="E133" s="23"/>
      <c r="F133" s="23"/>
      <c r="G133" s="23"/>
      <c r="H133" s="23"/>
      <c r="I133" s="13"/>
      <c r="J133" s="13"/>
      <c r="K133" s="13"/>
      <c r="L133" s="43"/>
      <c r="M133" s="44"/>
      <c r="N133" s="5"/>
      <c r="O133" s="5"/>
    </row>
    <row r="134" spans="1:15" ht="47.25" customHeight="1" x14ac:dyDescent="0.25">
      <c r="A134" s="28">
        <v>1</v>
      </c>
      <c r="B134" s="7"/>
      <c r="C134" s="28" t="s">
        <v>94</v>
      </c>
      <c r="D134" s="13">
        <v>1050000</v>
      </c>
      <c r="E134" s="13">
        <v>1050000</v>
      </c>
      <c r="F134" s="30"/>
      <c r="G134" s="30"/>
      <c r="H134" s="13">
        <v>1050000</v>
      </c>
      <c r="I134" s="13"/>
      <c r="J134" s="13"/>
      <c r="K134" s="13"/>
      <c r="L134" s="43"/>
      <c r="M134" s="44"/>
      <c r="N134" s="5"/>
      <c r="O134" s="5"/>
    </row>
    <row r="135" spans="1:15" ht="39.75" customHeight="1" x14ac:dyDescent="0.25">
      <c r="A135" s="28">
        <v>2</v>
      </c>
      <c r="B135" s="7"/>
      <c r="C135" s="28" t="s">
        <v>95</v>
      </c>
      <c r="D135" s="13">
        <v>50000</v>
      </c>
      <c r="E135" s="13">
        <v>50000</v>
      </c>
      <c r="F135" s="30"/>
      <c r="G135" s="30"/>
      <c r="H135" s="13">
        <v>50000</v>
      </c>
      <c r="I135" s="13"/>
      <c r="J135" s="13"/>
      <c r="K135" s="13"/>
      <c r="L135" s="43"/>
      <c r="M135" s="44"/>
      <c r="N135" s="5"/>
      <c r="O135" s="5"/>
    </row>
    <row r="136" spans="1:15" ht="20.25" customHeight="1" x14ac:dyDescent="0.25">
      <c r="A136" s="28"/>
      <c r="B136" s="7"/>
      <c r="C136" s="28"/>
      <c r="D136" s="13"/>
      <c r="E136" s="13"/>
      <c r="F136" s="13"/>
      <c r="G136" s="13"/>
      <c r="H136" s="13"/>
      <c r="I136" s="13"/>
      <c r="J136" s="13"/>
      <c r="K136" s="13"/>
      <c r="L136" s="43"/>
      <c r="M136" s="44"/>
      <c r="N136" s="5"/>
      <c r="O136" s="5"/>
    </row>
    <row r="137" spans="1:15" ht="18" customHeight="1" x14ac:dyDescent="0.25">
      <c r="A137" s="7"/>
      <c r="B137" s="7"/>
      <c r="C137" s="28"/>
      <c r="D137" s="12"/>
      <c r="E137" s="12"/>
      <c r="F137" s="12"/>
      <c r="G137" s="12"/>
      <c r="H137" s="12"/>
      <c r="I137" s="7"/>
      <c r="J137" s="7"/>
      <c r="K137" s="7"/>
      <c r="L137" s="43"/>
      <c r="M137" s="44"/>
      <c r="N137" s="5"/>
      <c r="O137" s="5"/>
    </row>
    <row r="138" spans="1:15" ht="15.75" x14ac:dyDescent="0.25">
      <c r="A138" s="45"/>
      <c r="B138" s="5"/>
      <c r="C138" s="45"/>
      <c r="D138" s="43"/>
      <c r="E138" s="43"/>
      <c r="F138" s="46"/>
      <c r="G138" s="46"/>
      <c r="H138" s="43"/>
      <c r="I138" s="47"/>
      <c r="J138" s="47"/>
      <c r="K138" s="47"/>
      <c r="L138" s="5"/>
      <c r="M138" s="5"/>
      <c r="N138" s="5"/>
      <c r="O138" s="5"/>
    </row>
    <row r="139" spans="1:15" ht="15.75" x14ac:dyDescent="0.25">
      <c r="A139" s="5"/>
      <c r="B139" s="5"/>
      <c r="C139" s="55" t="s">
        <v>48</v>
      </c>
      <c r="D139" s="55"/>
      <c r="E139" s="55"/>
      <c r="F139" s="55"/>
      <c r="G139" s="55"/>
      <c r="H139" s="55"/>
      <c r="I139" s="55"/>
      <c r="J139" s="55"/>
      <c r="K139" s="55"/>
      <c r="L139" s="5"/>
      <c r="M139" s="5"/>
      <c r="N139" s="5"/>
      <c r="O139" s="5"/>
    </row>
    <row r="140" spans="1:15" ht="15.75" x14ac:dyDescent="0.25">
      <c r="A140" s="5"/>
      <c r="B140" s="5"/>
      <c r="C140" s="44" t="s">
        <v>81</v>
      </c>
      <c r="D140" s="5"/>
      <c r="E140" s="5"/>
      <c r="F140" s="5"/>
      <c r="G140" s="5"/>
      <c r="H140" s="5" t="s">
        <v>84</v>
      </c>
      <c r="I140" s="5"/>
      <c r="J140" s="5"/>
      <c r="K140" s="48"/>
      <c r="L140" s="5"/>
      <c r="M140" s="5"/>
      <c r="N140" s="5"/>
      <c r="O140" s="5"/>
    </row>
    <row r="141" spans="1:15" ht="15.75" x14ac:dyDescent="0.25">
      <c r="A141" s="5"/>
      <c r="B141" s="5"/>
      <c r="C141" s="44"/>
      <c r="D141" s="5"/>
      <c r="E141" s="5"/>
      <c r="F141" s="5"/>
      <c r="G141" s="5"/>
      <c r="H141" s="5"/>
      <c r="I141" s="5"/>
      <c r="J141" s="5"/>
      <c r="K141" s="48"/>
      <c r="L141" s="5"/>
      <c r="M141" s="5"/>
      <c r="N141" s="5"/>
      <c r="O141" s="5"/>
    </row>
    <row r="142" spans="1:15" ht="15.75" x14ac:dyDescent="0.25">
      <c r="A142" s="5"/>
      <c r="B142" s="5"/>
      <c r="C142" s="5" t="s">
        <v>50</v>
      </c>
      <c r="D142" s="5"/>
      <c r="E142" s="5"/>
      <c r="F142" s="5" t="s">
        <v>49</v>
      </c>
      <c r="G142" s="5"/>
      <c r="H142" s="5"/>
      <c r="I142" s="5"/>
      <c r="J142" s="5"/>
      <c r="K142" s="5"/>
      <c r="L142" s="5"/>
      <c r="M142" s="5"/>
      <c r="N142" s="5"/>
      <c r="O142" s="5"/>
    </row>
    <row r="143" spans="1:15" ht="15.75" x14ac:dyDescent="0.25">
      <c r="A143" s="5"/>
      <c r="B143" s="5"/>
      <c r="C143" s="5"/>
      <c r="D143" s="5"/>
      <c r="E143" s="5"/>
      <c r="F143" s="5" t="s">
        <v>51</v>
      </c>
      <c r="G143" s="5"/>
      <c r="H143" s="5"/>
      <c r="I143" s="5"/>
      <c r="J143" s="5"/>
      <c r="K143" s="5"/>
      <c r="L143" s="5"/>
      <c r="M143" s="5"/>
      <c r="N143" s="5"/>
      <c r="O143" s="5"/>
    </row>
    <row r="144" spans="1:15" ht="15.75" x14ac:dyDescent="0.25">
      <c r="A144" s="5"/>
      <c r="B144" s="5"/>
      <c r="C144" s="44" t="s">
        <v>75</v>
      </c>
      <c r="D144" s="5"/>
      <c r="E144" s="5"/>
      <c r="F144" s="5" t="s">
        <v>85</v>
      </c>
      <c r="G144" s="5"/>
      <c r="H144" s="5"/>
      <c r="I144" s="5"/>
      <c r="J144" s="5"/>
      <c r="K144" s="5"/>
      <c r="L144" s="5"/>
      <c r="M144" s="5"/>
      <c r="N144" s="5"/>
      <c r="O144" s="5"/>
    </row>
  </sheetData>
  <mergeCells count="8">
    <mergeCell ref="C139:K139"/>
    <mergeCell ref="A9:K9"/>
    <mergeCell ref="A1:K3"/>
    <mergeCell ref="E4:K4"/>
    <mergeCell ref="A6:K6"/>
    <mergeCell ref="A8:O8"/>
    <mergeCell ref="C11:C14"/>
    <mergeCell ref="A11:A14"/>
  </mergeCells>
  <pageMargins left="0" right="0" top="0.39370078740157483" bottom="0.51181102362204722" header="0.31496062992125984" footer="0.31496062992125984"/>
  <pageSetup paperSize="9" orientation="portrait" r:id="rId1"/>
  <headerFooter>
    <oddFooter>&amp;CPage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9F781-2659-444E-B8A7-9E8AAF0A3A2C}">
  <dimension ref="B4:T143"/>
  <sheetViews>
    <sheetView topLeftCell="A43" workbookViewId="0">
      <selection activeCell="D32" sqref="D32"/>
    </sheetView>
  </sheetViews>
  <sheetFormatPr defaultRowHeight="15" x14ac:dyDescent="0.25"/>
  <cols>
    <col min="1" max="1" width="4.42578125" customWidth="1"/>
    <col min="2" max="2" width="4" customWidth="1"/>
    <col min="3" max="3" width="4.140625" customWidth="1"/>
    <col min="4" max="4" width="35" customWidth="1"/>
    <col min="5" max="6" width="10.140625" bestFit="1" customWidth="1"/>
    <col min="9" max="9" width="11.5703125" customWidth="1"/>
    <col min="12" max="12" width="8.140625" customWidth="1"/>
    <col min="13" max="13" width="9.7109375" customWidth="1"/>
    <col min="14" max="14" width="11.140625" customWidth="1"/>
    <col min="15" max="15" width="10.5703125" customWidth="1"/>
    <col min="16" max="16" width="10.28515625" customWidth="1"/>
    <col min="17" max="17" width="9.85546875" customWidth="1"/>
    <col min="18" max="18" width="10.140625" customWidth="1"/>
    <col min="19" max="19" width="9" customWidth="1"/>
    <col min="20" max="20" width="9.5703125" customWidth="1"/>
  </cols>
  <sheetData>
    <row r="4" spans="2:20" ht="57.75" customHeight="1" x14ac:dyDescent="0.25"/>
    <row r="5" spans="2:20" ht="15.75" x14ac:dyDescent="0.25">
      <c r="B5" s="60" t="s">
        <v>0</v>
      </c>
      <c r="C5" s="61"/>
      <c r="D5" s="61"/>
      <c r="E5" s="61"/>
      <c r="F5" s="61"/>
      <c r="G5" s="61"/>
      <c r="H5" s="61"/>
      <c r="I5" s="61"/>
      <c r="J5" s="61"/>
      <c r="K5" s="61"/>
      <c r="L5" s="61"/>
    </row>
    <row r="6" spans="2:20" ht="15.75" x14ac:dyDescent="0.25">
      <c r="B6" s="5"/>
      <c r="C6" s="5"/>
      <c r="D6" s="5"/>
      <c r="E6" s="5"/>
      <c r="F6" s="5"/>
      <c r="G6" s="4"/>
      <c r="H6" s="4"/>
      <c r="I6" s="4"/>
      <c r="J6" s="5"/>
      <c r="K6" s="5"/>
      <c r="L6" s="5"/>
    </row>
    <row r="7" spans="2:20" x14ac:dyDescent="0.25">
      <c r="B7" s="62" t="s">
        <v>108</v>
      </c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2:20" ht="15.75" x14ac:dyDescent="0.25">
      <c r="B8" s="56" t="s">
        <v>82</v>
      </c>
      <c r="C8" s="56"/>
      <c r="D8" s="56"/>
      <c r="E8" s="56"/>
      <c r="F8" s="56"/>
      <c r="G8" s="56"/>
      <c r="H8" s="56"/>
      <c r="I8" s="56"/>
      <c r="J8" s="56"/>
      <c r="K8" s="56"/>
      <c r="L8" s="56"/>
    </row>
    <row r="9" spans="2:20" ht="15.75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2:20" ht="12" customHeight="1" x14ac:dyDescent="0.25">
      <c r="B10" s="63"/>
      <c r="C10" s="7"/>
      <c r="D10" s="63"/>
      <c r="E10" s="7" t="s">
        <v>1</v>
      </c>
      <c r="F10" s="7" t="s">
        <v>1</v>
      </c>
      <c r="G10" s="7" t="s">
        <v>2</v>
      </c>
      <c r="H10" s="7"/>
      <c r="I10" s="7" t="s">
        <v>83</v>
      </c>
      <c r="J10" s="7"/>
      <c r="K10" s="7"/>
      <c r="L10" s="7"/>
    </row>
    <row r="11" spans="2:20" ht="15.75" customHeight="1" x14ac:dyDescent="0.25">
      <c r="B11" s="64"/>
      <c r="C11" s="7"/>
      <c r="D11" s="64"/>
      <c r="E11" s="12" t="s">
        <v>5</v>
      </c>
      <c r="F11" s="12" t="s">
        <v>5</v>
      </c>
      <c r="G11" s="7" t="s">
        <v>6</v>
      </c>
      <c r="H11" s="13" t="s">
        <v>7</v>
      </c>
      <c r="I11" s="13" t="s">
        <v>8</v>
      </c>
      <c r="J11" s="14" t="s">
        <v>9</v>
      </c>
      <c r="K11" s="14" t="s">
        <v>10</v>
      </c>
      <c r="L11" s="12" t="s">
        <v>8</v>
      </c>
      <c r="M11" s="69" t="s">
        <v>114</v>
      </c>
      <c r="N11" s="69" t="s">
        <v>115</v>
      </c>
      <c r="O11" s="69" t="s">
        <v>119</v>
      </c>
      <c r="P11" s="69" t="s">
        <v>116</v>
      </c>
      <c r="Q11" s="69" t="s">
        <v>117</v>
      </c>
      <c r="R11" s="69" t="s">
        <v>118</v>
      </c>
      <c r="S11" s="66" t="s">
        <v>120</v>
      </c>
      <c r="T11" s="49" t="s">
        <v>121</v>
      </c>
    </row>
    <row r="12" spans="2:20" ht="15.75" x14ac:dyDescent="0.25">
      <c r="B12" s="64"/>
      <c r="C12" s="7"/>
      <c r="D12" s="64"/>
      <c r="E12" s="7"/>
      <c r="F12" s="7" t="s">
        <v>15</v>
      </c>
      <c r="G12" s="7" t="s">
        <v>16</v>
      </c>
      <c r="H12" s="13" t="s">
        <v>17</v>
      </c>
      <c r="I12" s="13" t="s">
        <v>18</v>
      </c>
      <c r="J12" s="14" t="s">
        <v>19</v>
      </c>
      <c r="K12" s="14" t="s">
        <v>20</v>
      </c>
      <c r="L12" s="12" t="s">
        <v>21</v>
      </c>
      <c r="M12" s="67"/>
      <c r="N12" s="67"/>
      <c r="O12" s="67"/>
      <c r="P12" s="67"/>
      <c r="Q12" s="67"/>
      <c r="R12" s="67"/>
      <c r="S12" s="67"/>
      <c r="T12" s="50" t="s">
        <v>122</v>
      </c>
    </row>
    <row r="13" spans="2:20" ht="18.75" customHeight="1" x14ac:dyDescent="0.25">
      <c r="B13" s="65"/>
      <c r="C13" s="7"/>
      <c r="D13" s="65"/>
      <c r="E13" s="7"/>
      <c r="F13" s="7"/>
      <c r="G13" s="7" t="s">
        <v>25</v>
      </c>
      <c r="H13" s="14"/>
      <c r="I13" s="14"/>
      <c r="J13" s="14" t="s">
        <v>26</v>
      </c>
      <c r="K13" s="14" t="s">
        <v>27</v>
      </c>
      <c r="L13" s="7"/>
      <c r="M13" s="68"/>
      <c r="N13" s="68"/>
      <c r="O13" s="68"/>
      <c r="P13" s="68"/>
      <c r="Q13" s="68"/>
      <c r="R13" s="68"/>
      <c r="S13" s="68"/>
      <c r="T13" s="51"/>
    </row>
    <row r="14" spans="2:20" ht="15.75" x14ac:dyDescent="0.25">
      <c r="B14" s="7"/>
      <c r="C14" s="7"/>
      <c r="D14" s="12">
        <v>1</v>
      </c>
      <c r="E14" s="12">
        <v>2</v>
      </c>
      <c r="F14" s="12">
        <v>3</v>
      </c>
      <c r="G14" s="12">
        <v>4</v>
      </c>
      <c r="H14" s="13">
        <v>5</v>
      </c>
      <c r="I14" s="13">
        <v>6</v>
      </c>
      <c r="J14" s="13">
        <v>7</v>
      </c>
      <c r="K14" s="13">
        <v>8</v>
      </c>
      <c r="L14" s="12">
        <v>7</v>
      </c>
    </row>
    <row r="15" spans="2:20" ht="15.75" x14ac:dyDescent="0.25">
      <c r="B15" s="7"/>
      <c r="C15" s="7"/>
      <c r="D15" s="21" t="s">
        <v>30</v>
      </c>
      <c r="E15" s="22">
        <f>E16+E17+E18+E19</f>
        <v>73116000</v>
      </c>
      <c r="F15" s="22">
        <f>F16+F17+F18+F19</f>
        <v>73116000</v>
      </c>
      <c r="G15" s="23"/>
      <c r="H15" s="22"/>
      <c r="I15" s="22">
        <f>I16+I17+I18+I19</f>
        <v>73116000</v>
      </c>
      <c r="J15" s="23"/>
      <c r="K15" s="23"/>
      <c r="L15" s="22"/>
    </row>
    <row r="16" spans="2:20" ht="15.75" x14ac:dyDescent="0.25">
      <c r="B16" s="21" t="s">
        <v>31</v>
      </c>
      <c r="C16" s="21"/>
      <c r="D16" s="21" t="s">
        <v>32</v>
      </c>
      <c r="E16" s="22">
        <f>E24+E66+E87+E93+E128</f>
        <v>41680000</v>
      </c>
      <c r="F16" s="22">
        <f>F24+F66+F87+F93+F128</f>
        <v>41680000</v>
      </c>
      <c r="G16" s="22"/>
      <c r="H16" s="22"/>
      <c r="I16" s="22">
        <f>I24+I66+I87+I93+I128</f>
        <v>41680000</v>
      </c>
      <c r="J16" s="23"/>
      <c r="K16" s="23"/>
      <c r="L16" s="22"/>
    </row>
    <row r="17" spans="2:20" ht="15.75" x14ac:dyDescent="0.25">
      <c r="B17" s="21" t="s">
        <v>33</v>
      </c>
      <c r="C17" s="21"/>
      <c r="D17" s="21" t="s">
        <v>34</v>
      </c>
      <c r="E17" s="22">
        <f>E28+E71+E98+E118+E131</f>
        <v>4340000</v>
      </c>
      <c r="F17" s="22">
        <f>F28+F71+F98+F118+F131</f>
        <v>4340000</v>
      </c>
      <c r="G17" s="22"/>
      <c r="H17" s="22"/>
      <c r="I17" s="22">
        <f>I28+I71+I98+I118+I131</f>
        <v>4340000</v>
      </c>
      <c r="J17" s="23"/>
      <c r="K17" s="23"/>
      <c r="L17" s="22"/>
    </row>
    <row r="18" spans="2:20" ht="15.75" x14ac:dyDescent="0.25">
      <c r="B18" s="21" t="s">
        <v>35</v>
      </c>
      <c r="C18" s="21"/>
      <c r="D18" s="21" t="s">
        <v>36</v>
      </c>
      <c r="E18" s="22">
        <f>E34+E59+E77+E108</f>
        <v>3783000</v>
      </c>
      <c r="F18" s="22">
        <f>F34+F59+F77+F108</f>
        <v>3783000</v>
      </c>
      <c r="G18" s="22"/>
      <c r="H18" s="22"/>
      <c r="I18" s="22">
        <f>I34+I59+I77+I108</f>
        <v>3783000</v>
      </c>
      <c r="J18" s="23"/>
      <c r="K18" s="23"/>
      <c r="L18" s="22"/>
    </row>
    <row r="19" spans="2:20" ht="15.75" x14ac:dyDescent="0.25">
      <c r="B19" s="21" t="s">
        <v>65</v>
      </c>
      <c r="C19" s="21"/>
      <c r="D19" s="21" t="s">
        <v>71</v>
      </c>
      <c r="E19" s="22">
        <f>E51+E79+E113+E122</f>
        <v>23313000</v>
      </c>
      <c r="F19" s="22">
        <f>F51+F79+F113+F122</f>
        <v>23313000</v>
      </c>
      <c r="G19" s="23"/>
      <c r="H19" s="22"/>
      <c r="I19" s="22">
        <f>I51+I79+I113+I122</f>
        <v>23313000</v>
      </c>
      <c r="J19" s="23"/>
      <c r="K19" s="23"/>
      <c r="L19" s="22"/>
    </row>
    <row r="20" spans="2:20" ht="39.75" customHeight="1" x14ac:dyDescent="0.25">
      <c r="B20" s="27"/>
      <c r="C20" s="27"/>
      <c r="D20" s="28" t="s">
        <v>37</v>
      </c>
      <c r="E20" s="29"/>
      <c r="F20" s="29"/>
      <c r="G20" s="29"/>
      <c r="H20" s="29"/>
      <c r="I20" s="30"/>
      <c r="J20" s="30"/>
      <c r="K20" s="30"/>
      <c r="L20" s="29"/>
    </row>
    <row r="21" spans="2:20" ht="15.75" x14ac:dyDescent="0.25">
      <c r="B21" s="27"/>
      <c r="C21" s="27"/>
      <c r="D21" s="28"/>
      <c r="E21" s="29"/>
      <c r="F21" s="29"/>
      <c r="G21" s="29"/>
      <c r="H21" s="29"/>
      <c r="I21" s="30"/>
      <c r="J21" s="30"/>
      <c r="K21" s="30"/>
      <c r="L21" s="29"/>
    </row>
    <row r="22" spans="2:20" ht="36.75" customHeight="1" x14ac:dyDescent="0.25">
      <c r="B22" s="7"/>
      <c r="C22" s="7"/>
      <c r="D22" s="31" t="s">
        <v>38</v>
      </c>
      <c r="E22" s="23">
        <f>E24+E28+E34+E51</f>
        <v>9098000</v>
      </c>
      <c r="F22" s="23">
        <f>F24+F28+F34+F51</f>
        <v>9098000</v>
      </c>
      <c r="G22" s="23"/>
      <c r="H22" s="23"/>
      <c r="I22" s="23">
        <f>I24+I28+I34+I51</f>
        <v>9098000</v>
      </c>
      <c r="J22" s="23"/>
      <c r="K22" s="23"/>
      <c r="L22" s="23"/>
    </row>
    <row r="23" spans="2:20" ht="15.75" x14ac:dyDescent="0.25">
      <c r="B23" s="32"/>
      <c r="C23" s="32"/>
      <c r="D23" s="31"/>
      <c r="E23" s="23"/>
      <c r="F23" s="23"/>
      <c r="G23" s="23"/>
      <c r="H23" s="23"/>
      <c r="I23" s="23"/>
      <c r="J23" s="23"/>
      <c r="K23" s="23"/>
      <c r="L23" s="23"/>
    </row>
    <row r="24" spans="2:20" ht="30" customHeight="1" x14ac:dyDescent="0.25">
      <c r="B24" s="32" t="s">
        <v>31</v>
      </c>
      <c r="C24" s="32"/>
      <c r="D24" s="31" t="s">
        <v>39</v>
      </c>
      <c r="E24" s="23">
        <f>E26</f>
        <v>280000</v>
      </c>
      <c r="F24" s="23">
        <f>F26</f>
        <v>280000</v>
      </c>
      <c r="G24" s="23"/>
      <c r="H24" s="23"/>
      <c r="I24" s="23">
        <f>I26</f>
        <v>280000</v>
      </c>
      <c r="J24" s="23"/>
      <c r="K24" s="23"/>
      <c r="L24" s="23"/>
    </row>
    <row r="25" spans="2:20" ht="15.75" x14ac:dyDescent="0.25">
      <c r="B25" s="32"/>
      <c r="C25" s="32"/>
      <c r="D25" s="31"/>
      <c r="E25" s="23"/>
      <c r="F25" s="23"/>
      <c r="G25" s="23"/>
      <c r="H25" s="23"/>
      <c r="I25" s="23"/>
      <c r="J25" s="23"/>
      <c r="K25" s="23"/>
      <c r="L25" s="23"/>
    </row>
    <row r="26" spans="2:20" ht="36" customHeight="1" x14ac:dyDescent="0.25">
      <c r="B26" s="32">
        <v>1</v>
      </c>
      <c r="C26" s="32"/>
      <c r="D26" s="33" t="s">
        <v>76</v>
      </c>
      <c r="E26" s="23">
        <v>280000</v>
      </c>
      <c r="F26" s="23">
        <v>280000</v>
      </c>
      <c r="G26" s="23"/>
      <c r="H26" s="23"/>
      <c r="I26" s="23">
        <v>280000</v>
      </c>
      <c r="J26" s="23"/>
      <c r="K26" s="23"/>
      <c r="L26" s="23"/>
      <c r="M26" s="53"/>
      <c r="N26" s="53"/>
      <c r="O26" s="53"/>
      <c r="P26" s="53"/>
      <c r="Q26" s="53"/>
      <c r="R26" s="53"/>
      <c r="S26">
        <v>0</v>
      </c>
      <c r="T26" t="s">
        <v>124</v>
      </c>
    </row>
    <row r="27" spans="2:20" ht="15.75" x14ac:dyDescent="0.25">
      <c r="B27" s="32"/>
      <c r="C27" s="32"/>
      <c r="D27" s="33"/>
      <c r="E27" s="23"/>
      <c r="F27" s="23"/>
      <c r="G27" s="23"/>
      <c r="H27" s="23"/>
      <c r="I27" s="23"/>
      <c r="J27" s="23"/>
      <c r="K27" s="23"/>
      <c r="L27" s="23"/>
    </row>
    <row r="28" spans="2:20" ht="25.5" customHeight="1" x14ac:dyDescent="0.25">
      <c r="B28" s="21" t="s">
        <v>33</v>
      </c>
      <c r="C28" s="21"/>
      <c r="D28" s="31" t="s">
        <v>40</v>
      </c>
      <c r="E28" s="23">
        <f>SUM(E30:E33)</f>
        <v>650000</v>
      </c>
      <c r="F28" s="23">
        <f>SUM(F30:F33)</f>
        <v>650000</v>
      </c>
      <c r="G28" s="23"/>
      <c r="H28" s="23"/>
      <c r="I28" s="23">
        <f>SUM(I30:I33)</f>
        <v>650000</v>
      </c>
      <c r="J28" s="12"/>
      <c r="K28" s="12"/>
      <c r="L28" s="12"/>
    </row>
    <row r="29" spans="2:20" ht="15.75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2:20" ht="27" customHeight="1" x14ac:dyDescent="0.25">
      <c r="B30" s="7">
        <v>1</v>
      </c>
      <c r="C30" s="7"/>
      <c r="D30" s="33" t="s">
        <v>90</v>
      </c>
      <c r="E30" s="12">
        <v>200000</v>
      </c>
      <c r="F30" s="12">
        <v>200000</v>
      </c>
      <c r="G30" s="7"/>
      <c r="H30" s="7"/>
      <c r="I30" s="12">
        <v>200000</v>
      </c>
      <c r="J30" s="7"/>
      <c r="K30" s="7"/>
      <c r="L30" s="7"/>
      <c r="M30" s="53"/>
      <c r="N30" s="53"/>
      <c r="O30" s="53"/>
      <c r="P30" s="53"/>
      <c r="Q30" s="53"/>
      <c r="R30" s="53"/>
      <c r="S30">
        <v>0</v>
      </c>
      <c r="T30" t="s">
        <v>124</v>
      </c>
    </row>
    <row r="31" spans="2:20" ht="26.25" customHeight="1" x14ac:dyDescent="0.25">
      <c r="B31" s="7">
        <v>2</v>
      </c>
      <c r="C31" s="7"/>
      <c r="D31" s="33" t="s">
        <v>91</v>
      </c>
      <c r="E31" s="12">
        <v>100000</v>
      </c>
      <c r="F31" s="12">
        <v>100000</v>
      </c>
      <c r="G31" s="7"/>
      <c r="H31" s="7"/>
      <c r="I31" s="12">
        <v>100000</v>
      </c>
      <c r="J31" s="7"/>
      <c r="K31" s="7"/>
      <c r="L31" s="7"/>
      <c r="M31" s="53"/>
      <c r="N31" s="53"/>
      <c r="O31" s="53"/>
      <c r="P31" s="53"/>
      <c r="Q31" s="53"/>
      <c r="R31" s="53"/>
      <c r="S31">
        <v>0</v>
      </c>
      <c r="T31" t="s">
        <v>124</v>
      </c>
    </row>
    <row r="32" spans="2:20" ht="33.75" customHeight="1" x14ac:dyDescent="0.25">
      <c r="B32" s="32">
        <v>3</v>
      </c>
      <c r="C32" s="32"/>
      <c r="D32" s="33" t="s">
        <v>101</v>
      </c>
      <c r="E32" s="12">
        <v>350000</v>
      </c>
      <c r="F32" s="12">
        <v>350000</v>
      </c>
      <c r="G32" s="7"/>
      <c r="H32" s="7"/>
      <c r="I32" s="12">
        <v>350000</v>
      </c>
      <c r="J32" s="32"/>
      <c r="K32" s="32"/>
      <c r="L32" s="32"/>
      <c r="M32" s="53"/>
      <c r="N32" s="53"/>
      <c r="O32" s="53"/>
      <c r="P32" s="53"/>
      <c r="Q32" s="53"/>
      <c r="R32" s="53"/>
      <c r="S32">
        <v>0</v>
      </c>
      <c r="T32" t="s">
        <v>124</v>
      </c>
    </row>
    <row r="33" spans="2:20" ht="15.75" x14ac:dyDescent="0.25">
      <c r="B33" s="32"/>
      <c r="C33" s="32"/>
      <c r="D33" s="33"/>
      <c r="E33" s="12"/>
      <c r="F33" s="12"/>
      <c r="G33" s="7"/>
      <c r="H33" s="7"/>
      <c r="I33" s="12"/>
      <c r="J33" s="32"/>
      <c r="K33" s="32"/>
      <c r="L33" s="32"/>
    </row>
    <row r="34" spans="2:20" ht="30.75" customHeight="1" x14ac:dyDescent="0.25">
      <c r="B34" s="31" t="s">
        <v>41</v>
      </c>
      <c r="C34" s="31"/>
      <c r="D34" s="31" t="s">
        <v>42</v>
      </c>
      <c r="E34" s="35">
        <f>E36+E37+E38+E39+E40+E41+E42+E43+E44+E45+E46+E47+E48+E49</f>
        <v>3672000</v>
      </c>
      <c r="F34" s="35">
        <f t="shared" ref="F34:I34" si="0">F36+F37+F38+F39+F40+F41+F42+F43+F44+F45+F46+F47+F48+F49</f>
        <v>3672000</v>
      </c>
      <c r="G34" s="35"/>
      <c r="H34" s="35"/>
      <c r="I34" s="35">
        <f t="shared" si="0"/>
        <v>3672000</v>
      </c>
      <c r="J34" s="35"/>
      <c r="K34" s="35"/>
      <c r="L34" s="35"/>
    </row>
    <row r="35" spans="2:20" ht="15.75" x14ac:dyDescent="0.25">
      <c r="B35" s="31"/>
      <c r="C35" s="31"/>
      <c r="D35" s="31"/>
      <c r="E35" s="35"/>
      <c r="F35" s="35"/>
      <c r="G35" s="35"/>
      <c r="H35" s="35"/>
      <c r="I35" s="35"/>
      <c r="J35" s="35"/>
      <c r="K35" s="35"/>
      <c r="L35" s="35"/>
    </row>
    <row r="36" spans="2:20" ht="27.75" customHeight="1" x14ac:dyDescent="0.25">
      <c r="B36" s="28">
        <v>1</v>
      </c>
      <c r="C36" s="28"/>
      <c r="D36" s="33" t="s">
        <v>54</v>
      </c>
      <c r="E36" s="13">
        <v>1000000</v>
      </c>
      <c r="F36" s="13">
        <v>1000000</v>
      </c>
      <c r="G36" s="13"/>
      <c r="H36" s="13"/>
      <c r="I36" s="13">
        <v>1000000</v>
      </c>
      <c r="J36" s="36"/>
      <c r="K36" s="36"/>
      <c r="L36" s="36"/>
      <c r="M36" s="53"/>
      <c r="N36" s="53"/>
      <c r="O36" s="53"/>
      <c r="P36" s="53"/>
      <c r="Q36" s="53"/>
      <c r="R36" s="53"/>
      <c r="S36">
        <v>0</v>
      </c>
      <c r="T36" t="s">
        <v>124</v>
      </c>
    </row>
    <row r="37" spans="2:20" ht="57.75" customHeight="1" x14ac:dyDescent="0.25">
      <c r="B37" s="28">
        <v>2</v>
      </c>
      <c r="C37" s="31"/>
      <c r="D37" s="33" t="s">
        <v>55</v>
      </c>
      <c r="E37" s="13">
        <v>150000</v>
      </c>
      <c r="F37" s="13">
        <v>150000</v>
      </c>
      <c r="G37" s="13"/>
      <c r="H37" s="13"/>
      <c r="I37" s="13">
        <v>150000</v>
      </c>
      <c r="J37" s="23"/>
      <c r="K37" s="23"/>
      <c r="L37" s="23"/>
      <c r="M37" s="53"/>
      <c r="N37" s="53"/>
      <c r="O37" s="53"/>
      <c r="P37" s="53"/>
      <c r="Q37" s="53"/>
      <c r="R37" s="53"/>
      <c r="S37">
        <v>0</v>
      </c>
      <c r="T37" t="s">
        <v>124</v>
      </c>
    </row>
    <row r="38" spans="2:20" ht="60.75" customHeight="1" x14ac:dyDescent="0.25">
      <c r="B38" s="31">
        <v>3</v>
      </c>
      <c r="C38" s="31"/>
      <c r="D38" s="28" t="s">
        <v>92</v>
      </c>
      <c r="E38" s="13">
        <v>1400000</v>
      </c>
      <c r="F38" s="13">
        <v>1400000</v>
      </c>
      <c r="G38" s="12"/>
      <c r="H38" s="12"/>
      <c r="I38" s="13">
        <v>1400000</v>
      </c>
      <c r="J38" s="36"/>
      <c r="K38" s="36"/>
      <c r="L38" s="36"/>
      <c r="M38" s="52"/>
      <c r="N38" s="52"/>
      <c r="O38" s="52"/>
      <c r="P38" s="52"/>
      <c r="Q38" s="52"/>
      <c r="R38" s="52"/>
      <c r="S38">
        <v>2</v>
      </c>
      <c r="T38" t="s">
        <v>123</v>
      </c>
    </row>
    <row r="39" spans="2:20" ht="72" customHeight="1" x14ac:dyDescent="0.25">
      <c r="B39" s="31">
        <v>4</v>
      </c>
      <c r="C39" s="31"/>
      <c r="D39" s="28" t="s">
        <v>110</v>
      </c>
      <c r="E39" s="13">
        <v>49000</v>
      </c>
      <c r="F39" s="13">
        <v>49000</v>
      </c>
      <c r="G39" s="12"/>
      <c r="H39" s="12"/>
      <c r="I39" s="13">
        <v>49000</v>
      </c>
      <c r="J39" s="12"/>
      <c r="K39" s="12"/>
      <c r="L39" s="12"/>
      <c r="M39" s="52"/>
      <c r="N39" s="52"/>
      <c r="O39" s="52"/>
      <c r="P39" s="52"/>
      <c r="Q39" s="52"/>
      <c r="R39" s="52"/>
      <c r="S39">
        <v>2</v>
      </c>
      <c r="T39" t="s">
        <v>123</v>
      </c>
    </row>
    <row r="40" spans="2:20" ht="72.75" customHeight="1" x14ac:dyDescent="0.25">
      <c r="B40" s="28">
        <v>5</v>
      </c>
      <c r="C40" s="31"/>
      <c r="D40" s="33" t="s">
        <v>111</v>
      </c>
      <c r="E40" s="30">
        <v>49000</v>
      </c>
      <c r="F40" s="30">
        <v>49000</v>
      </c>
      <c r="G40" s="30"/>
      <c r="H40" s="30"/>
      <c r="I40" s="30">
        <v>49000</v>
      </c>
      <c r="J40" s="30"/>
      <c r="K40" s="30"/>
      <c r="L40" s="30"/>
      <c r="M40" s="52"/>
      <c r="N40" s="52"/>
      <c r="O40" s="52"/>
      <c r="P40" s="52"/>
      <c r="Q40" s="52"/>
      <c r="R40" s="52"/>
      <c r="S40">
        <v>2</v>
      </c>
      <c r="T40" t="s">
        <v>123</v>
      </c>
    </row>
    <row r="41" spans="2:20" ht="63" customHeight="1" x14ac:dyDescent="0.25">
      <c r="B41" s="28">
        <v>6</v>
      </c>
      <c r="C41" s="31"/>
      <c r="D41" s="33" t="s">
        <v>112</v>
      </c>
      <c r="E41" s="30">
        <v>49000</v>
      </c>
      <c r="F41" s="30">
        <v>49000</v>
      </c>
      <c r="G41" s="30"/>
      <c r="H41" s="30"/>
      <c r="I41" s="30">
        <v>49000</v>
      </c>
      <c r="J41" s="30"/>
      <c r="K41" s="30"/>
      <c r="L41" s="30"/>
      <c r="M41" s="52"/>
      <c r="N41" s="52"/>
      <c r="O41" s="52"/>
      <c r="P41" s="52"/>
      <c r="Q41" s="52"/>
      <c r="R41" s="52"/>
      <c r="S41">
        <v>2</v>
      </c>
      <c r="T41" t="s">
        <v>123</v>
      </c>
    </row>
    <row r="42" spans="2:20" ht="60" customHeight="1" x14ac:dyDescent="0.25">
      <c r="B42" s="28">
        <v>7</v>
      </c>
      <c r="C42" s="31"/>
      <c r="D42" s="33" t="s">
        <v>113</v>
      </c>
      <c r="E42" s="30">
        <v>49000</v>
      </c>
      <c r="F42" s="30">
        <v>49000</v>
      </c>
      <c r="G42" s="30"/>
      <c r="H42" s="30"/>
      <c r="I42" s="30">
        <v>49000</v>
      </c>
      <c r="J42" s="30"/>
      <c r="K42" s="30"/>
      <c r="L42" s="30"/>
      <c r="M42" s="52"/>
      <c r="N42" s="52"/>
      <c r="O42" s="52"/>
      <c r="P42" s="52"/>
      <c r="Q42" s="52"/>
      <c r="R42" s="52"/>
      <c r="S42">
        <v>2</v>
      </c>
      <c r="T42" t="s">
        <v>123</v>
      </c>
    </row>
    <row r="43" spans="2:20" ht="36" customHeight="1" x14ac:dyDescent="0.25">
      <c r="B43" s="7">
        <v>8</v>
      </c>
      <c r="C43" s="7"/>
      <c r="D43" s="33" t="s">
        <v>77</v>
      </c>
      <c r="E43" s="12">
        <v>250000</v>
      </c>
      <c r="F43" s="12">
        <v>250000</v>
      </c>
      <c r="G43" s="7"/>
      <c r="H43" s="7"/>
      <c r="I43" s="12">
        <v>250000</v>
      </c>
      <c r="J43" s="7"/>
      <c r="K43" s="7"/>
      <c r="L43" s="7"/>
      <c r="M43" s="52"/>
      <c r="N43" s="52"/>
      <c r="O43" s="52"/>
      <c r="P43" s="52"/>
      <c r="Q43" s="52"/>
      <c r="R43" s="52"/>
      <c r="S43">
        <v>2</v>
      </c>
      <c r="T43" t="s">
        <v>123</v>
      </c>
    </row>
    <row r="44" spans="2:20" ht="39.75" customHeight="1" x14ac:dyDescent="0.25">
      <c r="B44" s="7">
        <v>9</v>
      </c>
      <c r="C44" s="7"/>
      <c r="D44" s="33" t="s">
        <v>78</v>
      </c>
      <c r="E44" s="12">
        <v>240000</v>
      </c>
      <c r="F44" s="12">
        <v>240000</v>
      </c>
      <c r="G44" s="7"/>
      <c r="H44" s="7"/>
      <c r="I44" s="12">
        <v>240000</v>
      </c>
      <c r="J44" s="7"/>
      <c r="K44" s="7"/>
      <c r="L44" s="7"/>
      <c r="M44" s="52"/>
      <c r="N44" s="52"/>
      <c r="O44" s="52"/>
      <c r="P44" s="52"/>
      <c r="Q44" s="52"/>
      <c r="R44" s="52"/>
      <c r="S44">
        <v>2</v>
      </c>
      <c r="T44" t="s">
        <v>123</v>
      </c>
    </row>
    <row r="45" spans="2:20" ht="27.75" customHeight="1" x14ac:dyDescent="0.25">
      <c r="B45" s="7">
        <v>10</v>
      </c>
      <c r="C45" s="7"/>
      <c r="D45" s="33" t="s">
        <v>93</v>
      </c>
      <c r="E45" s="12">
        <v>130000</v>
      </c>
      <c r="F45" s="12">
        <v>130000</v>
      </c>
      <c r="G45" s="7"/>
      <c r="H45" s="7"/>
      <c r="I45" s="12">
        <v>130000</v>
      </c>
      <c r="J45" s="7"/>
      <c r="K45" s="7"/>
      <c r="L45" s="7"/>
      <c r="M45" s="52"/>
      <c r="N45" s="52"/>
      <c r="O45" s="52"/>
      <c r="P45" s="52"/>
      <c r="Q45" s="52"/>
      <c r="R45" s="52"/>
      <c r="S45">
        <v>2</v>
      </c>
      <c r="T45" t="s">
        <v>123</v>
      </c>
    </row>
    <row r="46" spans="2:20" ht="26.25" customHeight="1" x14ac:dyDescent="0.25">
      <c r="B46" s="7">
        <v>11</v>
      </c>
      <c r="C46" s="7"/>
      <c r="D46" s="33" t="s">
        <v>102</v>
      </c>
      <c r="E46" s="12">
        <v>25000</v>
      </c>
      <c r="F46" s="12">
        <v>25000</v>
      </c>
      <c r="G46" s="7"/>
      <c r="H46" s="7"/>
      <c r="I46" s="12">
        <v>25000</v>
      </c>
      <c r="J46" s="7"/>
      <c r="K46" s="7"/>
      <c r="L46" s="7"/>
      <c r="M46" s="53"/>
      <c r="N46" s="53"/>
      <c r="O46" s="53"/>
      <c r="P46" s="53"/>
      <c r="Q46" s="53"/>
      <c r="R46" s="53"/>
      <c r="S46">
        <v>0</v>
      </c>
      <c r="T46" t="s">
        <v>124</v>
      </c>
    </row>
    <row r="47" spans="2:20" ht="39.75" customHeight="1" x14ac:dyDescent="0.25">
      <c r="B47" s="7">
        <v>12</v>
      </c>
      <c r="C47" s="7"/>
      <c r="D47" s="33" t="s">
        <v>103</v>
      </c>
      <c r="E47" s="12">
        <v>50000</v>
      </c>
      <c r="F47" s="12">
        <v>50000</v>
      </c>
      <c r="G47" s="7"/>
      <c r="H47" s="7"/>
      <c r="I47" s="12">
        <v>50000</v>
      </c>
      <c r="J47" s="7"/>
      <c r="K47" s="7"/>
      <c r="L47" s="7"/>
      <c r="M47" s="53"/>
      <c r="N47" s="53"/>
      <c r="O47" s="53"/>
      <c r="P47" s="53"/>
      <c r="Q47" s="53"/>
      <c r="R47" s="53"/>
      <c r="S47">
        <v>0</v>
      </c>
      <c r="T47" t="s">
        <v>124</v>
      </c>
    </row>
    <row r="48" spans="2:20" ht="31.5" customHeight="1" x14ac:dyDescent="0.25">
      <c r="B48" s="7">
        <v>13</v>
      </c>
      <c r="C48" s="7"/>
      <c r="D48" s="33" t="s">
        <v>104</v>
      </c>
      <c r="E48" s="12">
        <v>31000</v>
      </c>
      <c r="F48" s="12">
        <v>31000</v>
      </c>
      <c r="G48" s="7"/>
      <c r="H48" s="7"/>
      <c r="I48" s="12">
        <v>31000</v>
      </c>
      <c r="J48" s="7"/>
      <c r="K48" s="7"/>
      <c r="L48" s="7"/>
      <c r="M48" s="53"/>
      <c r="N48" s="53"/>
      <c r="O48" s="53"/>
      <c r="P48" s="53"/>
      <c r="Q48" s="53"/>
      <c r="R48" s="53"/>
      <c r="S48">
        <v>0</v>
      </c>
      <c r="T48" t="s">
        <v>124</v>
      </c>
    </row>
    <row r="49" spans="2:20" ht="22.5" customHeight="1" x14ac:dyDescent="0.25">
      <c r="B49" s="7">
        <v>14</v>
      </c>
      <c r="C49" s="7"/>
      <c r="D49" s="33" t="s">
        <v>105</v>
      </c>
      <c r="E49" s="12">
        <v>200000</v>
      </c>
      <c r="F49" s="12">
        <v>200000</v>
      </c>
      <c r="G49" s="7"/>
      <c r="H49" s="7"/>
      <c r="I49" s="12">
        <v>200000</v>
      </c>
      <c r="J49" s="7"/>
      <c r="K49" s="7"/>
      <c r="L49" s="7"/>
      <c r="M49" s="53"/>
      <c r="N49" s="53"/>
      <c r="O49" s="53"/>
      <c r="P49" s="53"/>
      <c r="Q49" s="53"/>
      <c r="R49" s="53"/>
      <c r="S49">
        <v>0</v>
      </c>
      <c r="T49" t="s">
        <v>124</v>
      </c>
    </row>
    <row r="50" spans="2:20" ht="21" customHeight="1" x14ac:dyDescent="0.25">
      <c r="B50" s="7"/>
      <c r="C50" s="7"/>
      <c r="D50" s="33"/>
      <c r="E50" s="7"/>
      <c r="F50" s="7"/>
      <c r="G50" s="7"/>
      <c r="H50" s="7"/>
      <c r="I50" s="7"/>
      <c r="J50" s="7"/>
      <c r="K50" s="7"/>
      <c r="L50" s="7"/>
    </row>
    <row r="51" spans="2:20" ht="15.75" x14ac:dyDescent="0.25">
      <c r="B51" s="32" t="s">
        <v>65</v>
      </c>
      <c r="C51" s="32"/>
      <c r="D51" s="32" t="s">
        <v>66</v>
      </c>
      <c r="E51" s="32">
        <f>SUM(E53:E55)</f>
        <v>4496000</v>
      </c>
      <c r="F51" s="32">
        <f>SUM(F53:F55)</f>
        <v>4496000</v>
      </c>
      <c r="G51" s="32"/>
      <c r="H51" s="32"/>
      <c r="I51" s="32">
        <f>SUM(I53:I55)</f>
        <v>4496000</v>
      </c>
      <c r="J51" s="7"/>
      <c r="K51" s="7"/>
      <c r="L51" s="7"/>
    </row>
    <row r="52" spans="2:20" ht="15.75" x14ac:dyDescent="0.25">
      <c r="B52" s="32"/>
      <c r="C52" s="32"/>
      <c r="D52" s="32"/>
      <c r="E52" s="7"/>
      <c r="F52" s="7"/>
      <c r="G52" s="7"/>
      <c r="H52" s="7"/>
      <c r="I52" s="7"/>
      <c r="J52" s="7"/>
      <c r="K52" s="7"/>
      <c r="L52" s="7"/>
    </row>
    <row r="53" spans="2:20" ht="45.75" customHeight="1" x14ac:dyDescent="0.25">
      <c r="B53" s="14">
        <v>1</v>
      </c>
      <c r="C53" s="21"/>
      <c r="D53" s="28" t="s">
        <v>56</v>
      </c>
      <c r="E53" s="13">
        <v>2954000</v>
      </c>
      <c r="F53" s="13">
        <v>2954000</v>
      </c>
      <c r="G53" s="12"/>
      <c r="H53" s="12"/>
      <c r="I53" s="13">
        <v>2954000</v>
      </c>
      <c r="J53" s="12"/>
      <c r="K53" s="12"/>
      <c r="L53" s="12"/>
      <c r="M53" s="53"/>
      <c r="N53" s="53"/>
      <c r="O53" s="53"/>
      <c r="P53" s="53"/>
      <c r="Q53" s="53"/>
      <c r="R53" s="53"/>
      <c r="S53">
        <v>0</v>
      </c>
      <c r="T53" t="s">
        <v>124</v>
      </c>
    </row>
    <row r="54" spans="2:20" ht="61.5" customHeight="1" x14ac:dyDescent="0.25">
      <c r="B54" s="7">
        <v>2</v>
      </c>
      <c r="C54" s="7"/>
      <c r="D54" s="33" t="s">
        <v>58</v>
      </c>
      <c r="E54" s="13">
        <v>1522000</v>
      </c>
      <c r="F54" s="13">
        <v>1522000</v>
      </c>
      <c r="G54" s="13"/>
      <c r="H54" s="13"/>
      <c r="I54" s="13">
        <v>1522000</v>
      </c>
      <c r="J54" s="13"/>
      <c r="K54" s="13"/>
      <c r="L54" s="13"/>
      <c r="M54" s="53"/>
      <c r="N54" s="53"/>
      <c r="O54" s="53"/>
      <c r="P54" s="53"/>
      <c r="Q54" s="53"/>
      <c r="R54" s="53"/>
      <c r="S54">
        <v>0</v>
      </c>
      <c r="T54" t="s">
        <v>124</v>
      </c>
    </row>
    <row r="55" spans="2:20" ht="45" customHeight="1" x14ac:dyDescent="0.25">
      <c r="B55" s="14">
        <v>3</v>
      </c>
      <c r="C55" s="21"/>
      <c r="D55" s="33" t="s">
        <v>57</v>
      </c>
      <c r="E55" s="13">
        <v>20000</v>
      </c>
      <c r="F55" s="13">
        <v>20000</v>
      </c>
      <c r="G55" s="12"/>
      <c r="H55" s="12"/>
      <c r="I55" s="13">
        <v>20000</v>
      </c>
      <c r="J55" s="12"/>
      <c r="K55" s="12"/>
      <c r="L55" s="12"/>
      <c r="M55" s="53"/>
      <c r="N55" s="53"/>
      <c r="O55" s="53"/>
      <c r="P55" s="53"/>
      <c r="Q55" s="53"/>
      <c r="R55" s="53"/>
      <c r="S55">
        <v>0</v>
      </c>
      <c r="T55" t="s">
        <v>124</v>
      </c>
    </row>
    <row r="56" spans="2:20" ht="15.75" x14ac:dyDescent="0.25">
      <c r="B56" s="7"/>
      <c r="C56" s="7"/>
      <c r="D56" s="33"/>
      <c r="E56" s="13"/>
      <c r="F56" s="13"/>
      <c r="G56" s="13"/>
      <c r="H56" s="13"/>
      <c r="I56" s="13"/>
      <c r="J56" s="13"/>
      <c r="K56" s="13"/>
      <c r="L56" s="13"/>
    </row>
    <row r="57" spans="2:20" ht="48" customHeight="1" x14ac:dyDescent="0.25">
      <c r="B57" s="28"/>
      <c r="C57" s="31"/>
      <c r="D57" s="34" t="s">
        <v>59</v>
      </c>
      <c r="E57" s="35">
        <f>E59</f>
        <v>35000</v>
      </c>
      <c r="F57" s="35">
        <f>F59</f>
        <v>35000</v>
      </c>
      <c r="G57" s="35"/>
      <c r="H57" s="35"/>
      <c r="I57" s="35">
        <f>I59</f>
        <v>35000</v>
      </c>
      <c r="J57" s="30"/>
      <c r="K57" s="30"/>
      <c r="L57" s="30"/>
    </row>
    <row r="58" spans="2:20" ht="15.75" x14ac:dyDescent="0.25">
      <c r="B58" s="28"/>
      <c r="C58" s="31"/>
      <c r="D58" s="34"/>
      <c r="E58" s="30"/>
      <c r="F58" s="30"/>
      <c r="G58" s="30"/>
      <c r="H58" s="30"/>
      <c r="I58" s="30"/>
      <c r="J58" s="30"/>
      <c r="K58" s="30"/>
      <c r="L58" s="30"/>
    </row>
    <row r="59" spans="2:20" ht="36.75" customHeight="1" x14ac:dyDescent="0.25">
      <c r="B59" s="21" t="s">
        <v>41</v>
      </c>
      <c r="C59" s="21"/>
      <c r="D59" s="31" t="s">
        <v>63</v>
      </c>
      <c r="E59" s="35">
        <f>SUM(E61:E62)</f>
        <v>35000</v>
      </c>
      <c r="F59" s="35">
        <f>SUM(F61:F62)</f>
        <v>35000</v>
      </c>
      <c r="G59" s="35"/>
      <c r="H59" s="35"/>
      <c r="I59" s="35">
        <f>SUM(I61:I62)</f>
        <v>35000</v>
      </c>
      <c r="J59" s="30"/>
      <c r="K59" s="30"/>
      <c r="L59" s="30"/>
    </row>
    <row r="60" spans="2:20" ht="15.75" x14ac:dyDescent="0.25">
      <c r="B60" s="21"/>
      <c r="C60" s="21"/>
      <c r="D60" s="31"/>
      <c r="E60" s="35"/>
      <c r="F60" s="35"/>
      <c r="G60" s="35"/>
      <c r="H60" s="35"/>
      <c r="I60" s="35"/>
      <c r="J60" s="30"/>
      <c r="K60" s="30"/>
      <c r="L60" s="30"/>
    </row>
    <row r="61" spans="2:20" ht="42" customHeight="1" x14ac:dyDescent="0.25">
      <c r="B61" s="14">
        <v>1</v>
      </c>
      <c r="C61" s="14"/>
      <c r="D61" s="28" t="s">
        <v>79</v>
      </c>
      <c r="E61" s="30">
        <v>35000</v>
      </c>
      <c r="F61" s="30">
        <v>35000</v>
      </c>
      <c r="G61" s="30"/>
      <c r="H61" s="30"/>
      <c r="I61" s="30">
        <v>35000</v>
      </c>
      <c r="J61" s="30"/>
      <c r="K61" s="30"/>
      <c r="L61" s="30"/>
      <c r="M61" s="53"/>
      <c r="N61" s="53"/>
      <c r="O61" s="53"/>
      <c r="P61" s="53"/>
      <c r="Q61" s="53"/>
      <c r="R61" s="53"/>
      <c r="S61">
        <v>0</v>
      </c>
      <c r="T61" t="s">
        <v>124</v>
      </c>
    </row>
    <row r="62" spans="2:20" ht="15.75" x14ac:dyDescent="0.25">
      <c r="B62" s="14"/>
      <c r="C62" s="14"/>
      <c r="D62" s="28"/>
      <c r="E62" s="30"/>
      <c r="F62" s="30"/>
      <c r="G62" s="30"/>
      <c r="H62" s="30"/>
      <c r="I62" s="30"/>
      <c r="J62" s="30"/>
      <c r="K62" s="30"/>
      <c r="L62" s="30"/>
    </row>
    <row r="63" spans="2:20" ht="15.75" x14ac:dyDescent="0.25">
      <c r="B63" s="21"/>
      <c r="C63" s="21"/>
      <c r="D63" s="31"/>
      <c r="E63" s="30"/>
      <c r="F63" s="30"/>
      <c r="G63" s="30"/>
      <c r="H63" s="30"/>
      <c r="I63" s="30"/>
      <c r="J63" s="30"/>
      <c r="K63" s="30"/>
      <c r="L63" s="30"/>
    </row>
    <row r="64" spans="2:20" ht="38.25" customHeight="1" x14ac:dyDescent="0.25">
      <c r="B64" s="31"/>
      <c r="C64" s="31"/>
      <c r="D64" s="31" t="s">
        <v>43</v>
      </c>
      <c r="E64" s="35">
        <f>E66+E71+E75+E79</f>
        <v>24123000</v>
      </c>
      <c r="F64" s="35">
        <f>F66+F71+F75+F79</f>
        <v>24123000</v>
      </c>
      <c r="G64" s="35"/>
      <c r="H64" s="35"/>
      <c r="I64" s="35">
        <f t="shared" ref="I64" si="1">I66+I71+I75+I79</f>
        <v>24123000</v>
      </c>
      <c r="J64" s="30"/>
      <c r="K64" s="30"/>
      <c r="L64" s="30"/>
    </row>
    <row r="65" spans="2:20" ht="15.75" x14ac:dyDescent="0.25">
      <c r="B65" s="31"/>
      <c r="C65" s="31"/>
      <c r="D65" s="31"/>
      <c r="E65" s="35"/>
      <c r="F65" s="35"/>
      <c r="G65" s="30"/>
      <c r="H65" s="30"/>
      <c r="I65" s="35"/>
      <c r="J65" s="30"/>
      <c r="K65" s="30"/>
      <c r="L65" s="30"/>
    </row>
    <row r="66" spans="2:20" ht="39" customHeight="1" x14ac:dyDescent="0.25">
      <c r="B66" s="31" t="s">
        <v>31</v>
      </c>
      <c r="C66" s="31"/>
      <c r="D66" s="31" t="s">
        <v>39</v>
      </c>
      <c r="E66" s="35">
        <f>E67+E68+E69</f>
        <v>10700000</v>
      </c>
      <c r="F66" s="35">
        <f>F67+F68+F69</f>
        <v>10700000</v>
      </c>
      <c r="G66" s="35"/>
      <c r="H66" s="35"/>
      <c r="I66" s="35">
        <f t="shared" ref="I66" si="2">I67+I68+I69</f>
        <v>10700000</v>
      </c>
      <c r="J66" s="30"/>
      <c r="K66" s="30"/>
      <c r="L66" s="30"/>
    </row>
    <row r="67" spans="2:20" ht="76.5" customHeight="1" x14ac:dyDescent="0.25">
      <c r="B67" s="28">
        <v>1</v>
      </c>
      <c r="C67" s="28"/>
      <c r="D67" s="27" t="s">
        <v>67</v>
      </c>
      <c r="E67" s="12">
        <v>4500000</v>
      </c>
      <c r="F67" s="12">
        <v>4500000</v>
      </c>
      <c r="G67" s="12"/>
      <c r="H67" s="12"/>
      <c r="I67" s="12">
        <v>4500000</v>
      </c>
      <c r="J67" s="32"/>
      <c r="K67" s="32"/>
      <c r="L67" s="32"/>
      <c r="M67" s="52"/>
      <c r="N67" s="52"/>
      <c r="O67" s="52"/>
      <c r="P67" s="52"/>
      <c r="Q67" s="52"/>
      <c r="R67" s="52"/>
      <c r="S67">
        <v>2</v>
      </c>
      <c r="T67" t="s">
        <v>123</v>
      </c>
    </row>
    <row r="68" spans="2:20" ht="55.5" customHeight="1" x14ac:dyDescent="0.25">
      <c r="B68" s="28">
        <v>2</v>
      </c>
      <c r="C68" s="28"/>
      <c r="D68" s="27" t="s">
        <v>80</v>
      </c>
      <c r="E68" s="12">
        <v>6000000</v>
      </c>
      <c r="F68" s="12">
        <v>6000000</v>
      </c>
      <c r="G68" s="12"/>
      <c r="H68" s="12"/>
      <c r="I68" s="12">
        <v>6000000</v>
      </c>
      <c r="J68" s="32"/>
      <c r="K68" s="32"/>
      <c r="L68" s="32"/>
      <c r="M68" s="53"/>
      <c r="N68" s="53"/>
      <c r="O68" s="53"/>
      <c r="P68" s="53"/>
      <c r="Q68" s="53"/>
      <c r="R68" s="53"/>
      <c r="S68">
        <v>0</v>
      </c>
      <c r="T68" t="s">
        <v>124</v>
      </c>
    </row>
    <row r="69" spans="2:20" ht="51" customHeight="1" x14ac:dyDescent="0.25">
      <c r="B69" s="28">
        <v>3</v>
      </c>
      <c r="C69" s="28"/>
      <c r="D69" s="27" t="s">
        <v>107</v>
      </c>
      <c r="E69" s="12">
        <v>200000</v>
      </c>
      <c r="F69" s="12">
        <v>200000</v>
      </c>
      <c r="G69" s="12"/>
      <c r="H69" s="12"/>
      <c r="I69" s="12">
        <v>200000</v>
      </c>
      <c r="J69" s="32"/>
      <c r="K69" s="32"/>
      <c r="L69" s="32"/>
      <c r="M69" s="53"/>
      <c r="N69" s="53"/>
      <c r="O69" s="53"/>
      <c r="P69" s="53"/>
      <c r="Q69" s="53"/>
      <c r="R69" s="53"/>
      <c r="S69">
        <v>0</v>
      </c>
      <c r="T69" t="s">
        <v>124</v>
      </c>
    </row>
    <row r="70" spans="2:20" ht="39.75" customHeight="1" x14ac:dyDescent="0.25">
      <c r="B70" s="28"/>
      <c r="C70" s="28"/>
      <c r="D70" s="27"/>
      <c r="E70" s="12"/>
      <c r="F70" s="12"/>
      <c r="G70" s="12"/>
      <c r="H70" s="12"/>
      <c r="I70" s="12"/>
      <c r="J70" s="32"/>
      <c r="K70" s="32"/>
      <c r="L70" s="32"/>
      <c r="M70" s="54"/>
      <c r="N70" s="54"/>
      <c r="O70" s="54"/>
      <c r="P70" s="54"/>
      <c r="Q70" s="54"/>
      <c r="R70" s="54"/>
    </row>
    <row r="71" spans="2:20" ht="39.75" customHeight="1" x14ac:dyDescent="0.25">
      <c r="B71" s="21" t="s">
        <v>33</v>
      </c>
      <c r="C71" s="21"/>
      <c r="D71" s="31" t="s">
        <v>40</v>
      </c>
      <c r="E71" s="23">
        <f>SUM(E72)</f>
        <v>300000</v>
      </c>
      <c r="F71" s="23">
        <f t="shared" ref="F71:I71" si="3">SUM(F72)</f>
        <v>300000</v>
      </c>
      <c r="G71" s="23"/>
      <c r="H71" s="23"/>
      <c r="I71" s="23">
        <f t="shared" si="3"/>
        <v>300000</v>
      </c>
      <c r="J71" s="32"/>
      <c r="K71" s="32"/>
      <c r="L71" s="32"/>
      <c r="M71" s="54"/>
      <c r="N71" s="54"/>
      <c r="O71" s="54"/>
      <c r="P71" s="54"/>
      <c r="Q71" s="54"/>
      <c r="R71" s="54"/>
    </row>
    <row r="72" spans="2:20" ht="39.75" customHeight="1" x14ac:dyDescent="0.25">
      <c r="B72" s="28">
        <v>1</v>
      </c>
      <c r="C72" s="28"/>
      <c r="D72" s="28" t="s">
        <v>106</v>
      </c>
      <c r="E72" s="13">
        <v>300000</v>
      </c>
      <c r="F72" s="13">
        <v>300000</v>
      </c>
      <c r="G72" s="30"/>
      <c r="H72" s="30"/>
      <c r="I72" s="13">
        <v>300000</v>
      </c>
      <c r="J72" s="32"/>
      <c r="K72" s="32"/>
      <c r="L72" s="32"/>
      <c r="M72" s="53"/>
      <c r="N72" s="53"/>
      <c r="O72" s="53"/>
      <c r="P72" s="53"/>
      <c r="Q72" s="53"/>
      <c r="R72" s="53"/>
      <c r="S72">
        <v>0</v>
      </c>
      <c r="T72" t="s">
        <v>124</v>
      </c>
    </row>
    <row r="73" spans="2:20" ht="39.75" customHeight="1" x14ac:dyDescent="0.25">
      <c r="B73" s="28"/>
      <c r="C73" s="28"/>
      <c r="D73" s="27"/>
      <c r="E73" s="12"/>
      <c r="F73" s="12"/>
      <c r="G73" s="12"/>
      <c r="H73" s="12"/>
      <c r="I73" s="12"/>
      <c r="J73" s="32"/>
      <c r="K73" s="32"/>
      <c r="L73" s="32"/>
      <c r="M73" s="54"/>
      <c r="N73" s="54"/>
      <c r="O73" s="54"/>
      <c r="P73" s="54"/>
      <c r="Q73" s="54"/>
      <c r="R73" s="54"/>
    </row>
    <row r="74" spans="2:20" ht="15.75" x14ac:dyDescent="0.25">
      <c r="B74" s="28"/>
      <c r="C74" s="28"/>
      <c r="D74" s="27"/>
      <c r="E74" s="12"/>
      <c r="F74" s="12"/>
      <c r="G74" s="12"/>
      <c r="H74" s="12"/>
      <c r="I74" s="12"/>
      <c r="J74" s="32"/>
      <c r="K74" s="32"/>
      <c r="L74" s="32"/>
    </row>
    <row r="75" spans="2:20" ht="35.25" customHeight="1" x14ac:dyDescent="0.25">
      <c r="B75" s="31" t="s">
        <v>41</v>
      </c>
      <c r="C75" s="31"/>
      <c r="D75" s="40" t="s">
        <v>72</v>
      </c>
      <c r="E75" s="23">
        <f>SUM(E77)</f>
        <v>10000</v>
      </c>
      <c r="F75" s="23">
        <f>SUM(F77)</f>
        <v>10000</v>
      </c>
      <c r="G75" s="30"/>
      <c r="H75" s="30"/>
      <c r="I75" s="23">
        <f>SUM(I77)</f>
        <v>10000</v>
      </c>
      <c r="J75" s="32"/>
      <c r="K75" s="32"/>
      <c r="L75" s="32"/>
    </row>
    <row r="76" spans="2:20" ht="15.75" x14ac:dyDescent="0.25">
      <c r="B76" s="21"/>
      <c r="C76" s="31"/>
      <c r="D76" s="31"/>
      <c r="E76" s="23"/>
      <c r="F76" s="23"/>
      <c r="G76" s="30"/>
      <c r="H76" s="30"/>
      <c r="I76" s="23"/>
      <c r="J76" s="32"/>
      <c r="K76" s="32"/>
      <c r="L76" s="32"/>
    </row>
    <row r="77" spans="2:20" ht="40.5" customHeight="1" x14ac:dyDescent="0.25">
      <c r="B77" s="28">
        <v>1</v>
      </c>
      <c r="C77" s="31"/>
      <c r="D77" s="27" t="s">
        <v>109</v>
      </c>
      <c r="E77" s="12">
        <v>10000</v>
      </c>
      <c r="F77" s="12">
        <v>10000</v>
      </c>
      <c r="G77" s="12"/>
      <c r="H77" s="12"/>
      <c r="I77" s="12">
        <v>10000</v>
      </c>
      <c r="J77" s="32"/>
      <c r="K77" s="32"/>
      <c r="L77" s="32"/>
      <c r="M77" s="53"/>
      <c r="N77" s="53"/>
      <c r="O77" s="53"/>
      <c r="P77" s="53"/>
      <c r="Q77" s="53"/>
      <c r="R77" s="53"/>
      <c r="S77">
        <v>0</v>
      </c>
      <c r="T77" t="s">
        <v>124</v>
      </c>
    </row>
    <row r="78" spans="2:20" ht="15.75" x14ac:dyDescent="0.25">
      <c r="B78" s="28"/>
      <c r="C78" s="31"/>
      <c r="D78" s="27"/>
      <c r="E78" s="12"/>
      <c r="F78" s="12"/>
      <c r="G78" s="12"/>
      <c r="H78" s="12"/>
      <c r="I78" s="12"/>
      <c r="J78" s="32"/>
      <c r="K78" s="32"/>
      <c r="L78" s="32"/>
    </row>
    <row r="79" spans="2:20" ht="33.75" customHeight="1" x14ac:dyDescent="0.25">
      <c r="B79" s="31" t="s">
        <v>65</v>
      </c>
      <c r="C79" s="31"/>
      <c r="D79" s="40" t="s">
        <v>66</v>
      </c>
      <c r="E79" s="36">
        <f>SUM(E81:E83)</f>
        <v>13113000</v>
      </c>
      <c r="F79" s="36">
        <f>SUM(F81:F83)</f>
        <v>13113000</v>
      </c>
      <c r="G79" s="36"/>
      <c r="H79" s="36"/>
      <c r="I79" s="36">
        <f>SUM(I81:I83)</f>
        <v>13113000</v>
      </c>
      <c r="J79" s="32"/>
      <c r="K79" s="32"/>
      <c r="L79" s="32"/>
    </row>
    <row r="80" spans="2:20" ht="15.75" x14ac:dyDescent="0.25">
      <c r="B80" s="31"/>
      <c r="C80" s="31"/>
      <c r="D80" s="40"/>
      <c r="E80" s="36"/>
      <c r="F80" s="36"/>
      <c r="G80" s="36"/>
      <c r="H80" s="36"/>
      <c r="I80" s="36"/>
      <c r="J80" s="32"/>
      <c r="K80" s="32"/>
      <c r="L80" s="32"/>
    </row>
    <row r="81" spans="2:20" ht="45" customHeight="1" x14ac:dyDescent="0.25">
      <c r="B81" s="28">
        <v>1</v>
      </c>
      <c r="C81" s="31"/>
      <c r="D81" s="27" t="s">
        <v>60</v>
      </c>
      <c r="E81" s="12">
        <v>10838000</v>
      </c>
      <c r="F81" s="12">
        <v>10838000</v>
      </c>
      <c r="G81" s="12"/>
      <c r="H81" s="12"/>
      <c r="I81" s="12">
        <v>10838000</v>
      </c>
      <c r="J81" s="7"/>
      <c r="K81" s="7"/>
      <c r="L81" s="7"/>
      <c r="M81" s="52"/>
      <c r="N81" s="52"/>
      <c r="O81" s="52"/>
      <c r="P81" s="52"/>
      <c r="Q81" s="52"/>
      <c r="R81" s="52"/>
      <c r="S81">
        <v>2</v>
      </c>
      <c r="T81" t="s">
        <v>123</v>
      </c>
    </row>
    <row r="82" spans="2:20" ht="45.75" customHeight="1" x14ac:dyDescent="0.25">
      <c r="B82" s="28">
        <v>2</v>
      </c>
      <c r="C82" s="28"/>
      <c r="D82" s="27" t="s">
        <v>61</v>
      </c>
      <c r="E82" s="12">
        <v>275000</v>
      </c>
      <c r="F82" s="12">
        <v>275000</v>
      </c>
      <c r="G82" s="12"/>
      <c r="H82" s="12"/>
      <c r="I82" s="12">
        <v>275000</v>
      </c>
      <c r="J82" s="7"/>
      <c r="K82" s="7"/>
      <c r="L82" s="7"/>
      <c r="M82" s="52"/>
      <c r="N82" s="52"/>
      <c r="O82" s="52"/>
      <c r="P82" s="52"/>
      <c r="Q82" s="52"/>
      <c r="R82" s="52"/>
      <c r="S82">
        <v>2</v>
      </c>
      <c r="T82" t="s">
        <v>123</v>
      </c>
    </row>
    <row r="83" spans="2:20" ht="48.75" customHeight="1" x14ac:dyDescent="0.25">
      <c r="B83" s="28">
        <v>3</v>
      </c>
      <c r="C83" s="28"/>
      <c r="D83" s="27" t="s">
        <v>64</v>
      </c>
      <c r="E83" s="12">
        <v>2000000</v>
      </c>
      <c r="F83" s="12">
        <v>2000000</v>
      </c>
      <c r="G83" s="12"/>
      <c r="H83" s="12"/>
      <c r="I83" s="12">
        <v>2000000</v>
      </c>
      <c r="J83" s="7"/>
      <c r="K83" s="7"/>
      <c r="L83" s="7"/>
      <c r="M83" s="53"/>
      <c r="N83" s="53"/>
      <c r="O83" s="53"/>
      <c r="P83" s="53"/>
      <c r="Q83" s="53"/>
      <c r="R83" s="53"/>
      <c r="S83">
        <v>0</v>
      </c>
      <c r="T83" t="s">
        <v>124</v>
      </c>
    </row>
    <row r="84" spans="2:20" ht="15.75" x14ac:dyDescent="0.25">
      <c r="B84" s="28"/>
      <c r="C84" s="28"/>
      <c r="D84" s="27"/>
      <c r="E84" s="12"/>
      <c r="F84" s="12"/>
      <c r="G84" s="12"/>
      <c r="H84" s="12"/>
      <c r="I84" s="12"/>
      <c r="J84" s="7"/>
      <c r="K84" s="7"/>
      <c r="L84" s="7"/>
    </row>
    <row r="85" spans="2:20" ht="35.25" customHeight="1" x14ac:dyDescent="0.25">
      <c r="B85" s="28"/>
      <c r="C85" s="28"/>
      <c r="D85" s="40" t="s">
        <v>74</v>
      </c>
      <c r="E85" s="36">
        <f>E87</f>
        <v>50000</v>
      </c>
      <c r="F85" s="36">
        <f t="shared" ref="F85:I85" si="4">F87</f>
        <v>50000</v>
      </c>
      <c r="G85" s="36"/>
      <c r="H85" s="36"/>
      <c r="I85" s="36">
        <f t="shared" si="4"/>
        <v>50000</v>
      </c>
      <c r="J85" s="32"/>
      <c r="K85" s="32"/>
      <c r="L85" s="32"/>
    </row>
    <row r="86" spans="2:20" ht="15.75" x14ac:dyDescent="0.25">
      <c r="B86" s="28"/>
      <c r="C86" s="28"/>
      <c r="D86" s="40"/>
      <c r="E86" s="36"/>
      <c r="F86" s="36"/>
      <c r="G86" s="36"/>
      <c r="H86" s="36"/>
      <c r="I86" s="36"/>
      <c r="J86" s="32"/>
      <c r="K86" s="32"/>
      <c r="L86" s="32"/>
    </row>
    <row r="87" spans="2:20" ht="45.75" customHeight="1" x14ac:dyDescent="0.25">
      <c r="B87" s="31" t="s">
        <v>31</v>
      </c>
      <c r="C87" s="7"/>
      <c r="D87" s="31" t="s">
        <v>39</v>
      </c>
      <c r="E87" s="36">
        <f>E89</f>
        <v>50000</v>
      </c>
      <c r="F87" s="36">
        <f>F89</f>
        <v>50000</v>
      </c>
      <c r="G87" s="36"/>
      <c r="H87" s="36"/>
      <c r="I87" s="36">
        <f>I89</f>
        <v>50000</v>
      </c>
      <c r="J87" s="32"/>
      <c r="K87" s="32"/>
      <c r="L87" s="32"/>
    </row>
    <row r="88" spans="2:20" ht="15.75" x14ac:dyDescent="0.25">
      <c r="B88" s="31"/>
      <c r="C88" s="7"/>
      <c r="D88" s="31"/>
      <c r="E88" s="36"/>
      <c r="F88" s="36"/>
      <c r="G88" s="36"/>
      <c r="H88" s="36"/>
      <c r="I88" s="36"/>
      <c r="J88" s="32"/>
      <c r="K88" s="32"/>
      <c r="L88" s="32"/>
    </row>
    <row r="89" spans="2:20" ht="35.25" customHeight="1" x14ac:dyDescent="0.25">
      <c r="B89" s="31">
        <v>1</v>
      </c>
      <c r="C89" s="7"/>
      <c r="D89" s="27" t="s">
        <v>87</v>
      </c>
      <c r="E89" s="12">
        <v>50000</v>
      </c>
      <c r="F89" s="12">
        <v>50000</v>
      </c>
      <c r="G89" s="12"/>
      <c r="H89" s="12"/>
      <c r="I89" s="12">
        <v>50000</v>
      </c>
      <c r="J89" s="32"/>
      <c r="K89" s="32"/>
      <c r="L89" s="32"/>
      <c r="M89" s="53"/>
      <c r="N89" s="53"/>
      <c r="O89" s="53"/>
      <c r="P89" s="53"/>
      <c r="Q89" s="53"/>
      <c r="R89" s="53"/>
      <c r="S89">
        <v>0</v>
      </c>
      <c r="T89" t="s">
        <v>124</v>
      </c>
    </row>
    <row r="90" spans="2:20" ht="20.25" customHeight="1" x14ac:dyDescent="0.25">
      <c r="B90" s="31"/>
      <c r="C90" s="7"/>
      <c r="D90" s="27"/>
      <c r="E90" s="12"/>
      <c r="F90" s="12"/>
      <c r="G90" s="12"/>
      <c r="H90" s="12"/>
      <c r="I90" s="12"/>
      <c r="J90" s="32"/>
      <c r="K90" s="32"/>
      <c r="L90" s="32"/>
    </row>
    <row r="91" spans="2:20" ht="44.25" customHeight="1" x14ac:dyDescent="0.25">
      <c r="B91" s="7"/>
      <c r="C91" s="31"/>
      <c r="D91" s="31" t="s">
        <v>44</v>
      </c>
      <c r="E91" s="23">
        <f>E93+E98+E108+E113</f>
        <v>19624000</v>
      </c>
      <c r="F91" s="23">
        <f>F93+F98+F108+F113</f>
        <v>19624000</v>
      </c>
      <c r="G91" s="23"/>
      <c r="H91" s="23"/>
      <c r="I91" s="23">
        <f>I93+I98+I108+I113</f>
        <v>19624000</v>
      </c>
      <c r="J91" s="23"/>
      <c r="K91" s="23"/>
      <c r="L91" s="23"/>
    </row>
    <row r="92" spans="2:20" ht="25.5" customHeight="1" x14ac:dyDescent="0.25">
      <c r="B92" s="7"/>
      <c r="C92" s="7"/>
      <c r="D92" s="31"/>
      <c r="E92" s="7"/>
      <c r="F92" s="7"/>
      <c r="G92" s="7"/>
      <c r="H92" s="7"/>
      <c r="I92" s="7"/>
      <c r="J92" s="7"/>
      <c r="K92" s="7"/>
      <c r="L92" s="7"/>
    </row>
    <row r="93" spans="2:20" ht="41.25" customHeight="1" x14ac:dyDescent="0.25">
      <c r="B93" s="31" t="s">
        <v>31</v>
      </c>
      <c r="C93" s="7"/>
      <c r="D93" s="31" t="s">
        <v>39</v>
      </c>
      <c r="E93" s="23">
        <f>SUM(E94:E96)</f>
        <v>14500000</v>
      </c>
      <c r="F93" s="23">
        <f>SUM(F94:F96)</f>
        <v>14500000</v>
      </c>
      <c r="G93" s="23"/>
      <c r="H93" s="23"/>
      <c r="I93" s="23">
        <f>SUM(I94:I96)</f>
        <v>14500000</v>
      </c>
      <c r="J93" s="13"/>
      <c r="K93" s="13"/>
      <c r="L93" s="13"/>
    </row>
    <row r="94" spans="2:20" ht="73.5" customHeight="1" x14ac:dyDescent="0.25">
      <c r="B94" s="14">
        <v>1</v>
      </c>
      <c r="C94" s="21"/>
      <c r="D94" s="28" t="s">
        <v>73</v>
      </c>
      <c r="E94" s="13">
        <v>500000</v>
      </c>
      <c r="F94" s="13">
        <v>500000</v>
      </c>
      <c r="G94" s="13"/>
      <c r="H94" s="13"/>
      <c r="I94" s="13">
        <v>500000</v>
      </c>
      <c r="J94" s="23"/>
      <c r="K94" s="23"/>
      <c r="L94" s="23"/>
      <c r="M94" s="52"/>
      <c r="N94" s="52"/>
      <c r="O94" s="52"/>
      <c r="P94" s="52"/>
      <c r="Q94" s="52"/>
      <c r="R94" s="52"/>
      <c r="S94">
        <v>2</v>
      </c>
      <c r="T94" t="s">
        <v>123</v>
      </c>
    </row>
    <row r="95" spans="2:20" ht="49.5" customHeight="1" x14ac:dyDescent="0.25">
      <c r="B95" s="7">
        <v>2</v>
      </c>
      <c r="C95" s="32"/>
      <c r="D95" s="28" t="s">
        <v>68</v>
      </c>
      <c r="E95" s="13">
        <v>11000000</v>
      </c>
      <c r="F95" s="13">
        <v>11000000</v>
      </c>
      <c r="G95" s="13"/>
      <c r="H95" s="13"/>
      <c r="I95" s="13">
        <v>11000000</v>
      </c>
      <c r="J95" s="13"/>
      <c r="K95" s="13"/>
      <c r="L95" s="13"/>
      <c r="M95" s="52"/>
      <c r="N95" s="52"/>
      <c r="O95" s="52"/>
      <c r="P95" s="52"/>
      <c r="Q95" s="52"/>
      <c r="R95" s="52"/>
      <c r="S95">
        <v>2</v>
      </c>
      <c r="T95" t="s">
        <v>123</v>
      </c>
    </row>
    <row r="96" spans="2:20" ht="59.25" customHeight="1" x14ac:dyDescent="0.25">
      <c r="B96" s="14">
        <v>3</v>
      </c>
      <c r="C96" s="7"/>
      <c r="D96" s="27" t="s">
        <v>88</v>
      </c>
      <c r="E96" s="13">
        <v>3000000</v>
      </c>
      <c r="F96" s="13">
        <v>3000000</v>
      </c>
      <c r="G96" s="13"/>
      <c r="H96" s="13"/>
      <c r="I96" s="13">
        <v>3000000</v>
      </c>
      <c r="J96" s="13"/>
      <c r="K96" s="13"/>
      <c r="L96" s="13"/>
      <c r="M96" s="53"/>
      <c r="N96" s="53"/>
      <c r="O96" s="53"/>
      <c r="P96" s="53"/>
      <c r="Q96" s="53"/>
      <c r="R96" s="53"/>
      <c r="S96">
        <v>0</v>
      </c>
      <c r="T96" t="s">
        <v>124</v>
      </c>
    </row>
    <row r="97" spans="2:20" ht="15.75" x14ac:dyDescent="0.25">
      <c r="B97" s="14"/>
      <c r="C97" s="7"/>
      <c r="D97" s="27"/>
      <c r="E97" s="13"/>
      <c r="F97" s="13"/>
      <c r="G97" s="13"/>
      <c r="H97" s="13"/>
      <c r="I97" s="13"/>
      <c r="J97" s="13"/>
      <c r="K97" s="13"/>
      <c r="L97" s="13"/>
    </row>
    <row r="98" spans="2:20" ht="36.75" customHeight="1" x14ac:dyDescent="0.25">
      <c r="B98" s="21" t="s">
        <v>33</v>
      </c>
      <c r="C98" s="7"/>
      <c r="D98" s="31" t="s">
        <v>40</v>
      </c>
      <c r="E98" s="22">
        <f>SUM(E99:E106)</f>
        <v>1490000</v>
      </c>
      <c r="F98" s="22">
        <f t="shared" ref="F98:I98" si="5">SUM(F99:F106)</f>
        <v>1490000</v>
      </c>
      <c r="G98" s="22"/>
      <c r="H98" s="22"/>
      <c r="I98" s="22">
        <f t="shared" si="5"/>
        <v>1490000</v>
      </c>
      <c r="J98" s="13"/>
      <c r="K98" s="13"/>
      <c r="L98" s="13"/>
    </row>
    <row r="99" spans="2:20" ht="15.75" x14ac:dyDescent="0.25">
      <c r="B99" s="21"/>
      <c r="C99" s="7"/>
      <c r="D99" s="31"/>
      <c r="E99" s="22"/>
      <c r="F99" s="22"/>
      <c r="G99" s="23"/>
      <c r="H99" s="23"/>
      <c r="I99" s="22"/>
      <c r="J99" s="13"/>
      <c r="K99" s="13"/>
      <c r="L99" s="13"/>
    </row>
    <row r="100" spans="2:20" ht="36.75" customHeight="1" x14ac:dyDescent="0.25">
      <c r="B100" s="7">
        <v>1</v>
      </c>
      <c r="C100" s="7"/>
      <c r="D100" s="28" t="s">
        <v>100</v>
      </c>
      <c r="E100" s="12">
        <v>350000</v>
      </c>
      <c r="F100" s="12">
        <v>350000</v>
      </c>
      <c r="G100" s="12"/>
      <c r="H100" s="12"/>
      <c r="I100" s="12">
        <v>350000</v>
      </c>
      <c r="J100" s="7"/>
      <c r="K100" s="7"/>
      <c r="L100" s="7"/>
      <c r="M100" s="53"/>
      <c r="N100" s="53"/>
      <c r="O100" s="53"/>
      <c r="P100" s="53"/>
      <c r="Q100" s="53"/>
      <c r="R100" s="53"/>
      <c r="S100">
        <v>0</v>
      </c>
      <c r="T100" t="s">
        <v>124</v>
      </c>
    </row>
    <row r="101" spans="2:20" ht="34.5" customHeight="1" x14ac:dyDescent="0.25">
      <c r="B101" s="7">
        <v>2</v>
      </c>
      <c r="C101" s="32"/>
      <c r="D101" s="28" t="s">
        <v>98</v>
      </c>
      <c r="E101" s="12">
        <v>50000</v>
      </c>
      <c r="F101" s="12">
        <v>50000</v>
      </c>
      <c r="G101" s="12"/>
      <c r="H101" s="12"/>
      <c r="I101" s="12">
        <v>50000</v>
      </c>
      <c r="J101" s="7"/>
      <c r="K101" s="7"/>
      <c r="L101" s="7"/>
      <c r="M101" s="53"/>
      <c r="N101" s="53"/>
      <c r="O101" s="53"/>
      <c r="P101" s="53"/>
      <c r="Q101" s="53"/>
      <c r="R101" s="53"/>
      <c r="S101">
        <v>0</v>
      </c>
      <c r="T101" t="s">
        <v>124</v>
      </c>
    </row>
    <row r="102" spans="2:20" ht="25.5" customHeight="1" x14ac:dyDescent="0.25">
      <c r="B102" s="7">
        <v>3</v>
      </c>
      <c r="C102" s="7"/>
      <c r="D102" s="7" t="s">
        <v>99</v>
      </c>
      <c r="E102" s="12">
        <v>60000</v>
      </c>
      <c r="F102" s="12">
        <v>60000</v>
      </c>
      <c r="G102" s="12"/>
      <c r="H102" s="12"/>
      <c r="I102" s="12">
        <v>60000</v>
      </c>
      <c r="J102" s="7"/>
      <c r="K102" s="7"/>
      <c r="L102" s="7"/>
      <c r="M102" s="53"/>
      <c r="N102" s="53"/>
      <c r="O102" s="53"/>
      <c r="P102" s="53"/>
      <c r="Q102" s="53"/>
      <c r="R102" s="53"/>
      <c r="S102">
        <v>0</v>
      </c>
      <c r="T102" t="s">
        <v>124</v>
      </c>
    </row>
    <row r="103" spans="2:20" ht="25.5" customHeight="1" x14ac:dyDescent="0.25">
      <c r="B103" s="7">
        <v>4</v>
      </c>
      <c r="C103" s="7"/>
      <c r="D103" s="7" t="s">
        <v>125</v>
      </c>
      <c r="E103" s="12">
        <v>80000</v>
      </c>
      <c r="F103" s="12">
        <v>80000</v>
      </c>
      <c r="G103" s="12"/>
      <c r="H103" s="12"/>
      <c r="I103" s="12">
        <v>80000</v>
      </c>
      <c r="J103" s="7"/>
      <c r="K103" s="7"/>
      <c r="L103" s="7"/>
      <c r="M103" s="53"/>
      <c r="N103" s="53"/>
      <c r="O103" s="53"/>
      <c r="P103" s="53"/>
      <c r="Q103" s="53"/>
      <c r="R103" s="53"/>
    </row>
    <row r="104" spans="2:20" ht="32.25" customHeight="1" x14ac:dyDescent="0.25">
      <c r="B104" s="14">
        <v>5</v>
      </c>
      <c r="C104" s="7"/>
      <c r="D104" s="28" t="s">
        <v>97</v>
      </c>
      <c r="E104" s="13">
        <v>350000</v>
      </c>
      <c r="F104" s="13">
        <v>350000</v>
      </c>
      <c r="G104" s="30"/>
      <c r="H104" s="30"/>
      <c r="I104" s="13">
        <v>350000</v>
      </c>
      <c r="J104" s="13"/>
      <c r="K104" s="13"/>
      <c r="L104" s="13"/>
      <c r="M104" s="53"/>
      <c r="N104" s="53"/>
      <c r="O104" s="53"/>
      <c r="P104" s="53"/>
      <c r="Q104" s="53"/>
      <c r="R104" s="53"/>
      <c r="S104">
        <v>0</v>
      </c>
      <c r="T104" t="s">
        <v>124</v>
      </c>
    </row>
    <row r="105" spans="2:20" ht="32.25" customHeight="1" x14ac:dyDescent="0.25">
      <c r="B105" s="14">
        <v>6</v>
      </c>
      <c r="C105" s="7"/>
      <c r="D105" s="28" t="s">
        <v>126</v>
      </c>
      <c r="E105" s="13">
        <v>300000</v>
      </c>
      <c r="F105" s="13">
        <v>300000</v>
      </c>
      <c r="G105" s="30"/>
      <c r="H105" s="30"/>
      <c r="I105" s="13">
        <v>300000</v>
      </c>
      <c r="J105" s="13"/>
      <c r="K105" s="13"/>
      <c r="L105" s="13"/>
      <c r="M105" s="53"/>
      <c r="N105" s="53"/>
      <c r="O105" s="53"/>
      <c r="P105" s="53"/>
      <c r="Q105" s="53"/>
      <c r="R105" s="53"/>
      <c r="S105">
        <v>0</v>
      </c>
      <c r="T105" t="s">
        <v>124</v>
      </c>
    </row>
    <row r="106" spans="2:20" ht="32.25" customHeight="1" x14ac:dyDescent="0.25">
      <c r="B106" s="14">
        <v>7</v>
      </c>
      <c r="C106" s="7"/>
      <c r="D106" s="28" t="s">
        <v>86</v>
      </c>
      <c r="E106" s="13">
        <v>300000</v>
      </c>
      <c r="F106" s="13">
        <v>300000</v>
      </c>
      <c r="G106" s="13"/>
      <c r="H106" s="13"/>
      <c r="I106" s="13">
        <v>300000</v>
      </c>
      <c r="J106" s="13"/>
      <c r="K106" s="13"/>
      <c r="L106" s="13"/>
      <c r="M106" s="53"/>
      <c r="N106" s="53"/>
      <c r="O106" s="53"/>
      <c r="P106" s="53"/>
      <c r="Q106" s="53"/>
      <c r="R106" s="53"/>
      <c r="S106">
        <v>0</v>
      </c>
      <c r="T106" t="s">
        <v>124</v>
      </c>
    </row>
    <row r="107" spans="2:20" ht="15.75" x14ac:dyDescent="0.25">
      <c r="B107" s="21"/>
      <c r="C107" s="32"/>
      <c r="D107" s="31"/>
      <c r="E107" s="23"/>
      <c r="F107" s="23"/>
      <c r="G107" s="35"/>
      <c r="H107" s="35"/>
      <c r="I107" s="23"/>
      <c r="J107" s="23"/>
      <c r="K107" s="23"/>
      <c r="L107" s="23"/>
    </row>
    <row r="108" spans="2:20" ht="35.25" customHeight="1" x14ac:dyDescent="0.25">
      <c r="B108" s="21" t="s">
        <v>41</v>
      </c>
      <c r="C108" s="21"/>
      <c r="D108" s="31" t="s">
        <v>45</v>
      </c>
      <c r="E108" s="23">
        <f>SUM(E110:E111)</f>
        <v>66000</v>
      </c>
      <c r="F108" s="23">
        <f>SUM(F110:F111)</f>
        <v>66000</v>
      </c>
      <c r="G108" s="23"/>
      <c r="H108" s="23"/>
      <c r="I108" s="23">
        <f>SUM(I110:I111)</f>
        <v>66000</v>
      </c>
      <c r="J108" s="23"/>
      <c r="K108" s="23"/>
      <c r="L108" s="23"/>
    </row>
    <row r="109" spans="2:20" ht="27.75" customHeight="1" x14ac:dyDescent="0.25">
      <c r="B109" s="21"/>
      <c r="C109" s="21"/>
      <c r="D109" s="31"/>
      <c r="E109" s="23"/>
      <c r="F109" s="23"/>
      <c r="G109" s="13"/>
      <c r="H109" s="13"/>
      <c r="I109" s="23"/>
      <c r="J109" s="23"/>
      <c r="K109" s="23"/>
      <c r="L109" s="23"/>
    </row>
    <row r="110" spans="2:20" ht="32.25" customHeight="1" x14ac:dyDescent="0.25">
      <c r="B110" s="7">
        <v>1</v>
      </c>
      <c r="C110" s="7"/>
      <c r="D110" s="33" t="s">
        <v>89</v>
      </c>
      <c r="E110" s="7">
        <v>16000</v>
      </c>
      <c r="F110" s="7">
        <v>16000</v>
      </c>
      <c r="G110" s="7"/>
      <c r="H110" s="7"/>
      <c r="I110" s="7">
        <v>16000</v>
      </c>
      <c r="J110" s="23"/>
      <c r="K110" s="23"/>
      <c r="L110" s="23"/>
      <c r="M110" s="53"/>
      <c r="N110" s="53"/>
      <c r="O110" s="53"/>
      <c r="P110" s="53"/>
      <c r="Q110" s="53"/>
      <c r="R110" s="53"/>
      <c r="S110">
        <v>0</v>
      </c>
      <c r="T110" t="s">
        <v>124</v>
      </c>
    </row>
    <row r="111" spans="2:20" ht="32.25" customHeight="1" x14ac:dyDescent="0.25">
      <c r="B111" s="7">
        <v>2</v>
      </c>
      <c r="C111" s="7"/>
      <c r="D111" s="33" t="s">
        <v>127</v>
      </c>
      <c r="E111" s="7">
        <v>50000</v>
      </c>
      <c r="F111" s="7">
        <v>50000</v>
      </c>
      <c r="G111" s="7"/>
      <c r="H111" s="7"/>
      <c r="I111" s="7">
        <v>50000</v>
      </c>
      <c r="J111" s="23"/>
      <c r="K111" s="23"/>
      <c r="L111" s="23"/>
      <c r="M111" s="53"/>
      <c r="N111" s="53"/>
      <c r="O111" s="53"/>
      <c r="P111" s="53"/>
      <c r="Q111" s="53"/>
      <c r="R111" s="53"/>
    </row>
    <row r="112" spans="2:20" ht="24" customHeight="1" x14ac:dyDescent="0.25">
      <c r="B112" s="21"/>
      <c r="C112" s="21"/>
      <c r="D112" s="31"/>
      <c r="E112" s="23"/>
      <c r="F112" s="23"/>
      <c r="G112" s="35"/>
      <c r="H112" s="35"/>
      <c r="I112" s="23"/>
      <c r="J112" s="23"/>
      <c r="K112" s="23"/>
      <c r="L112" s="23"/>
    </row>
    <row r="113" spans="2:20" ht="28.5" customHeight="1" x14ac:dyDescent="0.25">
      <c r="B113" s="32" t="s">
        <v>65</v>
      </c>
      <c r="C113" s="32"/>
      <c r="D113" s="31" t="s">
        <v>66</v>
      </c>
      <c r="E113" s="23">
        <f>SUM(E114:E114)</f>
        <v>3568000</v>
      </c>
      <c r="F113" s="23">
        <f>SUM(F114:F114)</f>
        <v>3568000</v>
      </c>
      <c r="G113" s="23"/>
      <c r="H113" s="23"/>
      <c r="I113" s="23">
        <f>SUM(I114:I114)</f>
        <v>3568000</v>
      </c>
      <c r="J113" s="23"/>
      <c r="K113" s="23"/>
      <c r="L113" s="23"/>
    </row>
    <row r="114" spans="2:20" ht="51" customHeight="1" x14ac:dyDescent="0.25">
      <c r="B114" s="14">
        <v>1</v>
      </c>
      <c r="C114" s="7"/>
      <c r="D114" s="28" t="s">
        <v>62</v>
      </c>
      <c r="E114" s="13">
        <v>3568000</v>
      </c>
      <c r="F114" s="13">
        <v>3568000</v>
      </c>
      <c r="G114" s="13"/>
      <c r="H114" s="13"/>
      <c r="I114" s="13">
        <v>3568000</v>
      </c>
      <c r="J114" s="13"/>
      <c r="K114" s="13"/>
      <c r="L114" s="13"/>
      <c r="M114" s="52"/>
      <c r="N114" s="52"/>
      <c r="O114" s="52"/>
      <c r="P114" s="52"/>
      <c r="Q114" s="52"/>
      <c r="R114" s="52"/>
      <c r="S114">
        <v>2</v>
      </c>
      <c r="T114" t="s">
        <v>123</v>
      </c>
    </row>
    <row r="115" spans="2:20" ht="21" customHeight="1" x14ac:dyDescent="0.25">
      <c r="B115" s="14"/>
      <c r="C115" s="21"/>
      <c r="D115" s="28"/>
      <c r="E115" s="13"/>
      <c r="F115" s="13"/>
      <c r="G115" s="13"/>
      <c r="H115" s="13"/>
      <c r="I115" s="13"/>
      <c r="J115" s="23"/>
      <c r="K115" s="23"/>
      <c r="L115" s="23"/>
    </row>
    <row r="116" spans="2:20" ht="36.75" customHeight="1" x14ac:dyDescent="0.25">
      <c r="B116" s="27"/>
      <c r="C116" s="27"/>
      <c r="D116" s="31" t="s">
        <v>46</v>
      </c>
      <c r="E116" s="23">
        <f>E118+E122</f>
        <v>2936000</v>
      </c>
      <c r="F116" s="23">
        <f>F118+F122</f>
        <v>2936000</v>
      </c>
      <c r="G116" s="35"/>
      <c r="H116" s="35"/>
      <c r="I116" s="23">
        <f>I118+I122</f>
        <v>2936000</v>
      </c>
      <c r="J116" s="35"/>
      <c r="K116" s="35"/>
      <c r="L116" s="35"/>
    </row>
    <row r="117" spans="2:20" ht="15.75" x14ac:dyDescent="0.25">
      <c r="B117" s="7"/>
      <c r="C117" s="7"/>
      <c r="D117" s="31"/>
      <c r="E117" s="7"/>
      <c r="F117" s="7"/>
      <c r="G117" s="7"/>
      <c r="H117" s="7"/>
      <c r="I117" s="7"/>
      <c r="J117" s="35"/>
      <c r="K117" s="35"/>
      <c r="L117" s="35"/>
    </row>
    <row r="118" spans="2:20" ht="27" customHeight="1" x14ac:dyDescent="0.25">
      <c r="B118" s="21" t="s">
        <v>33</v>
      </c>
      <c r="C118" s="7"/>
      <c r="D118" s="31" t="s">
        <v>40</v>
      </c>
      <c r="E118" s="23">
        <f>SUM(E120:E120)</f>
        <v>800000</v>
      </c>
      <c r="F118" s="23">
        <f>SUM(F120:F120)</f>
        <v>800000</v>
      </c>
      <c r="G118" s="23">
        <f>SUM(G120:G120)</f>
        <v>0</v>
      </c>
      <c r="H118" s="23">
        <f>SUM(H120:H120)</f>
        <v>0</v>
      </c>
      <c r="I118" s="23">
        <f>SUM(I120:I120)</f>
        <v>800000</v>
      </c>
      <c r="J118" s="23"/>
      <c r="K118" s="23"/>
      <c r="L118" s="23"/>
    </row>
    <row r="119" spans="2:20" ht="15.75" x14ac:dyDescent="0.25">
      <c r="B119" s="21"/>
      <c r="C119" s="7"/>
      <c r="D119" s="31"/>
      <c r="E119" s="13"/>
      <c r="F119" s="13"/>
      <c r="G119" s="30"/>
      <c r="H119" s="30"/>
      <c r="I119" s="13"/>
      <c r="J119" s="23"/>
      <c r="K119" s="23"/>
      <c r="L119" s="23"/>
    </row>
    <row r="120" spans="2:20" ht="45" customHeight="1" x14ac:dyDescent="0.25">
      <c r="B120" s="14">
        <v>1</v>
      </c>
      <c r="C120" s="7"/>
      <c r="D120" s="28" t="s">
        <v>96</v>
      </c>
      <c r="E120" s="13">
        <v>800000</v>
      </c>
      <c r="F120" s="13">
        <v>800000</v>
      </c>
      <c r="G120" s="30"/>
      <c r="H120" s="30"/>
      <c r="I120" s="13">
        <v>800000</v>
      </c>
      <c r="J120" s="23"/>
      <c r="K120" s="23"/>
      <c r="L120" s="23"/>
      <c r="M120" s="52"/>
      <c r="N120" s="52"/>
      <c r="O120" s="52"/>
      <c r="P120" s="52"/>
      <c r="Q120" s="52"/>
      <c r="R120" s="52"/>
      <c r="S120">
        <v>2</v>
      </c>
      <c r="T120" t="s">
        <v>123</v>
      </c>
    </row>
    <row r="121" spans="2:20" ht="15.75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</row>
    <row r="122" spans="2:20" ht="27.75" customHeight="1" x14ac:dyDescent="0.25">
      <c r="B122" s="32" t="s">
        <v>65</v>
      </c>
      <c r="C122" s="32"/>
      <c r="D122" s="31" t="s">
        <v>66</v>
      </c>
      <c r="E122" s="23">
        <f>SUM(E124:E124)</f>
        <v>2136000</v>
      </c>
      <c r="F122" s="23">
        <f>SUM(F124:F124)</f>
        <v>2136000</v>
      </c>
      <c r="G122" s="35"/>
      <c r="H122" s="35"/>
      <c r="I122" s="23">
        <f>SUM(I124:I124)</f>
        <v>2136000</v>
      </c>
      <c r="J122" s="23"/>
      <c r="K122" s="23"/>
      <c r="L122" s="23"/>
    </row>
    <row r="123" spans="2:20" ht="15.75" x14ac:dyDescent="0.25">
      <c r="B123" s="7"/>
      <c r="C123" s="7"/>
      <c r="D123" s="28"/>
      <c r="E123" s="13"/>
      <c r="F123" s="13"/>
      <c r="G123" s="30"/>
      <c r="H123" s="30"/>
      <c r="I123" s="13"/>
      <c r="J123" s="23"/>
      <c r="K123" s="23"/>
      <c r="L123" s="23"/>
    </row>
    <row r="124" spans="2:20" ht="51" customHeight="1" x14ac:dyDescent="0.25">
      <c r="B124" s="7">
        <v>1</v>
      </c>
      <c r="C124" s="7"/>
      <c r="D124" s="28" t="s">
        <v>69</v>
      </c>
      <c r="E124" s="13">
        <v>2136000</v>
      </c>
      <c r="F124" s="13">
        <v>2136000</v>
      </c>
      <c r="G124" s="30"/>
      <c r="H124" s="30"/>
      <c r="I124" s="13">
        <v>2136000</v>
      </c>
      <c r="J124" s="23"/>
      <c r="K124" s="23"/>
      <c r="L124" s="23"/>
      <c r="M124" s="52"/>
      <c r="N124" s="52"/>
      <c r="O124" s="52"/>
      <c r="P124" s="52"/>
      <c r="Q124" s="52"/>
      <c r="R124" s="52"/>
      <c r="S124">
        <v>2</v>
      </c>
      <c r="T124" t="s">
        <v>123</v>
      </c>
    </row>
    <row r="125" spans="2:20" ht="15.75" x14ac:dyDescent="0.25">
      <c r="B125" s="7"/>
      <c r="C125" s="7"/>
      <c r="D125" s="28"/>
      <c r="E125" s="13"/>
      <c r="F125" s="13"/>
      <c r="G125" s="30"/>
      <c r="H125" s="30"/>
      <c r="I125" s="13"/>
      <c r="J125" s="23"/>
      <c r="K125" s="23"/>
      <c r="L125" s="23"/>
    </row>
    <row r="126" spans="2:20" ht="36.75" customHeight="1" x14ac:dyDescent="0.25">
      <c r="B126" s="7"/>
      <c r="C126" s="31"/>
      <c r="D126" s="34" t="s">
        <v>53</v>
      </c>
      <c r="E126" s="23">
        <f>E128+E131</f>
        <v>17250000</v>
      </c>
      <c r="F126" s="23">
        <f>F128+F131</f>
        <v>17250000</v>
      </c>
      <c r="G126" s="23"/>
      <c r="H126" s="23"/>
      <c r="I126" s="23">
        <f>I128+I131</f>
        <v>17250000</v>
      </c>
      <c r="J126" s="13"/>
      <c r="K126" s="13"/>
      <c r="L126" s="13"/>
    </row>
    <row r="127" spans="2:20" ht="15.75" x14ac:dyDescent="0.25">
      <c r="B127" s="7"/>
      <c r="C127" s="31"/>
      <c r="D127" s="34"/>
      <c r="E127" s="23"/>
      <c r="F127" s="23"/>
      <c r="G127" s="23"/>
      <c r="H127" s="23"/>
      <c r="I127" s="23"/>
      <c r="J127" s="13"/>
      <c r="K127" s="13"/>
      <c r="L127" s="13"/>
    </row>
    <row r="128" spans="2:20" ht="30.75" customHeight="1" x14ac:dyDescent="0.25">
      <c r="B128" s="31" t="s">
        <v>31</v>
      </c>
      <c r="C128" s="7"/>
      <c r="D128" s="31" t="s">
        <v>39</v>
      </c>
      <c r="E128" s="23">
        <f>SUM(E130:E130)</f>
        <v>16150000</v>
      </c>
      <c r="F128" s="23">
        <f>SUM(F130:F130)</f>
        <v>16150000</v>
      </c>
      <c r="G128" s="35"/>
      <c r="H128" s="35"/>
      <c r="I128" s="23">
        <f>SUM(I130:I130)</f>
        <v>16150000</v>
      </c>
      <c r="J128" s="35"/>
      <c r="K128" s="35"/>
      <c r="L128" s="35"/>
    </row>
    <row r="129" spans="2:20" ht="15.75" x14ac:dyDescent="0.25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spans="2:20" ht="51.75" customHeight="1" x14ac:dyDescent="0.25">
      <c r="B130" s="7">
        <v>1</v>
      </c>
      <c r="C130" s="7"/>
      <c r="D130" s="28" t="s">
        <v>70</v>
      </c>
      <c r="E130" s="13">
        <v>16150000</v>
      </c>
      <c r="F130" s="13">
        <v>16150000</v>
      </c>
      <c r="G130" s="30"/>
      <c r="H130" s="30"/>
      <c r="I130" s="13">
        <v>16150000</v>
      </c>
      <c r="J130" s="35"/>
      <c r="K130" s="35"/>
      <c r="L130" s="35"/>
      <c r="M130" s="53"/>
      <c r="N130" s="53"/>
      <c r="O130" s="53"/>
      <c r="P130" s="53"/>
      <c r="Q130" s="53"/>
      <c r="R130" s="53"/>
      <c r="S130">
        <v>0</v>
      </c>
      <c r="T130" t="s">
        <v>124</v>
      </c>
    </row>
    <row r="131" spans="2:20" ht="39.75" customHeight="1" x14ac:dyDescent="0.25">
      <c r="B131" s="31" t="s">
        <v>33</v>
      </c>
      <c r="C131" s="7"/>
      <c r="D131" s="31" t="s">
        <v>47</v>
      </c>
      <c r="E131" s="23">
        <f>SUM(E133:E134)</f>
        <v>1100000</v>
      </c>
      <c r="F131" s="23">
        <f>SUM(F133:F134)</f>
        <v>1100000</v>
      </c>
      <c r="G131" s="23"/>
      <c r="H131" s="23"/>
      <c r="I131" s="23">
        <f>SUM(I133:I134)</f>
        <v>1100000</v>
      </c>
      <c r="J131" s="13"/>
      <c r="K131" s="13"/>
      <c r="L131" s="13"/>
    </row>
    <row r="132" spans="2:20" ht="15.75" x14ac:dyDescent="0.25">
      <c r="B132" s="31"/>
      <c r="C132" s="7"/>
      <c r="D132" s="31"/>
      <c r="E132" s="23"/>
      <c r="F132" s="23"/>
      <c r="G132" s="23"/>
      <c r="H132" s="23"/>
      <c r="I132" s="23"/>
      <c r="J132" s="13"/>
      <c r="K132" s="13"/>
      <c r="L132" s="13"/>
    </row>
    <row r="133" spans="2:20" ht="39" customHeight="1" x14ac:dyDescent="0.25">
      <c r="B133" s="28">
        <v>1</v>
      </c>
      <c r="C133" s="7"/>
      <c r="D133" s="28" t="s">
        <v>94</v>
      </c>
      <c r="E133" s="13">
        <v>1050000</v>
      </c>
      <c r="F133" s="13">
        <v>1050000</v>
      </c>
      <c r="G133" s="30"/>
      <c r="H133" s="30"/>
      <c r="I133" s="13">
        <v>1050000</v>
      </c>
      <c r="J133" s="13"/>
      <c r="K133" s="13"/>
      <c r="L133" s="13"/>
      <c r="M133" s="52"/>
      <c r="N133" s="52"/>
      <c r="O133" s="52"/>
      <c r="P133" s="52"/>
      <c r="Q133" s="52"/>
      <c r="R133" s="52"/>
      <c r="S133">
        <v>2</v>
      </c>
      <c r="T133" t="s">
        <v>123</v>
      </c>
    </row>
    <row r="134" spans="2:20" ht="35.25" customHeight="1" x14ac:dyDescent="0.25">
      <c r="B134" s="28">
        <v>2</v>
      </c>
      <c r="C134" s="7"/>
      <c r="D134" s="28" t="s">
        <v>95</v>
      </c>
      <c r="E134" s="13">
        <v>50000</v>
      </c>
      <c r="F134" s="13">
        <v>50000</v>
      </c>
      <c r="G134" s="30"/>
      <c r="H134" s="30"/>
      <c r="I134" s="13">
        <v>50000</v>
      </c>
      <c r="J134" s="13"/>
      <c r="K134" s="13"/>
      <c r="L134" s="13"/>
      <c r="M134" s="53"/>
      <c r="N134" s="53"/>
      <c r="O134" s="53"/>
      <c r="P134" s="53"/>
      <c r="Q134" s="53"/>
      <c r="R134" s="53"/>
      <c r="S134">
        <v>0</v>
      </c>
      <c r="T134" t="s">
        <v>124</v>
      </c>
    </row>
    <row r="135" spans="2:20" ht="15.75" x14ac:dyDescent="0.25">
      <c r="B135" s="28"/>
      <c r="C135" s="7"/>
      <c r="D135" s="28"/>
      <c r="E135" s="13"/>
      <c r="F135" s="13"/>
      <c r="G135" s="13"/>
      <c r="H135" s="13"/>
      <c r="I135" s="13"/>
      <c r="J135" s="13"/>
      <c r="K135" s="13"/>
      <c r="L135" s="13"/>
    </row>
    <row r="136" spans="2:20" ht="15.75" x14ac:dyDescent="0.25">
      <c r="B136" s="7"/>
      <c r="C136" s="7"/>
      <c r="D136" s="28"/>
      <c r="E136" s="12"/>
      <c r="F136" s="12"/>
      <c r="G136" s="12"/>
      <c r="H136" s="12"/>
      <c r="I136" s="12"/>
      <c r="J136" s="7"/>
      <c r="K136" s="7"/>
      <c r="L136" s="7"/>
    </row>
    <row r="137" spans="2:20" ht="15.75" x14ac:dyDescent="0.25">
      <c r="B137" s="45"/>
      <c r="C137" s="5"/>
      <c r="D137" s="45"/>
      <c r="E137" s="43"/>
      <c r="F137" s="43"/>
      <c r="G137" s="46"/>
      <c r="H137" s="46"/>
      <c r="I137" s="43"/>
      <c r="J137" s="47"/>
      <c r="K137" s="47"/>
      <c r="L137" s="47"/>
    </row>
    <row r="138" spans="2:20" ht="15.75" x14ac:dyDescent="0.25">
      <c r="B138" s="5"/>
      <c r="C138" s="5"/>
      <c r="D138" s="55" t="s">
        <v>48</v>
      </c>
      <c r="E138" s="55"/>
      <c r="F138" s="55"/>
      <c r="G138" s="55"/>
      <c r="H138" s="55"/>
      <c r="I138" s="55"/>
      <c r="J138" s="55"/>
      <c r="K138" s="55"/>
      <c r="L138" s="55"/>
    </row>
    <row r="139" spans="2:20" ht="15.75" x14ac:dyDescent="0.25">
      <c r="B139" s="5"/>
      <c r="C139" s="5"/>
      <c r="D139" s="44" t="s">
        <v>81</v>
      </c>
      <c r="E139" s="5"/>
      <c r="F139" s="5"/>
      <c r="G139" s="5"/>
      <c r="H139" s="5"/>
      <c r="I139" s="5" t="s">
        <v>84</v>
      </c>
      <c r="J139" s="5"/>
      <c r="K139" s="5"/>
      <c r="L139" s="48"/>
    </row>
    <row r="140" spans="2:20" ht="15.75" x14ac:dyDescent="0.25">
      <c r="B140" s="5"/>
      <c r="C140" s="5"/>
      <c r="D140" s="44"/>
      <c r="E140" s="5"/>
      <c r="F140" s="5"/>
      <c r="G140" s="5"/>
      <c r="H140" s="5"/>
      <c r="I140" s="5"/>
      <c r="J140" s="5"/>
      <c r="K140" s="5"/>
      <c r="L140" s="48"/>
    </row>
    <row r="141" spans="2:20" ht="15.75" x14ac:dyDescent="0.25">
      <c r="B141" s="5"/>
      <c r="C141" s="5"/>
      <c r="D141" s="5" t="s">
        <v>50</v>
      </c>
      <c r="E141" s="5"/>
      <c r="F141" s="5"/>
      <c r="G141" s="5" t="s">
        <v>49</v>
      </c>
      <c r="H141" s="5"/>
      <c r="I141" s="5"/>
      <c r="J141" s="5"/>
      <c r="K141" s="5"/>
      <c r="L141" s="5"/>
    </row>
    <row r="142" spans="2:20" ht="15.75" x14ac:dyDescent="0.25">
      <c r="B142" s="5"/>
      <c r="C142" s="5"/>
      <c r="D142" s="5"/>
      <c r="E142" s="5"/>
      <c r="F142" s="5"/>
      <c r="G142" s="5" t="s">
        <v>51</v>
      </c>
      <c r="H142" s="5"/>
      <c r="I142" s="5"/>
      <c r="J142" s="5"/>
      <c r="K142" s="5"/>
      <c r="L142" s="5"/>
    </row>
    <row r="143" spans="2:20" ht="15.75" x14ac:dyDescent="0.25">
      <c r="B143" s="5"/>
      <c r="C143" s="5"/>
      <c r="D143" s="44" t="s">
        <v>75</v>
      </c>
      <c r="E143" s="5"/>
      <c r="F143" s="5"/>
      <c r="G143" s="5" t="s">
        <v>85</v>
      </c>
      <c r="H143" s="5"/>
      <c r="I143" s="5"/>
      <c r="J143" s="5"/>
      <c r="K143" s="5"/>
      <c r="L143" s="5"/>
    </row>
  </sheetData>
  <mergeCells count="13">
    <mergeCell ref="D138:L138"/>
    <mergeCell ref="S11:S13"/>
    <mergeCell ref="R11:R13"/>
    <mergeCell ref="B5:L5"/>
    <mergeCell ref="B7:L7"/>
    <mergeCell ref="B8:L8"/>
    <mergeCell ref="B10:B13"/>
    <mergeCell ref="D10:D13"/>
    <mergeCell ref="M11:M13"/>
    <mergeCell ref="N11:N13"/>
    <mergeCell ref="O11:O13"/>
    <mergeCell ref="P11:P13"/>
    <mergeCell ref="Q11:Q13"/>
  </mergeCells>
  <pageMargins left="0.11811023622047245" right="0" top="0.35433070866141736" bottom="0.35433070866141736" header="0.31496062992125984" footer="0.31496062992125984"/>
  <pageSetup paperSize="9" scale="7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</vt:lpstr>
      <vt:lpstr>etich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ContabilitateServer</dc:creator>
  <cp:lastModifiedBy>zxc cxz</cp:lastModifiedBy>
  <cp:lastPrinted>2026-05-05T13:21:42Z</cp:lastPrinted>
  <dcterms:created xsi:type="dcterms:W3CDTF">2021-04-16T06:39:23Z</dcterms:created>
  <dcterms:modified xsi:type="dcterms:W3CDTF">2026-06-15T10:06:33Z</dcterms:modified>
</cp:coreProperties>
</file>