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tor\Desktop\Aida\Buget rectif\buget 2026\RECTIFICARE SEPTEMBRIE\"/>
    </mc:Choice>
  </mc:AlternateContent>
  <xr:revisionPtr revIDLastSave="0" documentId="13_ncr:1_{9D579A40-708A-4F75-85FF-975D1699CA61}" xr6:coauthVersionLast="47" xr6:coauthVersionMax="47" xr10:uidLastSave="{00000000-0000-0000-0000-000000000000}"/>
  <bookViews>
    <workbookView xWindow="-120" yWindow="-120" windowWidth="21840" windowHeight="13140" xr2:uid="{80DF1332-82F8-490B-A089-13D01752B9FD}"/>
  </bookViews>
  <sheets>
    <sheet name="Anexa 4 Fd europ sept " sheetId="1" r:id="rId1"/>
  </sheets>
  <definedNames>
    <definedName name="_xlnm.Print_Titles" localSheetId="0">'Anexa 4 Fd europ sept 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F7" i="1" s="1"/>
  <c r="G7" i="1" s="1"/>
  <c r="D8" i="1"/>
  <c r="F8" i="1" s="1"/>
  <c r="G8" i="1" s="1"/>
  <c r="F9" i="1"/>
  <c r="G9" i="1"/>
  <c r="D11" i="1"/>
  <c r="D10" i="1" s="1"/>
  <c r="F12" i="1"/>
  <c r="F11" i="1" s="1"/>
  <c r="G12" i="1"/>
  <c r="F13" i="1"/>
  <c r="G13" i="1" s="1"/>
  <c r="F14" i="1"/>
  <c r="G14" i="1"/>
  <c r="G15" i="1"/>
  <c r="F16" i="1"/>
  <c r="G16" i="1"/>
  <c r="F17" i="1"/>
  <c r="G17" i="1"/>
  <c r="F18" i="1"/>
  <c r="G18" i="1"/>
  <c r="D19" i="1"/>
  <c r="F19" i="1"/>
  <c r="G19" i="1"/>
  <c r="G20" i="1"/>
  <c r="G21" i="1"/>
  <c r="G22" i="1"/>
  <c r="D23" i="1"/>
  <c r="F23" i="1"/>
  <c r="G23" i="1" s="1"/>
  <c r="F24" i="1"/>
  <c r="G24" i="1"/>
  <c r="D26" i="1"/>
  <c r="D25" i="1" s="1"/>
  <c r="F25" i="1" s="1"/>
  <c r="G25" i="1" s="1"/>
  <c r="F26" i="1"/>
  <c r="G26" i="1"/>
  <c r="F27" i="1"/>
  <c r="G27" i="1"/>
  <c r="F28" i="1"/>
  <c r="G28" i="1"/>
  <c r="F29" i="1"/>
  <c r="G29" i="1" s="1"/>
  <c r="F30" i="1"/>
  <c r="G30" i="1"/>
  <c r="F31" i="1"/>
  <c r="G31" i="1"/>
  <c r="F32" i="1"/>
  <c r="G32" i="1"/>
  <c r="F33" i="1"/>
  <c r="G33" i="1"/>
  <c r="F34" i="1"/>
  <c r="G34" i="1"/>
  <c r="F35" i="1"/>
  <c r="G35" i="1"/>
  <c r="D36" i="1"/>
  <c r="F36" i="1"/>
  <c r="G36" i="1" s="1"/>
  <c r="F37" i="1"/>
  <c r="G37" i="1"/>
  <c r="F38" i="1"/>
  <c r="G38" i="1" s="1"/>
  <c r="F39" i="1"/>
  <c r="G39" i="1"/>
  <c r="F40" i="1"/>
  <c r="G40" i="1"/>
  <c r="D42" i="1"/>
  <c r="D41" i="1" s="1"/>
  <c r="E42" i="1"/>
  <c r="E41" i="1" s="1"/>
  <c r="G42" i="1"/>
  <c r="G43" i="1"/>
  <c r="F44" i="1"/>
  <c r="G44" i="1" s="1"/>
  <c r="D46" i="1"/>
  <c r="D45" i="1" s="1"/>
  <c r="F46" i="1"/>
  <c r="G46" i="1"/>
  <c r="F47" i="1"/>
  <c r="G47" i="1"/>
  <c r="F48" i="1"/>
  <c r="G48" i="1"/>
  <c r="F49" i="1"/>
  <c r="G49" i="1"/>
  <c r="F50" i="1"/>
  <c r="G50" i="1"/>
  <c r="D51" i="1" l="1"/>
  <c r="F45" i="1"/>
  <c r="E51" i="1"/>
  <c r="G41" i="1"/>
  <c r="F10" i="1"/>
  <c r="G10" i="1" s="1"/>
  <c r="G11" i="1"/>
  <c r="F51" i="1" l="1"/>
  <c r="G51" i="1" s="1"/>
  <c r="G45" i="1"/>
</calcChain>
</file>

<file path=xl/sharedStrings.xml><?xml version="1.0" encoding="utf-8"?>
<sst xmlns="http://schemas.openxmlformats.org/spreadsheetml/2006/main" count="83" uniqueCount="60">
  <si>
    <t xml:space="preserve"> </t>
  </si>
  <si>
    <t xml:space="preserve">Damircheli Nela </t>
  </si>
  <si>
    <t>INTOCMIT ,</t>
  </si>
  <si>
    <t xml:space="preserve">                                     Romulus Valcu </t>
  </si>
  <si>
    <t xml:space="preserve">                                                  DIRECTIA DE DEZVOLTARE LOCALA </t>
  </si>
  <si>
    <t xml:space="preserve">               PRIMAR,                                                                                                                                                DIRECTIA ECONOMICA                            </t>
  </si>
  <si>
    <t xml:space="preserve">                                         TOTAL GENERAL</t>
  </si>
  <si>
    <t xml:space="preserve">Dotari </t>
  </si>
  <si>
    <t>C</t>
  </si>
  <si>
    <t xml:space="preserve">Lucrari noi </t>
  </si>
  <si>
    <t>B</t>
  </si>
  <si>
    <t>Crearea unui nou coridor de mobilitate urbană și creșterea performanțelor transportului public prin investiții integrate în Municipiul Drobeta Turnu Severin - Componenta de realizare infrastructura pentru prioritizare transport public in comun,modernizare iluminat public si trafic pietonal SMIS 330553</t>
  </si>
  <si>
    <t>Crearea unui nou coridor de mobilitate urbană și creșterea performanțelor transportului public prin investiții integrate în Municipiul Drobeta Turnu Severin - Componenta de achiziție autobuze electrice si reabilitare statii de călători SMIS 327730</t>
  </si>
  <si>
    <t>Lucrari in continuare</t>
  </si>
  <si>
    <t>A</t>
  </si>
  <si>
    <t xml:space="preserve">TRANSPORTURI </t>
  </si>
  <si>
    <t>Cap. 84</t>
  </si>
  <si>
    <t xml:space="preserve">Construirea unei capacitati de productie e energiei electrice din surse regenerabile pentru autoconsum UAT Mun Dr Tr Severin </t>
  </si>
  <si>
    <t xml:space="preserve">Reabilitare constructie administrativa si social culturala </t>
  </si>
  <si>
    <t>LOCUINTE , SERVICII SI DEZVOLTARE PUBLICA</t>
  </si>
  <si>
    <t>Cap. 70</t>
  </si>
  <si>
    <t xml:space="preserve">Digitalizarea proceselor de asistenta sociala la nivelul Municipiului Dr.Tr.Severin </t>
  </si>
  <si>
    <t xml:space="preserve">Asistenta sociala </t>
  </si>
  <si>
    <t>Cap .68</t>
  </si>
  <si>
    <t xml:space="preserve">Regenerare urbana zona Schela-Dezvoltare integrata a cartierului Veterani </t>
  </si>
  <si>
    <t xml:space="preserve">Reabilitare Parcul Garzilor Patriotice </t>
  </si>
  <si>
    <t xml:space="preserve">Drobeta Cult Acces -facilitarea accesului la serviciile si produsele culturale ale Palatului Cultural Teodor Costescu prin digitalizarea Agentiei Teatrale , Cetatii Medievale a Severinului si Castelului de Apa din Drobeta Turnu Severin </t>
  </si>
  <si>
    <t xml:space="preserve">Reabilitare Parc  Alunis </t>
  </si>
  <si>
    <t xml:space="preserve">Reabilitare si modernizare  Parcul Garii  in Municipiul Drobeta Turnu Severin  </t>
  </si>
  <si>
    <t xml:space="preserve">Reabilitare si modernizare  Parc Dragalina in Municipiul Drobeta Turnu Severin  </t>
  </si>
  <si>
    <t xml:space="preserve">Reabilitare si modernizare Parcul Rozelor </t>
  </si>
  <si>
    <t xml:space="preserve">CULTURA ,RECREERE SI RELIGIE </t>
  </si>
  <si>
    <t>Cap. 67</t>
  </si>
  <si>
    <t>Doua voci si un scop</t>
  </si>
  <si>
    <t>Reabilitare si modernizare Scoala Gimnaziala Constantin Negreanu  SMIS 359178</t>
  </si>
  <si>
    <t>Reabilitare si modernizare Scoala Gimnaziala nr.6  SMIS 359483</t>
  </si>
  <si>
    <t>Reabilitare si modernizare Scoala Gimnaziala Alice Voinescu SMIS 359156</t>
  </si>
  <si>
    <t xml:space="preserve">Reabilitare si extindere Colegiul National Pedagogic Stefan Odobleja </t>
  </si>
  <si>
    <t>Reabilitarea, modernizarea si extindere Scoala Gimnaziala nr.15 " cod SMIS 300188</t>
  </si>
  <si>
    <t>Reabilitarea, modernizarea si extindere Scoala Gimnaziala nr.14 " cod SMIS 300163</t>
  </si>
  <si>
    <t xml:space="preserve">Construire Gradinita Schela </t>
  </si>
  <si>
    <t xml:space="preserve">Reabilitare Gradinita cu program prelungit nr.22, Municipiul Drobeta Turnu Severin </t>
  </si>
  <si>
    <t>Reabilitare si modernizare Gradinita cu Program Prelungit nr.21</t>
  </si>
  <si>
    <t>Reabilitarea Gradinitei Nr.20 Drobeta Turnu Severin</t>
  </si>
  <si>
    <t xml:space="preserve">INVATAMANT </t>
  </si>
  <si>
    <t>Cap. 65</t>
  </si>
  <si>
    <t xml:space="preserve">Digitalizare in folosul cetatenilor la nivelul Municipiului Drobeta Turnu Severin </t>
  </si>
  <si>
    <t xml:space="preserve">AUTORITATI EXECUTIVE </t>
  </si>
  <si>
    <t>Cap. 51</t>
  </si>
  <si>
    <t>Lista investitii rectificata la septembrie  2026</t>
  </si>
  <si>
    <t>Diferente +/-</t>
  </si>
  <si>
    <t>Lista investitii rectificata la iulie 2026</t>
  </si>
  <si>
    <t>Prevederi initiale 2026</t>
  </si>
  <si>
    <t>DENUMIRE OBIECTIV INVESTITII</t>
  </si>
  <si>
    <t>CAP</t>
  </si>
  <si>
    <t xml:space="preserve">MII LEI </t>
  </si>
  <si>
    <t>Anexa 5</t>
  </si>
  <si>
    <t xml:space="preserve">MUNICIPIUL DROBETA TURNU SEVERIN </t>
  </si>
  <si>
    <t>LISTA  OBIECTIVELE DE INVESTITII   DIN FONDURI EUROPENE 2026</t>
  </si>
  <si>
    <t xml:space="preserve">            Screciu Marius-Vasile                                                                                                                                    Ana Maria Bizoi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</si>
</sst>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" fontId="1" fillId="0" borderId="0" xfId="0" applyNumberFormat="1" applyFont="1"/>
    <xf numFmtId="4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/>
    <xf numFmtId="4" fontId="3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4" fontId="9" fillId="0" borderId="1" xfId="0" applyNumberFormat="1" applyFont="1" applyBorder="1"/>
    <xf numFmtId="4" fontId="8" fillId="0" borderId="2" xfId="0" applyNumberFormat="1" applyFont="1" applyBorder="1"/>
    <xf numFmtId="4" fontId="8" fillId="0" borderId="3" xfId="0" applyNumberFormat="1" applyFont="1" applyBorder="1"/>
    <xf numFmtId="0" fontId="10" fillId="0" borderId="4" xfId="0" applyFont="1" applyBorder="1" applyAlignment="1">
      <alignment wrapText="1"/>
    </xf>
    <xf numFmtId="0" fontId="11" fillId="0" borderId="3" xfId="0" applyFont="1" applyBorder="1"/>
    <xf numFmtId="4" fontId="9" fillId="0" borderId="5" xfId="0" applyNumberFormat="1" applyFont="1" applyBorder="1"/>
    <xf numFmtId="4" fontId="8" fillId="0" borderId="6" xfId="0" applyNumberFormat="1" applyFont="1" applyBorder="1"/>
    <xf numFmtId="4" fontId="8" fillId="0" borderId="7" xfId="0" applyNumberFormat="1" applyFont="1" applyBorder="1"/>
    <xf numFmtId="0" fontId="8" fillId="2" borderId="8" xfId="0" applyFont="1" applyFill="1" applyBorder="1" applyAlignment="1">
      <alignment vertical="center" wrapText="1"/>
    </xf>
    <xf numFmtId="0" fontId="11" fillId="0" borderId="8" xfId="0" applyFont="1" applyBorder="1" applyAlignment="1">
      <alignment horizontal="center"/>
    </xf>
    <xf numFmtId="4" fontId="8" fillId="0" borderId="9" xfId="0" applyNumberFormat="1" applyFont="1" applyBorder="1"/>
    <xf numFmtId="0" fontId="8" fillId="2" borderId="10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center"/>
    </xf>
    <xf numFmtId="4" fontId="1" fillId="0" borderId="5" xfId="0" applyNumberFormat="1" applyFont="1" applyBorder="1"/>
    <xf numFmtId="4" fontId="7" fillId="0" borderId="6" xfId="0" applyNumberFormat="1" applyFont="1" applyBorder="1"/>
    <xf numFmtId="4" fontId="7" fillId="0" borderId="12" xfId="0" applyNumberFormat="1" applyFont="1" applyBorder="1"/>
    <xf numFmtId="0" fontId="4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4" fontId="7" fillId="0" borderId="13" xfId="0" applyNumberFormat="1" applyFont="1" applyBorder="1"/>
    <xf numFmtId="0" fontId="4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4" fontId="8" fillId="0" borderId="13" xfId="0" applyNumberFormat="1" applyFont="1" applyBorder="1"/>
    <xf numFmtId="0" fontId="11" fillId="0" borderId="5" xfId="0" applyFont="1" applyBorder="1" applyAlignment="1">
      <alignment horizontal="left" vertical="center" wrapText="1"/>
    </xf>
    <xf numFmtId="4" fontId="9" fillId="3" borderId="5" xfId="0" applyNumberFormat="1" applyFont="1" applyFill="1" applyBorder="1"/>
    <xf numFmtId="4" fontId="8" fillId="3" borderId="6" xfId="0" applyNumberFormat="1" applyFont="1" applyFill="1" applyBorder="1"/>
    <xf numFmtId="4" fontId="8" fillId="3" borderId="13" xfId="0" applyNumberFormat="1" applyFont="1" applyFill="1" applyBorder="1"/>
    <xf numFmtId="0" fontId="11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wrapText="1"/>
    </xf>
    <xf numFmtId="0" fontId="13" fillId="0" borderId="0" xfId="0" applyFont="1"/>
    <xf numFmtId="0" fontId="14" fillId="3" borderId="5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center"/>
    </xf>
    <xf numFmtId="0" fontId="15" fillId="0" borderId="0" xfId="0" applyFont="1"/>
    <xf numFmtId="0" fontId="4" fillId="0" borderId="5" xfId="0" applyFont="1" applyBorder="1" applyAlignment="1">
      <alignment horizontal="center"/>
    </xf>
    <xf numFmtId="0" fontId="7" fillId="2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4" fontId="7" fillId="0" borderId="15" xfId="0" applyNumberFormat="1" applyFont="1" applyBorder="1"/>
    <xf numFmtId="4" fontId="9" fillId="3" borderId="14" xfId="0" applyNumberFormat="1" applyFont="1" applyFill="1" applyBorder="1"/>
    <xf numFmtId="4" fontId="8" fillId="3" borderId="16" xfId="0" applyNumberFormat="1" applyFont="1" applyFill="1" applyBorder="1"/>
    <xf numFmtId="0" fontId="11" fillId="3" borderId="14" xfId="0" applyFont="1" applyFill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right" wrapText="1"/>
    </xf>
    <xf numFmtId="4" fontId="8" fillId="0" borderId="17" xfId="0" applyNumberFormat="1" applyFont="1" applyBorder="1" applyAlignment="1">
      <alignment horizontal="right" wrapText="1"/>
    </xf>
    <xf numFmtId="4" fontId="8" fillId="0" borderId="9" xfId="0" applyNumberFormat="1" applyFont="1" applyBorder="1" applyAlignment="1">
      <alignment horizontal="right" wrapText="1"/>
    </xf>
    <xf numFmtId="4" fontId="8" fillId="0" borderId="18" xfId="0" applyNumberFormat="1" applyFont="1" applyBorder="1" applyAlignment="1">
      <alignment horizontal="right" wrapText="1"/>
    </xf>
    <xf numFmtId="0" fontId="11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E460-87C7-4E4D-9D78-8183DE2269A4}">
  <sheetPr>
    <pageSetUpPr fitToPage="1"/>
  </sheetPr>
  <dimension ref="B1:G64"/>
  <sheetViews>
    <sheetView tabSelected="1" topLeftCell="A46" zoomScaleNormal="100" workbookViewId="0">
      <selection activeCell="B54" sqref="B54"/>
    </sheetView>
  </sheetViews>
  <sheetFormatPr defaultRowHeight="18.75" x14ac:dyDescent="0.3"/>
  <cols>
    <col min="2" max="2" width="8.140625" customWidth="1"/>
    <col min="3" max="3" width="87.85546875" customWidth="1"/>
    <col min="4" max="4" width="30.140625" style="2" customWidth="1"/>
    <col min="5" max="6" width="20.5703125" style="2" customWidth="1"/>
    <col min="7" max="7" width="18" style="1" customWidth="1"/>
  </cols>
  <sheetData>
    <row r="1" spans="2:7" x14ac:dyDescent="0.3">
      <c r="B1" s="77" t="s">
        <v>57</v>
      </c>
      <c r="C1" s="77"/>
      <c r="F1" s="2" t="s">
        <v>56</v>
      </c>
    </row>
    <row r="2" spans="2:7" ht="53.25" hidden="1" customHeight="1" x14ac:dyDescent="0.3">
      <c r="B2" s="76"/>
      <c r="C2" s="76"/>
    </row>
    <row r="3" spans="2:7" ht="15.75" customHeight="1" x14ac:dyDescent="0.3">
      <c r="B3" s="76"/>
      <c r="C3" s="76"/>
    </row>
    <row r="4" spans="2:7" ht="23.25" customHeight="1" x14ac:dyDescent="0.3">
      <c r="B4" s="78" t="s">
        <v>58</v>
      </c>
      <c r="C4" s="78"/>
      <c r="D4" s="78"/>
      <c r="E4" s="78"/>
      <c r="F4" s="78"/>
    </row>
    <row r="5" spans="2:7" ht="19.5" customHeight="1" thickBot="1" x14ac:dyDescent="0.35">
      <c r="B5" s="75"/>
      <c r="C5" s="75"/>
      <c r="D5" s="75"/>
      <c r="E5" s="75"/>
      <c r="F5" s="75" t="s">
        <v>55</v>
      </c>
    </row>
    <row r="6" spans="2:7" s="4" customFormat="1" ht="76.5" customHeight="1" thickBot="1" x14ac:dyDescent="0.35">
      <c r="B6" s="74" t="s">
        <v>54</v>
      </c>
      <c r="C6" s="74" t="s">
        <v>53</v>
      </c>
      <c r="D6" s="73" t="s">
        <v>52</v>
      </c>
      <c r="E6" s="72" t="s">
        <v>51</v>
      </c>
      <c r="F6" s="71" t="s">
        <v>50</v>
      </c>
      <c r="G6" s="70" t="s">
        <v>49</v>
      </c>
    </row>
    <row r="7" spans="2:7" ht="31.5" x14ac:dyDescent="0.3">
      <c r="B7" s="46" t="s">
        <v>48</v>
      </c>
      <c r="C7" s="69" t="s">
        <v>47</v>
      </c>
      <c r="D7" s="44">
        <f>D9</f>
        <v>2626.46</v>
      </c>
      <c r="E7" s="68">
        <v>2626.46</v>
      </c>
      <c r="F7" s="43">
        <f>E7-D7</f>
        <v>0</v>
      </c>
      <c r="G7" s="67">
        <f t="shared" ref="G7:G51" si="0">E7+F7</f>
        <v>2626.46</v>
      </c>
    </row>
    <row r="8" spans="2:7" x14ac:dyDescent="0.3">
      <c r="B8" s="39" t="s">
        <v>14</v>
      </c>
      <c r="C8" s="41" t="s">
        <v>13</v>
      </c>
      <c r="D8" s="37">
        <f>D9</f>
        <v>2626.46</v>
      </c>
      <c r="E8" s="66">
        <v>2626.46</v>
      </c>
      <c r="F8" s="33">
        <f>E8-D8</f>
        <v>0</v>
      </c>
      <c r="G8" s="32">
        <f t="shared" si="0"/>
        <v>2626.46</v>
      </c>
    </row>
    <row r="9" spans="2:7" ht="34.5" customHeight="1" x14ac:dyDescent="0.3">
      <c r="B9" s="65">
        <v>1</v>
      </c>
      <c r="C9" s="64" t="s">
        <v>46</v>
      </c>
      <c r="D9" s="37">
        <v>2626.46</v>
      </c>
      <c r="E9" s="37">
        <v>2626.46</v>
      </c>
      <c r="F9" s="33">
        <f>E9-D9</f>
        <v>0</v>
      </c>
      <c r="G9" s="32">
        <f t="shared" si="0"/>
        <v>2626.46</v>
      </c>
    </row>
    <row r="10" spans="2:7" ht="31.5" x14ac:dyDescent="0.3">
      <c r="B10" s="46" t="s">
        <v>45</v>
      </c>
      <c r="C10" s="63" t="s">
        <v>44</v>
      </c>
      <c r="D10" s="44">
        <f>D11+D23</f>
        <v>25178.06</v>
      </c>
      <c r="E10" s="44">
        <v>25178.06</v>
      </c>
      <c r="F10" s="43">
        <f>F11+F19+F23</f>
        <v>6695.59</v>
      </c>
      <c r="G10" s="42">
        <f t="shared" si="0"/>
        <v>31873.65</v>
      </c>
    </row>
    <row r="11" spans="2:7" x14ac:dyDescent="0.3">
      <c r="B11" s="39" t="s">
        <v>14</v>
      </c>
      <c r="C11" s="49" t="s">
        <v>13</v>
      </c>
      <c r="D11" s="40">
        <f>SUM(D12:D18)</f>
        <v>23482.45</v>
      </c>
      <c r="E11" s="40">
        <v>23482.45</v>
      </c>
      <c r="F11" s="25">
        <f>SUM(F12:F18)</f>
        <v>450</v>
      </c>
      <c r="G11" s="32">
        <f t="shared" si="0"/>
        <v>23932.45</v>
      </c>
    </row>
    <row r="12" spans="2:7" ht="25.5" customHeight="1" x14ac:dyDescent="0.3">
      <c r="B12" s="57">
        <v>1</v>
      </c>
      <c r="C12" s="62" t="s">
        <v>43</v>
      </c>
      <c r="D12" s="37">
        <v>2501.37</v>
      </c>
      <c r="E12" s="37">
        <v>2501.37</v>
      </c>
      <c r="F12" s="33">
        <f>E12-D12</f>
        <v>0</v>
      </c>
      <c r="G12" s="32">
        <f t="shared" si="0"/>
        <v>2501.37</v>
      </c>
    </row>
    <row r="13" spans="2:7" x14ac:dyDescent="0.3">
      <c r="B13" s="48">
        <v>5</v>
      </c>
      <c r="C13" s="58" t="s">
        <v>42</v>
      </c>
      <c r="D13" s="37">
        <v>1989.88</v>
      </c>
      <c r="E13" s="37">
        <v>1989.88</v>
      </c>
      <c r="F13" s="33">
        <f>E13-D13</f>
        <v>0</v>
      </c>
      <c r="G13" s="32">
        <f t="shared" si="0"/>
        <v>1989.88</v>
      </c>
    </row>
    <row r="14" spans="2:7" ht="37.5" x14ac:dyDescent="0.3">
      <c r="B14" s="48">
        <v>6</v>
      </c>
      <c r="C14" s="58" t="s">
        <v>41</v>
      </c>
      <c r="D14" s="37">
        <v>1986.47</v>
      </c>
      <c r="E14" s="37">
        <v>1986.47</v>
      </c>
      <c r="F14" s="33">
        <f>E14-D14</f>
        <v>0</v>
      </c>
      <c r="G14" s="32">
        <f t="shared" si="0"/>
        <v>1986.47</v>
      </c>
    </row>
    <row r="15" spans="2:7" x14ac:dyDescent="0.3">
      <c r="B15" s="48">
        <v>7</v>
      </c>
      <c r="C15" s="58" t="s">
        <v>40</v>
      </c>
      <c r="D15" s="37">
        <v>3267.67</v>
      </c>
      <c r="E15" s="37">
        <v>3267.67</v>
      </c>
      <c r="F15" s="33">
        <v>450</v>
      </c>
      <c r="G15" s="32">
        <f t="shared" si="0"/>
        <v>3717.67</v>
      </c>
    </row>
    <row r="16" spans="2:7" ht="37.5" x14ac:dyDescent="0.3">
      <c r="B16" s="57">
        <v>2</v>
      </c>
      <c r="C16" s="58" t="s">
        <v>39</v>
      </c>
      <c r="D16" s="37">
        <v>3974.69</v>
      </c>
      <c r="E16" s="37">
        <v>3974.69</v>
      </c>
      <c r="F16" s="33">
        <f>E16-D16</f>
        <v>0</v>
      </c>
      <c r="G16" s="32">
        <f t="shared" si="0"/>
        <v>3974.69</v>
      </c>
    </row>
    <row r="17" spans="2:7" ht="37.5" x14ac:dyDescent="0.3">
      <c r="B17" s="57">
        <v>3</v>
      </c>
      <c r="C17" s="58" t="s">
        <v>38</v>
      </c>
      <c r="D17" s="37">
        <v>3421.33</v>
      </c>
      <c r="E17" s="37">
        <v>3421.33</v>
      </c>
      <c r="F17" s="33">
        <f>E17-D17</f>
        <v>0</v>
      </c>
      <c r="G17" s="32">
        <f t="shared" si="0"/>
        <v>3421.33</v>
      </c>
    </row>
    <row r="18" spans="2:7" x14ac:dyDescent="0.3">
      <c r="B18" s="57">
        <v>4</v>
      </c>
      <c r="C18" s="62" t="s">
        <v>37</v>
      </c>
      <c r="D18" s="37">
        <v>6341.04</v>
      </c>
      <c r="E18" s="37">
        <v>6341.04</v>
      </c>
      <c r="F18" s="33">
        <f>E18-D18</f>
        <v>0</v>
      </c>
      <c r="G18" s="32">
        <f t="shared" si="0"/>
        <v>6341.04</v>
      </c>
    </row>
    <row r="19" spans="2:7" x14ac:dyDescent="0.3">
      <c r="B19" s="39" t="s">
        <v>10</v>
      </c>
      <c r="C19" s="51" t="s">
        <v>9</v>
      </c>
      <c r="D19" s="40">
        <f>SUM(D20:D22)</f>
        <v>0</v>
      </c>
      <c r="E19" s="40">
        <v>0</v>
      </c>
      <c r="F19" s="25">
        <f>SUM(F20:F22)</f>
        <v>6245.59</v>
      </c>
      <c r="G19" s="32">
        <f t="shared" si="0"/>
        <v>6245.59</v>
      </c>
    </row>
    <row r="20" spans="2:7" x14ac:dyDescent="0.3">
      <c r="B20" s="39">
        <v>1</v>
      </c>
      <c r="C20" s="61" t="s">
        <v>36</v>
      </c>
      <c r="D20" s="40">
        <v>0</v>
      </c>
      <c r="E20" s="40">
        <v>0</v>
      </c>
      <c r="F20" s="25">
        <v>567.72</v>
      </c>
      <c r="G20" s="32">
        <f t="shared" si="0"/>
        <v>567.72</v>
      </c>
    </row>
    <row r="21" spans="2:7" x14ac:dyDescent="0.3">
      <c r="B21" s="39">
        <v>2</v>
      </c>
      <c r="C21" s="61" t="s">
        <v>35</v>
      </c>
      <c r="D21" s="40">
        <v>0</v>
      </c>
      <c r="E21" s="40">
        <v>0</v>
      </c>
      <c r="F21" s="25">
        <v>5124.8999999999996</v>
      </c>
      <c r="G21" s="32">
        <f t="shared" si="0"/>
        <v>5124.8999999999996</v>
      </c>
    </row>
    <row r="22" spans="2:7" ht="37.5" x14ac:dyDescent="0.3">
      <c r="B22" s="39">
        <v>3</v>
      </c>
      <c r="C22" s="61" t="s">
        <v>34</v>
      </c>
      <c r="D22" s="40">
        <v>0</v>
      </c>
      <c r="E22" s="40"/>
      <c r="F22" s="25">
        <v>552.97</v>
      </c>
      <c r="G22" s="32">
        <f t="shared" si="0"/>
        <v>552.97</v>
      </c>
    </row>
    <row r="23" spans="2:7" x14ac:dyDescent="0.3">
      <c r="B23" s="48" t="s">
        <v>8</v>
      </c>
      <c r="C23" s="51" t="s">
        <v>7</v>
      </c>
      <c r="D23" s="40">
        <f>D24</f>
        <v>1695.61</v>
      </c>
      <c r="E23" s="40">
        <v>1695.61</v>
      </c>
      <c r="F23" s="25">
        <f t="shared" ref="F23:F40" si="1">E23-D23</f>
        <v>0</v>
      </c>
      <c r="G23" s="32">
        <f t="shared" si="0"/>
        <v>1695.61</v>
      </c>
    </row>
    <row r="24" spans="2:7" x14ac:dyDescent="0.3">
      <c r="B24" s="60">
        <v>8</v>
      </c>
      <c r="C24" s="58" t="s">
        <v>33</v>
      </c>
      <c r="D24" s="37">
        <v>1695.61</v>
      </c>
      <c r="E24" s="37">
        <v>1695.61</v>
      </c>
      <c r="F24" s="33">
        <f t="shared" si="1"/>
        <v>0</v>
      </c>
      <c r="G24" s="32">
        <f t="shared" si="0"/>
        <v>1695.61</v>
      </c>
    </row>
    <row r="25" spans="2:7" ht="31.5" x14ac:dyDescent="0.3">
      <c r="B25" s="46" t="s">
        <v>32</v>
      </c>
      <c r="C25" s="59" t="s">
        <v>31</v>
      </c>
      <c r="D25" s="44">
        <f>D26</f>
        <v>51595.070000000007</v>
      </c>
      <c r="E25" s="44">
        <v>51595.070000000007</v>
      </c>
      <c r="F25" s="43">
        <f t="shared" si="1"/>
        <v>0</v>
      </c>
      <c r="G25" s="42">
        <f t="shared" si="0"/>
        <v>51595.070000000007</v>
      </c>
    </row>
    <row r="26" spans="2:7" x14ac:dyDescent="0.3">
      <c r="B26" s="39" t="s">
        <v>14</v>
      </c>
      <c r="C26" s="49" t="s">
        <v>13</v>
      </c>
      <c r="D26" s="40">
        <f>SUM(D27:D33)</f>
        <v>51595.070000000007</v>
      </c>
      <c r="E26" s="40">
        <v>51595.070000000007</v>
      </c>
      <c r="F26" s="25">
        <f t="shared" si="1"/>
        <v>0</v>
      </c>
      <c r="G26" s="32">
        <f t="shared" si="0"/>
        <v>51595.070000000007</v>
      </c>
    </row>
    <row r="27" spans="2:7" x14ac:dyDescent="0.3">
      <c r="B27" s="57">
        <v>1</v>
      </c>
      <c r="C27" s="47" t="s">
        <v>30</v>
      </c>
      <c r="D27" s="37">
        <v>13411.32</v>
      </c>
      <c r="E27" s="37">
        <v>13411.32</v>
      </c>
      <c r="F27" s="33">
        <f t="shared" si="1"/>
        <v>0</v>
      </c>
      <c r="G27" s="32">
        <f t="shared" si="0"/>
        <v>13411.32</v>
      </c>
    </row>
    <row r="28" spans="2:7" x14ac:dyDescent="0.3">
      <c r="B28" s="57">
        <v>2</v>
      </c>
      <c r="C28" s="47" t="s">
        <v>29</v>
      </c>
      <c r="D28" s="37">
        <v>7367.06</v>
      </c>
      <c r="E28" s="37">
        <v>7367.06</v>
      </c>
      <c r="F28" s="33">
        <f t="shared" si="1"/>
        <v>0</v>
      </c>
      <c r="G28" s="32">
        <f t="shared" si="0"/>
        <v>7367.06</v>
      </c>
    </row>
    <row r="29" spans="2:7" x14ac:dyDescent="0.3">
      <c r="B29" s="57">
        <v>3</v>
      </c>
      <c r="C29" s="47" t="s">
        <v>28</v>
      </c>
      <c r="D29" s="37">
        <v>6402.95</v>
      </c>
      <c r="E29" s="37">
        <v>6402.95</v>
      </c>
      <c r="F29" s="33">
        <f t="shared" si="1"/>
        <v>0</v>
      </c>
      <c r="G29" s="32">
        <f t="shared" si="0"/>
        <v>6402.95</v>
      </c>
    </row>
    <row r="30" spans="2:7" x14ac:dyDescent="0.3">
      <c r="B30" s="57">
        <v>4</v>
      </c>
      <c r="C30" s="47" t="s">
        <v>27</v>
      </c>
      <c r="D30" s="37">
        <v>14254.12</v>
      </c>
      <c r="E30" s="37">
        <v>14254.12</v>
      </c>
      <c r="F30" s="33">
        <f t="shared" si="1"/>
        <v>0</v>
      </c>
      <c r="G30" s="32">
        <f t="shared" si="0"/>
        <v>14254.12</v>
      </c>
    </row>
    <row r="31" spans="2:7" ht="72" customHeight="1" x14ac:dyDescent="0.3">
      <c r="B31" s="48">
        <v>5</v>
      </c>
      <c r="C31" s="58" t="s">
        <v>26</v>
      </c>
      <c r="D31" s="37">
        <v>1.79</v>
      </c>
      <c r="E31" s="37">
        <v>1.79</v>
      </c>
      <c r="F31" s="33">
        <f t="shared" si="1"/>
        <v>0</v>
      </c>
      <c r="G31" s="32">
        <f t="shared" si="0"/>
        <v>1.79</v>
      </c>
    </row>
    <row r="32" spans="2:7" x14ac:dyDescent="0.3">
      <c r="B32" s="48">
        <v>6</v>
      </c>
      <c r="C32" s="58" t="s">
        <v>25</v>
      </c>
      <c r="D32" s="37">
        <v>2993.28</v>
      </c>
      <c r="E32" s="37">
        <v>2993.28</v>
      </c>
      <c r="F32" s="33">
        <f t="shared" si="1"/>
        <v>0</v>
      </c>
      <c r="G32" s="32">
        <f t="shared" si="0"/>
        <v>2993.28</v>
      </c>
    </row>
    <row r="33" spans="2:7" s="56" customFormat="1" ht="28.5" customHeight="1" thickBot="1" x14ac:dyDescent="0.35">
      <c r="B33" s="57">
        <v>7</v>
      </c>
      <c r="C33" s="52" t="s">
        <v>24</v>
      </c>
      <c r="D33" s="37">
        <v>7164.55</v>
      </c>
      <c r="E33" s="37">
        <v>7164.55</v>
      </c>
      <c r="F33" s="33">
        <f t="shared" si="1"/>
        <v>0</v>
      </c>
      <c r="G33" s="32">
        <f t="shared" si="0"/>
        <v>7164.55</v>
      </c>
    </row>
    <row r="34" spans="2:7" ht="19.5" thickBot="1" x14ac:dyDescent="0.35">
      <c r="B34" s="31" t="s">
        <v>10</v>
      </c>
      <c r="C34" s="30" t="s">
        <v>9</v>
      </c>
      <c r="D34" s="29">
        <v>0</v>
      </c>
      <c r="E34" s="29">
        <v>0</v>
      </c>
      <c r="F34" s="25">
        <f t="shared" si="1"/>
        <v>0</v>
      </c>
      <c r="G34" s="32">
        <f t="shared" si="0"/>
        <v>0</v>
      </c>
    </row>
    <row r="35" spans="2:7" ht="19.5" thickBot="1" x14ac:dyDescent="0.35">
      <c r="B35" s="28" t="s">
        <v>8</v>
      </c>
      <c r="C35" s="27" t="s">
        <v>7</v>
      </c>
      <c r="D35" s="26">
        <v>0</v>
      </c>
      <c r="E35" s="26">
        <v>0</v>
      </c>
      <c r="F35" s="25">
        <f t="shared" si="1"/>
        <v>0</v>
      </c>
      <c r="G35" s="32">
        <f t="shared" si="0"/>
        <v>0</v>
      </c>
    </row>
    <row r="36" spans="2:7" s="53" customFormat="1" x14ac:dyDescent="0.3">
      <c r="B36" s="55" t="s">
        <v>23</v>
      </c>
      <c r="C36" s="54" t="s">
        <v>22</v>
      </c>
      <c r="D36" s="44">
        <f>D37</f>
        <v>2.4300000000000002</v>
      </c>
      <c r="E36" s="44">
        <v>2.4300000000000002</v>
      </c>
      <c r="F36" s="43">
        <f t="shared" si="1"/>
        <v>0</v>
      </c>
      <c r="G36" s="42">
        <f t="shared" si="0"/>
        <v>2.4300000000000002</v>
      </c>
    </row>
    <row r="37" spans="2:7" x14ac:dyDescent="0.3">
      <c r="B37" s="39" t="s">
        <v>14</v>
      </c>
      <c r="C37" s="49" t="s">
        <v>13</v>
      </c>
      <c r="D37" s="37">
        <v>2.4300000000000002</v>
      </c>
      <c r="E37" s="37">
        <v>2.4300000000000002</v>
      </c>
      <c r="F37" s="33">
        <f t="shared" si="1"/>
        <v>0</v>
      </c>
      <c r="G37" s="32">
        <f t="shared" si="0"/>
        <v>2.4300000000000002</v>
      </c>
    </row>
    <row r="38" spans="2:7" ht="37.5" x14ac:dyDescent="0.3">
      <c r="B38" s="39">
        <v>1</v>
      </c>
      <c r="C38" s="52" t="s">
        <v>21</v>
      </c>
      <c r="D38" s="37">
        <v>2.4300000000000002</v>
      </c>
      <c r="E38" s="37">
        <v>2.4300000000000002</v>
      </c>
      <c r="F38" s="33">
        <f t="shared" si="1"/>
        <v>0</v>
      </c>
      <c r="G38" s="32">
        <f t="shared" si="0"/>
        <v>2.4300000000000002</v>
      </c>
    </row>
    <row r="39" spans="2:7" x14ac:dyDescent="0.3">
      <c r="B39" s="39" t="s">
        <v>10</v>
      </c>
      <c r="C39" s="51" t="s">
        <v>9</v>
      </c>
      <c r="D39" s="40">
        <v>0</v>
      </c>
      <c r="E39" s="40">
        <v>0</v>
      </c>
      <c r="F39" s="25">
        <f t="shared" si="1"/>
        <v>0</v>
      </c>
      <c r="G39" s="32">
        <f t="shared" si="0"/>
        <v>0</v>
      </c>
    </row>
    <row r="40" spans="2:7" x14ac:dyDescent="0.3">
      <c r="B40" s="39" t="s">
        <v>8</v>
      </c>
      <c r="C40" s="51" t="s">
        <v>7</v>
      </c>
      <c r="D40" s="40">
        <v>0</v>
      </c>
      <c r="E40" s="40">
        <v>0</v>
      </c>
      <c r="F40" s="25">
        <f t="shared" si="1"/>
        <v>0</v>
      </c>
      <c r="G40" s="32">
        <f t="shared" si="0"/>
        <v>0</v>
      </c>
    </row>
    <row r="41" spans="2:7" ht="31.5" x14ac:dyDescent="0.3">
      <c r="B41" s="46" t="s">
        <v>20</v>
      </c>
      <c r="C41" s="50" t="s">
        <v>19</v>
      </c>
      <c r="D41" s="44">
        <f>D42</f>
        <v>36610.47</v>
      </c>
      <c r="E41" s="44">
        <f>E42</f>
        <v>39610.47</v>
      </c>
      <c r="F41" s="43">
        <v>0</v>
      </c>
      <c r="G41" s="42">
        <f t="shared" si="0"/>
        <v>39610.47</v>
      </c>
    </row>
    <row r="42" spans="2:7" x14ac:dyDescent="0.3">
      <c r="B42" s="39" t="s">
        <v>14</v>
      </c>
      <c r="C42" s="49" t="s">
        <v>13</v>
      </c>
      <c r="D42" s="40">
        <f>SUM(D43:D44)</f>
        <v>36610.47</v>
      </c>
      <c r="E42" s="40">
        <f>SUM(E43:E44)</f>
        <v>39610.47</v>
      </c>
      <c r="F42" s="25">
        <v>0</v>
      </c>
      <c r="G42" s="32">
        <f t="shared" si="0"/>
        <v>39610.47</v>
      </c>
    </row>
    <row r="43" spans="2:7" x14ac:dyDescent="0.3">
      <c r="B43" s="48">
        <v>1</v>
      </c>
      <c r="C43" s="47" t="s">
        <v>18</v>
      </c>
      <c r="D43" s="37">
        <v>11482.47</v>
      </c>
      <c r="E43" s="37">
        <v>14482.47</v>
      </c>
      <c r="F43" s="33">
        <v>0</v>
      </c>
      <c r="G43" s="32">
        <f t="shared" si="0"/>
        <v>14482.47</v>
      </c>
    </row>
    <row r="44" spans="2:7" ht="37.5" x14ac:dyDescent="0.3">
      <c r="B44" s="48">
        <v>1</v>
      </c>
      <c r="C44" s="47" t="s">
        <v>17</v>
      </c>
      <c r="D44" s="37">
        <v>25128</v>
      </c>
      <c r="E44" s="37">
        <v>25128</v>
      </c>
      <c r="F44" s="33">
        <f t="shared" ref="F44:F50" si="2">E44-D44</f>
        <v>0</v>
      </c>
      <c r="G44" s="32">
        <f t="shared" si="0"/>
        <v>25128</v>
      </c>
    </row>
    <row r="45" spans="2:7" ht="31.5" x14ac:dyDescent="0.3">
      <c r="B45" s="46" t="s">
        <v>16</v>
      </c>
      <c r="C45" s="45" t="s">
        <v>15</v>
      </c>
      <c r="D45" s="44">
        <f>D46</f>
        <v>30664.879999999997</v>
      </c>
      <c r="E45" s="44">
        <v>30664.879999999997</v>
      </c>
      <c r="F45" s="43">
        <f t="shared" si="2"/>
        <v>0</v>
      </c>
      <c r="G45" s="42">
        <f t="shared" si="0"/>
        <v>30664.879999999997</v>
      </c>
    </row>
    <row r="46" spans="2:7" x14ac:dyDescent="0.3">
      <c r="B46" s="39" t="s">
        <v>14</v>
      </c>
      <c r="C46" s="41" t="s">
        <v>13</v>
      </c>
      <c r="D46" s="40">
        <f>SUM(D47:D48)</f>
        <v>30664.879999999997</v>
      </c>
      <c r="E46" s="40">
        <v>30664.879999999997</v>
      </c>
      <c r="F46" s="25">
        <f t="shared" si="2"/>
        <v>0</v>
      </c>
      <c r="G46" s="32">
        <f t="shared" si="0"/>
        <v>30664.879999999997</v>
      </c>
    </row>
    <row r="47" spans="2:7" ht="47.25" x14ac:dyDescent="0.3">
      <c r="B47" s="39">
        <v>1</v>
      </c>
      <c r="C47" s="38" t="s">
        <v>12</v>
      </c>
      <c r="D47" s="37">
        <v>22270.98</v>
      </c>
      <c r="E47" s="37">
        <v>22270.98</v>
      </c>
      <c r="F47" s="33">
        <f t="shared" si="2"/>
        <v>0</v>
      </c>
      <c r="G47" s="32">
        <f t="shared" si="0"/>
        <v>22270.98</v>
      </c>
    </row>
    <row r="48" spans="2:7" ht="66.75" customHeight="1" thickBot="1" x14ac:dyDescent="0.35">
      <c r="B48" s="36">
        <v>2</v>
      </c>
      <c r="C48" s="35" t="s">
        <v>11</v>
      </c>
      <c r="D48" s="34">
        <v>8393.9</v>
      </c>
      <c r="E48" s="34">
        <v>8393.9</v>
      </c>
      <c r="F48" s="33">
        <f t="shared" si="2"/>
        <v>0</v>
      </c>
      <c r="G48" s="32">
        <f t="shared" si="0"/>
        <v>8393.9</v>
      </c>
    </row>
    <row r="49" spans="2:7" ht="19.5" thickBot="1" x14ac:dyDescent="0.35">
      <c r="B49" s="31" t="s">
        <v>10</v>
      </c>
      <c r="C49" s="30" t="s">
        <v>9</v>
      </c>
      <c r="D49" s="29">
        <v>0</v>
      </c>
      <c r="E49" s="29">
        <v>0</v>
      </c>
      <c r="F49" s="25">
        <f t="shared" si="2"/>
        <v>0</v>
      </c>
      <c r="G49" s="24">
        <f t="shared" si="0"/>
        <v>0</v>
      </c>
    </row>
    <row r="50" spans="2:7" ht="19.5" thickBot="1" x14ac:dyDescent="0.35">
      <c r="B50" s="28" t="s">
        <v>8</v>
      </c>
      <c r="C50" s="27" t="s">
        <v>7</v>
      </c>
      <c r="D50" s="26">
        <v>0</v>
      </c>
      <c r="E50" s="26">
        <v>0</v>
      </c>
      <c r="F50" s="25">
        <f t="shared" si="2"/>
        <v>0</v>
      </c>
      <c r="G50" s="24">
        <f t="shared" si="0"/>
        <v>0</v>
      </c>
    </row>
    <row r="51" spans="2:7" ht="19.5" thickBot="1" x14ac:dyDescent="0.35">
      <c r="B51" s="23" t="s">
        <v>6</v>
      </c>
      <c r="C51" s="22"/>
      <c r="D51" s="21">
        <f>D45+D41+D36+D25+D10+D7</f>
        <v>146677.37</v>
      </c>
      <c r="E51" s="21">
        <f>E45+E41+E36+E25+E10+E7</f>
        <v>149677.37</v>
      </c>
      <c r="F51" s="20">
        <f>F45+F41+F36+F25+F10+F7</f>
        <v>6695.59</v>
      </c>
      <c r="G51" s="19">
        <f t="shared" si="0"/>
        <v>156372.96</v>
      </c>
    </row>
    <row r="52" spans="2:7" x14ac:dyDescent="0.3">
      <c r="B52" s="18" t="s">
        <v>0</v>
      </c>
      <c r="C52" s="6"/>
      <c r="D52" s="5"/>
      <c r="E52" s="5"/>
      <c r="F52" s="5"/>
    </row>
    <row r="53" spans="2:7" x14ac:dyDescent="0.3">
      <c r="B53" s="79" t="s">
        <v>5</v>
      </c>
      <c r="C53" s="79"/>
      <c r="D53" s="79"/>
      <c r="E53" s="79"/>
      <c r="F53" s="79"/>
    </row>
    <row r="54" spans="2:7" ht="18.75" customHeight="1" x14ac:dyDescent="0.3">
      <c r="B54" s="17" t="s">
        <v>59</v>
      </c>
      <c r="C54" s="17"/>
      <c r="D54" s="17"/>
      <c r="E54" s="17"/>
      <c r="F54" s="17"/>
    </row>
    <row r="55" spans="2:7" x14ac:dyDescent="0.3">
      <c r="B55" s="16"/>
      <c r="C55" s="16"/>
      <c r="D55" s="15"/>
      <c r="E55" s="15"/>
      <c r="F55" s="15"/>
    </row>
    <row r="56" spans="2:7" ht="15" customHeight="1" x14ac:dyDescent="0.3">
      <c r="B56" s="80" t="s">
        <v>4</v>
      </c>
      <c r="C56" s="80"/>
      <c r="D56" s="80"/>
      <c r="E56" s="14"/>
      <c r="F56" s="14"/>
    </row>
    <row r="57" spans="2:7" ht="15" customHeight="1" x14ac:dyDescent="0.3">
      <c r="B57" s="80"/>
      <c r="C57" s="80"/>
      <c r="D57" s="80"/>
      <c r="E57" s="14"/>
      <c r="F57" s="14"/>
      <c r="G57" s="10" t="s">
        <v>2</v>
      </c>
    </row>
    <row r="58" spans="2:7" ht="15.75" customHeight="1" x14ac:dyDescent="0.3">
      <c r="B58" s="81" t="s">
        <v>3</v>
      </c>
      <c r="C58" s="81"/>
      <c r="D58" s="81"/>
      <c r="E58" s="13"/>
      <c r="F58" s="13"/>
      <c r="G58" s="8" t="s">
        <v>1</v>
      </c>
    </row>
    <row r="59" spans="2:7" x14ac:dyDescent="0.3">
      <c r="B59" s="12"/>
      <c r="C59" s="11"/>
      <c r="D59" s="9"/>
      <c r="F59" s="9"/>
    </row>
    <row r="60" spans="2:7" x14ac:dyDescent="0.3">
      <c r="B60" s="7"/>
      <c r="C60" s="6"/>
      <c r="D60" s="5"/>
      <c r="F60" s="5"/>
    </row>
    <row r="61" spans="2:7" x14ac:dyDescent="0.3">
      <c r="B61" s="7"/>
      <c r="C61" s="6"/>
      <c r="D61" s="5"/>
      <c r="E61" s="5"/>
      <c r="F61" s="5"/>
    </row>
    <row r="62" spans="2:7" x14ac:dyDescent="0.3">
      <c r="B62" s="4"/>
      <c r="C62" s="3" t="s">
        <v>0</v>
      </c>
    </row>
    <row r="63" spans="2:7" x14ac:dyDescent="0.3">
      <c r="B63" s="4"/>
      <c r="C63" s="3"/>
    </row>
    <row r="64" spans="2:7" x14ac:dyDescent="0.3">
      <c r="B64" s="4"/>
      <c r="C64" s="3"/>
    </row>
  </sheetData>
  <mergeCells count="5">
    <mergeCell ref="B1:C1"/>
    <mergeCell ref="B4:F4"/>
    <mergeCell ref="B53:F53"/>
    <mergeCell ref="B56:D57"/>
    <mergeCell ref="B58:D58"/>
  </mergeCells>
  <printOptions verticalCentered="1"/>
  <pageMargins left="0.7" right="0.7" top="0.47" bottom="0.53" header="0.3" footer="0.3"/>
  <pageSetup paperSize="9" scale="67" fitToHeight="0" orientation="landscape" r:id="rId1"/>
  <headerFooter>
    <oddHeader>&amp;C&amp;P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4 Fd europ sept </vt:lpstr>
      <vt:lpstr>'Anexa 4 Fd europ sept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primarie cam19</dc:creator>
  <cp:lastModifiedBy>Utilizator</cp:lastModifiedBy>
  <cp:lastPrinted>2026-09-23T05:35:14Z</cp:lastPrinted>
  <dcterms:created xsi:type="dcterms:W3CDTF">2026-09-09T12:25:50Z</dcterms:created>
  <dcterms:modified xsi:type="dcterms:W3CDTF">2026-09-23T05:35:45Z</dcterms:modified>
</cp:coreProperties>
</file>