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720" yWindow="390" windowWidth="19440" windowHeight="12315"/>
  </bookViews>
  <sheets>
    <sheet name="anexa1 lista" sheetId="3" r:id="rId1"/>
  </sheets>
  <calcPr calcId="124519"/>
</workbook>
</file>

<file path=xl/calcChain.xml><?xml version="1.0" encoding="utf-8"?>
<calcChain xmlns="http://schemas.openxmlformats.org/spreadsheetml/2006/main">
  <c r="C99" i="3"/>
  <c r="C106"/>
  <c r="C73"/>
  <c r="C51" l="1"/>
  <c r="C26"/>
  <c r="C8"/>
  <c r="C91" l="1"/>
  <c r="C90" s="1"/>
  <c r="C94" l="1"/>
  <c r="C54"/>
  <c r="C45"/>
  <c r="C20"/>
  <c r="C17"/>
  <c r="C121" l="1"/>
  <c r="C64"/>
  <c r="C88" l="1"/>
  <c r="C87"/>
  <c r="C59"/>
  <c r="C50"/>
  <c r="C47"/>
  <c r="C43"/>
  <c r="C16"/>
  <c r="C42" l="1"/>
  <c r="C7"/>
  <c r="C93"/>
  <c r="C58"/>
  <c r="C119"/>
  <c r="C120"/>
  <c r="C122" l="1"/>
</calcChain>
</file>

<file path=xl/sharedStrings.xml><?xml version="1.0" encoding="utf-8"?>
<sst xmlns="http://schemas.openxmlformats.org/spreadsheetml/2006/main" count="158" uniqueCount="121">
  <si>
    <t>Nr. crt.</t>
  </si>
  <si>
    <t>Denumire obiectiv</t>
  </si>
  <si>
    <t>I.</t>
  </si>
  <si>
    <t>Cap.51.02- autoritati executive</t>
  </si>
  <si>
    <t>B.</t>
  </si>
  <si>
    <t>Lucrari noi</t>
  </si>
  <si>
    <t>C.</t>
  </si>
  <si>
    <t>Alte cheltuieli</t>
  </si>
  <si>
    <t>IV.</t>
  </si>
  <si>
    <t>Cap.65.02- Invatamant</t>
  </si>
  <si>
    <t>A.</t>
  </si>
  <si>
    <t>Lucrari in continuare</t>
  </si>
  <si>
    <t>Fosa septica si canalizare Grup Scolar Agricol</t>
  </si>
  <si>
    <t>Reabilitare, modernizare si dotare gradinita in comuna Valea Calugareasca</t>
  </si>
  <si>
    <t>PT Reabilitare, modernizare si dotare gradinita in comuna Valea Calugareasca</t>
  </si>
  <si>
    <t>DALI si consultanta pentru  reabilitare termică şi energetică obiectivului educaţional Scoala cu clasele I-VIII Dȃrvari si Gradinita Darvari</t>
  </si>
  <si>
    <t>Cap.66.02- Sanatate</t>
  </si>
  <si>
    <t>Reabilitare si modernizare dispensar in com. Valea Calugareasca</t>
  </si>
  <si>
    <t>Executie instalatie utilizare gaze dispensar Nicovani</t>
  </si>
  <si>
    <t>PT instalatie utilizare gaze dispensar Nicovani</t>
  </si>
  <si>
    <t>Cap.67.02- Cultura, recreere, religie</t>
  </si>
  <si>
    <t>VI</t>
  </si>
  <si>
    <t>Cap.70.02 Servicii dezvoltare publica</t>
  </si>
  <si>
    <t>Reabilitare , modernizare si transformare camin nefamilisti nr.2, p+4 in locuinte sociale</t>
  </si>
  <si>
    <t>Executie bransament gaze bloc nefamilisti</t>
  </si>
  <si>
    <t xml:space="preserve">B. </t>
  </si>
  <si>
    <t>Executie bransament energie electrica bloc nefamilisti</t>
  </si>
  <si>
    <t>Executie instalatie interioare gaze bloc nefamilisti p+4</t>
  </si>
  <si>
    <t>Reparatie capitala si modernizare statie captare apa potabila Pantazi</t>
  </si>
  <si>
    <t>PT Executie bransament gaze bloc nefamilisti</t>
  </si>
  <si>
    <t>PT instalatie interioara de gaze bloc nefamilisti</t>
  </si>
  <si>
    <t>Cap.74.02- protectia mediului</t>
  </si>
  <si>
    <t>Achizitie containere colectare selectiva deseuri</t>
  </si>
  <si>
    <t xml:space="preserve">VIII </t>
  </si>
  <si>
    <t>Cap.84.02- transporturi</t>
  </si>
  <si>
    <t>Amenajare intersectii com Valea Calugareasca ( DN1B-DC64, DN1B-DC66)</t>
  </si>
  <si>
    <t>Relocare retele zona sens giratoriu</t>
  </si>
  <si>
    <t>Punte pietonala ravena Valea Mantei</t>
  </si>
  <si>
    <t>Reabilitare soava si drum afectat strada Catun</t>
  </si>
  <si>
    <t xml:space="preserve">C. </t>
  </si>
  <si>
    <t>PT  Amenajare intersectii com Valea Calugareasca ( DN1B-DC64, DN1B-DC66)</t>
  </si>
  <si>
    <t>TOTAL</t>
  </si>
  <si>
    <t>PT si executie extindere sistem monitorizare</t>
  </si>
  <si>
    <t>Achizitie statie clorinare front captare apa potabila Rachieri</t>
  </si>
  <si>
    <t>JUDETUL PRAHOVA</t>
  </si>
  <si>
    <t>COMUNA VALEA CALUGAREASCA</t>
  </si>
  <si>
    <t>*</t>
  </si>
  <si>
    <t>PRESEDINTE SEDINTA,</t>
  </si>
  <si>
    <t>CONTRASEMNAEAZA</t>
  </si>
  <si>
    <t>SECRETAR GENERAL</t>
  </si>
  <si>
    <t>GHEORGHE MARIA FELICIA</t>
  </si>
  <si>
    <t>PUZ sat Pantazi</t>
  </si>
  <si>
    <t>DALI si consultanta pentru  eficientizare energetică cladire Scoala Gimnaziala Rachieri</t>
  </si>
  <si>
    <t>Reparatie capitala santuri si rigole in comuna Valea Calugareasca</t>
  </si>
  <si>
    <t>Refacere strazi afectate de calamitati</t>
  </si>
  <si>
    <t>PT refacere strazi afectate de calamitati</t>
  </si>
  <si>
    <t>Documentatie forare put captare apa potabila</t>
  </si>
  <si>
    <t>Amenajare parcare colonie</t>
  </si>
  <si>
    <t>DALI si consultanta pentru  eficientizare energetică centru educational : Scoala primara si gradinita sat Pantazi</t>
  </si>
  <si>
    <t>PUZ sat Arva</t>
  </si>
  <si>
    <t>Dotari atelier scoala</t>
  </si>
  <si>
    <t>Achizitii statii autobuz</t>
  </si>
  <si>
    <t>DALI modernizare punte Pantazi</t>
  </si>
  <si>
    <t>Actualizare program informatic biblioteca</t>
  </si>
  <si>
    <t>Executie racordare statie clorinare foraje captare apa potabila Rachieri</t>
  </si>
  <si>
    <t>Refacere instalatie electrica parc centru civic</t>
  </si>
  <si>
    <t>Achizitionare container modular 2 incaperi statie de clorinare</t>
  </si>
  <si>
    <t>PT racordare statie clorinare foraje captare apa potabila Rachieri</t>
  </si>
  <si>
    <t>PT refacere instalatie electrica parc centru civic</t>
  </si>
  <si>
    <t>DALI Refacere strazi afectate de calamitati 2021</t>
  </si>
  <si>
    <t>propunere  2022</t>
  </si>
  <si>
    <t>Realizare cadastru sistematic</t>
  </si>
  <si>
    <t>PUZ sat Rachieri</t>
  </si>
  <si>
    <t>Acces la e-educatie prin dezvoltarea infrastructurii IT la nivelul  scolilor din comuna Valea Calugareasca, judetul Prahova</t>
  </si>
  <si>
    <t>Sitem monitorizare video si control acces la Gradinita Rachieri</t>
  </si>
  <si>
    <t>Sitem monitorizare video si control acces la Gradinita Dirvari</t>
  </si>
  <si>
    <t>Sitem monitorizare video si control acces la Gradinita Coslegi</t>
  </si>
  <si>
    <t>Bransament gaze natural Gradinita Nicovani</t>
  </si>
  <si>
    <t>DALI si consultanta pentru  reabilitare termică şi energetică obiectivelor educaţionale Scoala Nicovani si Gradinita Radila</t>
  </si>
  <si>
    <t>DALI si consultanta pentru  reabilitare termică şi energetică Gradinita Nicovani ( program Elena)</t>
  </si>
  <si>
    <t>Dotare cu sistem automatizare porti Scoala Ion Ionescu</t>
  </si>
  <si>
    <t>Generator electric 2 buc</t>
  </si>
  <si>
    <t>Modernizare atelier prelucrare fructe</t>
  </si>
  <si>
    <t>Modernizare imprejmuire scoala</t>
  </si>
  <si>
    <t>PT bransamanet gaze gradinita Nicovani</t>
  </si>
  <si>
    <t>Acizitie centrala termica Gradinita Luminita</t>
  </si>
  <si>
    <t>DALI dispensar Dirvari</t>
  </si>
  <si>
    <t>Amenajare teren miniforbal Rachieri</t>
  </si>
  <si>
    <t>Achizitie echipamente joaca pentru copii satele Pantazi si Rachieri</t>
  </si>
  <si>
    <t>PT amenajare teren minifotbal Rachieri</t>
  </si>
  <si>
    <t>Extindere retele gaze naturale in sat Valea Ursoii, Valea Nicovani, Valea Larga com. Valea Calugareasca</t>
  </si>
  <si>
    <t>DALI si PT reabilitare si extindere alimentare cu apa in com. Valea Calugareasca</t>
  </si>
  <si>
    <t xml:space="preserve">PT extindere iluminat public </t>
  </si>
  <si>
    <t>Modernizare drumuri in com. Valea Calugareasca</t>
  </si>
  <si>
    <t>Sistematizare zona blocuri Comuna Valea Calugareasca</t>
  </si>
  <si>
    <t>DALI construire sens giratoriu pe DN1B la limita teritoriala cu UAT Bucov</t>
  </si>
  <si>
    <t>DALI sistematizare zona blocuri Comuna Valea Calugareasca</t>
  </si>
  <si>
    <t>DALI modernizare drumuri com. Valea Calugareasca</t>
  </si>
  <si>
    <t>Forare put captare apa potabila Pantazi</t>
  </si>
  <si>
    <t>Extindere iluminat public in com. Valea Calugareasca</t>
  </si>
  <si>
    <t>Reabilitare si extindere alimentare cu apa in Valea Calugareasca</t>
  </si>
  <si>
    <t>Infintare retea gaze naturale in satele Darvari, Coslegi, Pantazi, Radila</t>
  </si>
  <si>
    <t>Reactualizare DALI si consultanta eficientizare energetica sistem iluminat public</t>
  </si>
  <si>
    <t xml:space="preserve">DALI benzi de  preselectie si decelerare pe DN1B </t>
  </si>
  <si>
    <t>Realizare plan urbanistic general</t>
  </si>
  <si>
    <t>Consultanta pentru achizitie de microbuz nepoluant Valea Calugareasca</t>
  </si>
  <si>
    <t>Consultanta pentru achizitie statii de incarcare electrice in comuna Valea Calugareasca</t>
  </si>
  <si>
    <t>DALI si consultanta infintare si extindere retea gaze naturale in comuna Valea Calugareasca</t>
  </si>
  <si>
    <t>Cap.83.02- agricultura</t>
  </si>
  <si>
    <t>DALI si consultanta refacere ecosisteme degradate ( pasuni)</t>
  </si>
  <si>
    <t>Lista de investitii rectificata pe anul 2022</t>
  </si>
  <si>
    <t>Documentatii suport pentru sistem inteligent de management local</t>
  </si>
  <si>
    <t>Documentantii pentru realizare obiectiv "Proiect tip- Constructie cresa mare, sat Arva, com. Valea Calugareasca, jud. Prahova"</t>
  </si>
  <si>
    <t>Realizare loc joaca copii satul Rachieri</t>
  </si>
  <si>
    <t>Documentatii suport pentru eficientizare energetica si rezilienta in cladiri rezidentiale , multifamiliale  din comuna Valea Calugareasca</t>
  </si>
  <si>
    <t>Modernizare punte pietonala accidental carosabila peste raul Teleajen, sat Pantazi</t>
  </si>
  <si>
    <t>Lucrari de punere in siguranta pe raul Teleajen in satul Pantazi- prag de fund</t>
  </si>
  <si>
    <t>DALI si PT modernizare punte pietonala accidental carosabila peste raul Teleajen, sat Pantazi</t>
  </si>
  <si>
    <t>DALI si PT lucrari de punere in siguranta pe raul Teleajen in satul Pantazi- prag de fund</t>
  </si>
  <si>
    <t>PETRE ALEXANDRU CATALIN</t>
  </si>
  <si>
    <t>Anexa nr.1 la HCL 55/30.05.2022</t>
  </si>
</sst>
</file>

<file path=xl/styles.xml><?xml version="1.0" encoding="utf-8"?>
<styleSheet xmlns="http://schemas.openxmlformats.org/spreadsheetml/2006/main">
  <fonts count="38">
    <font>
      <sz val="11"/>
      <color theme="1"/>
      <name val="Calibri"/>
      <family val="2"/>
      <scheme val="minor"/>
    </font>
    <font>
      <sz val="14"/>
      <name val="Times New Roman"/>
      <family val="1"/>
    </font>
    <font>
      <sz val="10"/>
      <color indexed="17"/>
      <name val="Arial"/>
      <family val="2"/>
    </font>
    <font>
      <sz val="10"/>
      <color indexed="12"/>
      <name val="Arial"/>
      <family val="2"/>
    </font>
    <font>
      <b/>
      <i/>
      <sz val="14"/>
      <name val="Times New Roman"/>
      <family val="1"/>
    </font>
    <font>
      <b/>
      <i/>
      <sz val="11"/>
      <color theme="1"/>
      <name val="Calibri"/>
      <family val="2"/>
      <scheme val="minor"/>
    </font>
    <font>
      <b/>
      <sz val="14"/>
      <color indexed="17"/>
      <name val="Times New Roman"/>
      <family val="1"/>
    </font>
    <font>
      <b/>
      <sz val="10"/>
      <color indexed="17"/>
      <name val="Arial"/>
      <family val="2"/>
    </font>
    <font>
      <b/>
      <sz val="14"/>
      <color indexed="12"/>
      <name val="Times New Roman"/>
      <family val="1"/>
    </font>
    <font>
      <b/>
      <sz val="14"/>
      <color rgb="FFFF0000"/>
      <name val="Times New Roman"/>
      <family val="1"/>
    </font>
    <font>
      <b/>
      <sz val="14"/>
      <color indexed="10"/>
      <name val="Times New Roman"/>
      <family val="1"/>
    </font>
    <font>
      <sz val="14"/>
      <color rgb="FFFF0000"/>
      <name val="Times New Roman"/>
      <family val="1"/>
    </font>
    <font>
      <sz val="10"/>
      <color rgb="FFFF0000"/>
      <name val="Arial"/>
      <family val="2"/>
    </font>
    <font>
      <sz val="14"/>
      <color rgb="FF00B050"/>
      <name val="Times New Roman"/>
      <family val="1"/>
    </font>
    <font>
      <sz val="10"/>
      <color rgb="FF00B050"/>
      <name val="Arial"/>
      <family val="2"/>
    </font>
    <font>
      <sz val="14"/>
      <color indexed="12"/>
      <name val="Times New Roman"/>
      <family val="1"/>
    </font>
    <font>
      <sz val="10"/>
      <color indexed="10"/>
      <name val="Arial"/>
      <family val="2"/>
    </font>
    <font>
      <sz val="14"/>
      <color theme="3" tint="-0.249977111117893"/>
      <name val="Times New Roman"/>
      <family val="1"/>
    </font>
    <font>
      <sz val="10"/>
      <color theme="3" tint="-0.249977111117893"/>
      <name val="Arial"/>
      <family val="2"/>
    </font>
    <font>
      <sz val="14"/>
      <color rgb="FF002060"/>
      <name val="Times New Roman"/>
      <family val="1"/>
    </font>
    <font>
      <sz val="14"/>
      <color indexed="17"/>
      <name val="Times New Roman"/>
      <family val="1"/>
    </font>
    <font>
      <b/>
      <sz val="14"/>
      <color rgb="FF0070C0"/>
      <name val="Times New Roman"/>
      <family val="1"/>
    </font>
    <font>
      <sz val="10"/>
      <color rgb="FF0070C0"/>
      <name val="Arial"/>
      <family val="2"/>
    </font>
    <font>
      <sz val="10"/>
      <color rgb="FF002060"/>
      <name val="Arial"/>
      <family val="2"/>
    </font>
    <font>
      <b/>
      <sz val="10"/>
      <color indexed="12"/>
      <name val="Arial"/>
      <family val="2"/>
    </font>
    <font>
      <sz val="10"/>
      <color indexed="57"/>
      <name val="Arial"/>
      <family val="2"/>
    </font>
    <font>
      <sz val="10"/>
      <color indexed="53"/>
      <name val="Times New Roman"/>
      <family val="1"/>
    </font>
    <font>
      <b/>
      <sz val="14"/>
      <color indexed="53"/>
      <name val="Times New Roman"/>
      <family val="1"/>
    </font>
    <font>
      <sz val="14"/>
      <color indexed="57"/>
      <name val="Times New Roman"/>
      <family val="1"/>
    </font>
    <font>
      <b/>
      <sz val="14"/>
      <color indexed="57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  <font>
      <b/>
      <i/>
      <sz val="14"/>
      <color theme="1"/>
      <name val="Times New Roman"/>
      <family val="1"/>
    </font>
    <font>
      <b/>
      <sz val="18"/>
      <color theme="1"/>
      <name val="Cambria"/>
      <family val="1"/>
      <scheme val="major"/>
    </font>
    <font>
      <b/>
      <sz val="14"/>
      <color rgb="FF002060"/>
      <name val="Times New Roman"/>
      <family val="1"/>
    </font>
    <font>
      <b/>
      <sz val="10"/>
      <color rgb="FF002060"/>
      <name val="Arial"/>
      <family val="2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3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5" fillId="0" borderId="0" xfId="0" applyFont="1"/>
    <xf numFmtId="0" fontId="6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3" fillId="0" borderId="1" xfId="0" applyFont="1" applyBorder="1"/>
    <xf numFmtId="0" fontId="4" fillId="0" borderId="1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right" vertical="top"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vertical="top" wrapText="1"/>
    </xf>
    <xf numFmtId="0" fontId="16" fillId="0" borderId="0" xfId="0" applyFont="1"/>
    <xf numFmtId="0" fontId="18" fillId="0" borderId="0" xfId="0" applyFont="1"/>
    <xf numFmtId="0" fontId="9" fillId="0" borderId="1" xfId="0" applyFont="1" applyBorder="1" applyAlignment="1">
      <alignment vertical="top" wrapText="1"/>
    </xf>
    <xf numFmtId="0" fontId="21" fillId="0" borderId="1" xfId="0" applyFont="1" applyBorder="1" applyAlignment="1">
      <alignment horizontal="right" vertical="top" wrapText="1"/>
    </xf>
    <xf numFmtId="0" fontId="22" fillId="0" borderId="1" xfId="0" applyFont="1" applyBorder="1"/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right" vertical="top" wrapText="1"/>
    </xf>
    <xf numFmtId="0" fontId="11" fillId="2" borderId="1" xfId="0" applyFont="1" applyFill="1" applyBorder="1" applyAlignment="1">
      <alignment horizontal="center" vertical="top" wrapText="1"/>
    </xf>
    <xf numFmtId="0" fontId="14" fillId="0" borderId="0" xfId="0" applyFont="1"/>
    <xf numFmtId="0" fontId="6" fillId="2" borderId="1" xfId="0" applyFont="1" applyFill="1" applyBorder="1" applyAlignment="1">
      <alignment horizontal="center" vertical="top" wrapText="1"/>
    </xf>
    <xf numFmtId="0" fontId="12" fillId="0" borderId="0" xfId="0" applyFont="1"/>
    <xf numFmtId="0" fontId="24" fillId="0" borderId="0" xfId="0" applyFont="1"/>
    <xf numFmtId="0" fontId="6" fillId="0" borderId="1" xfId="0" applyFont="1" applyBorder="1" applyAlignment="1">
      <alignment horizontal="center" vertical="top" wrapText="1"/>
    </xf>
    <xf numFmtId="0" fontId="15" fillId="2" borderId="1" xfId="0" applyFont="1" applyFill="1" applyBorder="1" applyAlignment="1">
      <alignment vertical="top" wrapText="1"/>
    </xf>
    <xf numFmtId="0" fontId="3" fillId="2" borderId="1" xfId="0" applyFont="1" applyFill="1" applyBorder="1"/>
    <xf numFmtId="0" fontId="26" fillId="0" borderId="1" xfId="0" applyFont="1" applyBorder="1" applyAlignment="1">
      <alignment wrapText="1"/>
    </xf>
    <xf numFmtId="0" fontId="27" fillId="0" borderId="1" xfId="0" applyFont="1" applyBorder="1" applyAlignment="1">
      <alignment vertical="top" wrapText="1"/>
    </xf>
    <xf numFmtId="0" fontId="28" fillId="0" borderId="1" xfId="0" applyFont="1" applyBorder="1"/>
    <xf numFmtId="0" fontId="29" fillId="0" borderId="1" xfId="0" applyFont="1" applyBorder="1" applyAlignment="1">
      <alignment vertical="top" wrapText="1"/>
    </xf>
    <xf numFmtId="0" fontId="25" fillId="0" borderId="1" xfId="0" applyFont="1" applyBorder="1"/>
    <xf numFmtId="0" fontId="15" fillId="0" borderId="1" xfId="0" applyFont="1" applyBorder="1"/>
    <xf numFmtId="0" fontId="30" fillId="0" borderId="1" xfId="0" applyFont="1" applyBorder="1"/>
    <xf numFmtId="0" fontId="31" fillId="0" borderId="1" xfId="0" applyFont="1" applyBorder="1"/>
    <xf numFmtId="0" fontId="32" fillId="0" borderId="1" xfId="0" applyFont="1" applyBorder="1"/>
    <xf numFmtId="0" fontId="11" fillId="2" borderId="1" xfId="0" applyFont="1" applyFill="1" applyBorder="1" applyAlignment="1">
      <alignment vertical="top" wrapText="1"/>
    </xf>
    <xf numFmtId="0" fontId="11" fillId="2" borderId="1" xfId="0" applyFont="1" applyFill="1" applyBorder="1"/>
    <xf numFmtId="0" fontId="13" fillId="2" borderId="1" xfId="0" applyFont="1" applyFill="1" applyBorder="1" applyAlignment="1">
      <alignment vertical="top" wrapText="1"/>
    </xf>
    <xf numFmtId="0" fontId="13" fillId="2" borderId="1" xfId="0" applyFont="1" applyFill="1" applyBorder="1"/>
    <xf numFmtId="0" fontId="15" fillId="2" borderId="1" xfId="0" applyFont="1" applyFill="1" applyBorder="1" applyAlignment="1">
      <alignment horizontal="center" vertical="top" wrapText="1"/>
    </xf>
    <xf numFmtId="0" fontId="15" fillId="2" borderId="1" xfId="0" applyFont="1" applyFill="1" applyBorder="1"/>
    <xf numFmtId="0" fontId="17" fillId="2" borderId="1" xfId="0" applyFont="1" applyFill="1" applyBorder="1" applyAlignment="1">
      <alignment horizontal="center" vertical="top" wrapText="1"/>
    </xf>
    <xf numFmtId="0" fontId="19" fillId="2" borderId="1" xfId="0" applyFont="1" applyFill="1" applyBorder="1" applyAlignment="1">
      <alignment horizontal="center" vertical="top" wrapText="1"/>
    </xf>
    <xf numFmtId="0" fontId="19" fillId="2" borderId="1" xfId="0" applyFont="1" applyFill="1" applyBorder="1" applyAlignment="1">
      <alignment wrapText="1"/>
    </xf>
    <xf numFmtId="0" fontId="12" fillId="2" borderId="1" xfId="0" applyFont="1" applyFill="1" applyBorder="1"/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/>
    <xf numFmtId="0" fontId="20" fillId="2" borderId="1" xfId="0" applyFont="1" applyFill="1" applyBorder="1" applyAlignment="1">
      <alignment horizontal="center" vertical="top" wrapText="1"/>
    </xf>
    <xf numFmtId="0" fontId="20" fillId="2" borderId="1" xfId="0" applyFont="1" applyFill="1" applyBorder="1" applyAlignment="1">
      <alignment vertical="top" wrapText="1"/>
    </xf>
    <xf numFmtId="0" fontId="2" fillId="2" borderId="1" xfId="0" applyFont="1" applyFill="1" applyBorder="1"/>
    <xf numFmtId="0" fontId="8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right" vertical="top" wrapText="1"/>
    </xf>
    <xf numFmtId="0" fontId="19" fillId="2" borderId="1" xfId="0" applyFont="1" applyFill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3" fillId="2" borderId="1" xfId="0" applyFont="1" applyFill="1" applyBorder="1" applyAlignment="1">
      <alignment horizontal="center" vertical="top" wrapText="1"/>
    </xf>
    <xf numFmtId="0" fontId="23" fillId="2" borderId="1" xfId="0" applyFont="1" applyFill="1" applyBorder="1"/>
    <xf numFmtId="0" fontId="24" fillId="2" borderId="1" xfId="0" applyFont="1" applyFill="1" applyBorder="1"/>
    <xf numFmtId="0" fontId="1" fillId="0" borderId="0" xfId="0" applyFont="1"/>
    <xf numFmtId="0" fontId="33" fillId="0" borderId="0" xfId="0" applyFont="1"/>
    <xf numFmtId="0" fontId="34" fillId="2" borderId="1" xfId="0" applyFont="1" applyFill="1" applyBorder="1" applyAlignment="1">
      <alignment horizontal="center" vertical="top" wrapText="1"/>
    </xf>
    <xf numFmtId="0" fontId="34" fillId="2" borderId="1" xfId="0" applyFont="1" applyFill="1" applyBorder="1" applyAlignment="1">
      <alignment vertical="top" wrapText="1"/>
    </xf>
    <xf numFmtId="0" fontId="35" fillId="2" borderId="1" xfId="0" applyFont="1" applyFill="1" applyBorder="1"/>
    <xf numFmtId="0" fontId="0" fillId="0" borderId="0" xfId="0" applyFont="1"/>
    <xf numFmtId="0" fontId="8" fillId="0" borderId="1" xfId="0" applyFont="1" applyBorder="1"/>
    <xf numFmtId="0" fontId="13" fillId="2" borderId="1" xfId="0" applyFont="1" applyFill="1" applyBorder="1" applyAlignment="1">
      <alignment wrapText="1"/>
    </xf>
    <xf numFmtId="0" fontId="14" fillId="2" borderId="1" xfId="0" applyFont="1" applyFill="1" applyBorder="1"/>
    <xf numFmtId="0" fontId="15" fillId="2" borderId="1" xfId="0" applyFont="1" applyFill="1" applyBorder="1" applyAlignment="1">
      <alignment vertical="top"/>
    </xf>
    <xf numFmtId="0" fontId="14" fillId="2" borderId="0" xfId="0" applyFont="1" applyFill="1"/>
    <xf numFmtId="0" fontId="2" fillId="2" borderId="0" xfId="0" applyFont="1" applyFill="1"/>
    <xf numFmtId="0" fontId="6" fillId="2" borderId="1" xfId="0" applyFont="1" applyFill="1" applyBorder="1"/>
    <xf numFmtId="0" fontId="0" fillId="2" borderId="0" xfId="0" applyFill="1"/>
    <xf numFmtId="0" fontId="3" fillId="2" borderId="0" xfId="0" applyFont="1" applyFill="1"/>
    <xf numFmtId="0" fontId="6" fillId="2" borderId="1" xfId="0" applyFont="1" applyFill="1" applyBorder="1" applyAlignment="1">
      <alignment horizontal="right" vertical="top" wrapText="1"/>
    </xf>
    <xf numFmtId="0" fontId="12" fillId="2" borderId="0" xfId="0" applyFont="1" applyFill="1"/>
    <xf numFmtId="0" fontId="36" fillId="2" borderId="0" xfId="0" applyFont="1" applyFill="1"/>
    <xf numFmtId="0" fontId="3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26"/>
  <sheetViews>
    <sheetView tabSelected="1" workbookViewId="0">
      <selection activeCell="C5" sqref="C5"/>
    </sheetView>
  </sheetViews>
  <sheetFormatPr defaultRowHeight="15"/>
  <cols>
    <col min="2" max="2" width="52.140625" customWidth="1"/>
    <col min="3" max="3" width="25.5703125" customWidth="1"/>
    <col min="240" max="240" width="48.140625" customWidth="1"/>
    <col min="241" max="241" width="13.85546875" customWidth="1"/>
    <col min="242" max="242" width="13.28515625" customWidth="1"/>
    <col min="243" max="243" width="12.28515625" customWidth="1"/>
    <col min="244" max="244" width="14.42578125" customWidth="1"/>
    <col min="245" max="245" width="14.7109375" customWidth="1"/>
    <col min="246" max="246" width="12.7109375" customWidth="1"/>
    <col min="247" max="247" width="14.7109375" customWidth="1"/>
    <col min="496" max="496" width="48.140625" customWidth="1"/>
    <col min="497" max="497" width="13.85546875" customWidth="1"/>
    <col min="498" max="498" width="13.28515625" customWidth="1"/>
    <col min="499" max="499" width="12.28515625" customWidth="1"/>
    <col min="500" max="500" width="14.42578125" customWidth="1"/>
    <col min="501" max="501" width="14.7109375" customWidth="1"/>
    <col min="502" max="502" width="12.7109375" customWidth="1"/>
    <col min="503" max="503" width="14.7109375" customWidth="1"/>
    <col min="752" max="752" width="48.140625" customWidth="1"/>
    <col min="753" max="753" width="13.85546875" customWidth="1"/>
    <col min="754" max="754" width="13.28515625" customWidth="1"/>
    <col min="755" max="755" width="12.28515625" customWidth="1"/>
    <col min="756" max="756" width="14.42578125" customWidth="1"/>
    <col min="757" max="757" width="14.7109375" customWidth="1"/>
    <col min="758" max="758" width="12.7109375" customWidth="1"/>
    <col min="759" max="759" width="14.7109375" customWidth="1"/>
    <col min="1008" max="1008" width="48.140625" customWidth="1"/>
    <col min="1009" max="1009" width="13.85546875" customWidth="1"/>
    <col min="1010" max="1010" width="13.28515625" customWidth="1"/>
    <col min="1011" max="1011" width="12.28515625" customWidth="1"/>
    <col min="1012" max="1012" width="14.42578125" customWidth="1"/>
    <col min="1013" max="1013" width="14.7109375" customWidth="1"/>
    <col min="1014" max="1014" width="12.7109375" customWidth="1"/>
    <col min="1015" max="1015" width="14.7109375" customWidth="1"/>
    <col min="1264" max="1264" width="48.140625" customWidth="1"/>
    <col min="1265" max="1265" width="13.85546875" customWidth="1"/>
    <col min="1266" max="1266" width="13.28515625" customWidth="1"/>
    <col min="1267" max="1267" width="12.28515625" customWidth="1"/>
    <col min="1268" max="1268" width="14.42578125" customWidth="1"/>
    <col min="1269" max="1269" width="14.7109375" customWidth="1"/>
    <col min="1270" max="1270" width="12.7109375" customWidth="1"/>
    <col min="1271" max="1271" width="14.7109375" customWidth="1"/>
    <col min="1520" max="1520" width="48.140625" customWidth="1"/>
    <col min="1521" max="1521" width="13.85546875" customWidth="1"/>
    <col min="1522" max="1522" width="13.28515625" customWidth="1"/>
    <col min="1523" max="1523" width="12.28515625" customWidth="1"/>
    <col min="1524" max="1524" width="14.42578125" customWidth="1"/>
    <col min="1525" max="1525" width="14.7109375" customWidth="1"/>
    <col min="1526" max="1526" width="12.7109375" customWidth="1"/>
    <col min="1527" max="1527" width="14.7109375" customWidth="1"/>
    <col min="1776" max="1776" width="48.140625" customWidth="1"/>
    <col min="1777" max="1777" width="13.85546875" customWidth="1"/>
    <col min="1778" max="1778" width="13.28515625" customWidth="1"/>
    <col min="1779" max="1779" width="12.28515625" customWidth="1"/>
    <col min="1780" max="1780" width="14.42578125" customWidth="1"/>
    <col min="1781" max="1781" width="14.7109375" customWidth="1"/>
    <col min="1782" max="1782" width="12.7109375" customWidth="1"/>
    <col min="1783" max="1783" width="14.7109375" customWidth="1"/>
    <col min="2032" max="2032" width="48.140625" customWidth="1"/>
    <col min="2033" max="2033" width="13.85546875" customWidth="1"/>
    <col min="2034" max="2034" width="13.28515625" customWidth="1"/>
    <col min="2035" max="2035" width="12.28515625" customWidth="1"/>
    <col min="2036" max="2036" width="14.42578125" customWidth="1"/>
    <col min="2037" max="2037" width="14.7109375" customWidth="1"/>
    <col min="2038" max="2038" width="12.7109375" customWidth="1"/>
    <col min="2039" max="2039" width="14.7109375" customWidth="1"/>
    <col min="2288" max="2288" width="48.140625" customWidth="1"/>
    <col min="2289" max="2289" width="13.85546875" customWidth="1"/>
    <col min="2290" max="2290" width="13.28515625" customWidth="1"/>
    <col min="2291" max="2291" width="12.28515625" customWidth="1"/>
    <col min="2292" max="2292" width="14.42578125" customWidth="1"/>
    <col min="2293" max="2293" width="14.7109375" customWidth="1"/>
    <col min="2294" max="2294" width="12.7109375" customWidth="1"/>
    <col min="2295" max="2295" width="14.7109375" customWidth="1"/>
    <col min="2544" max="2544" width="48.140625" customWidth="1"/>
    <col min="2545" max="2545" width="13.85546875" customWidth="1"/>
    <col min="2546" max="2546" width="13.28515625" customWidth="1"/>
    <col min="2547" max="2547" width="12.28515625" customWidth="1"/>
    <col min="2548" max="2548" width="14.42578125" customWidth="1"/>
    <col min="2549" max="2549" width="14.7109375" customWidth="1"/>
    <col min="2550" max="2550" width="12.7109375" customWidth="1"/>
    <col min="2551" max="2551" width="14.7109375" customWidth="1"/>
    <col min="2800" max="2800" width="48.140625" customWidth="1"/>
    <col min="2801" max="2801" width="13.85546875" customWidth="1"/>
    <col min="2802" max="2802" width="13.28515625" customWidth="1"/>
    <col min="2803" max="2803" width="12.28515625" customWidth="1"/>
    <col min="2804" max="2804" width="14.42578125" customWidth="1"/>
    <col min="2805" max="2805" width="14.7109375" customWidth="1"/>
    <col min="2806" max="2806" width="12.7109375" customWidth="1"/>
    <col min="2807" max="2807" width="14.7109375" customWidth="1"/>
    <col min="3056" max="3056" width="48.140625" customWidth="1"/>
    <col min="3057" max="3057" width="13.85546875" customWidth="1"/>
    <col min="3058" max="3058" width="13.28515625" customWidth="1"/>
    <col min="3059" max="3059" width="12.28515625" customWidth="1"/>
    <col min="3060" max="3060" width="14.42578125" customWidth="1"/>
    <col min="3061" max="3061" width="14.7109375" customWidth="1"/>
    <col min="3062" max="3062" width="12.7109375" customWidth="1"/>
    <col min="3063" max="3063" width="14.7109375" customWidth="1"/>
    <col min="3312" max="3312" width="48.140625" customWidth="1"/>
    <col min="3313" max="3313" width="13.85546875" customWidth="1"/>
    <col min="3314" max="3314" width="13.28515625" customWidth="1"/>
    <col min="3315" max="3315" width="12.28515625" customWidth="1"/>
    <col min="3316" max="3316" width="14.42578125" customWidth="1"/>
    <col min="3317" max="3317" width="14.7109375" customWidth="1"/>
    <col min="3318" max="3318" width="12.7109375" customWidth="1"/>
    <col min="3319" max="3319" width="14.7109375" customWidth="1"/>
    <col min="3568" max="3568" width="48.140625" customWidth="1"/>
    <col min="3569" max="3569" width="13.85546875" customWidth="1"/>
    <col min="3570" max="3570" width="13.28515625" customWidth="1"/>
    <col min="3571" max="3571" width="12.28515625" customWidth="1"/>
    <col min="3572" max="3572" width="14.42578125" customWidth="1"/>
    <col min="3573" max="3573" width="14.7109375" customWidth="1"/>
    <col min="3574" max="3574" width="12.7109375" customWidth="1"/>
    <col min="3575" max="3575" width="14.7109375" customWidth="1"/>
    <col min="3824" max="3824" width="48.140625" customWidth="1"/>
    <col min="3825" max="3825" width="13.85546875" customWidth="1"/>
    <col min="3826" max="3826" width="13.28515625" customWidth="1"/>
    <col min="3827" max="3827" width="12.28515625" customWidth="1"/>
    <col min="3828" max="3828" width="14.42578125" customWidth="1"/>
    <col min="3829" max="3829" width="14.7109375" customWidth="1"/>
    <col min="3830" max="3830" width="12.7109375" customWidth="1"/>
    <col min="3831" max="3831" width="14.7109375" customWidth="1"/>
    <col min="4080" max="4080" width="48.140625" customWidth="1"/>
    <col min="4081" max="4081" width="13.85546875" customWidth="1"/>
    <col min="4082" max="4082" width="13.28515625" customWidth="1"/>
    <col min="4083" max="4083" width="12.28515625" customWidth="1"/>
    <col min="4084" max="4084" width="14.42578125" customWidth="1"/>
    <col min="4085" max="4085" width="14.7109375" customWidth="1"/>
    <col min="4086" max="4086" width="12.7109375" customWidth="1"/>
    <col min="4087" max="4087" width="14.7109375" customWidth="1"/>
    <col min="4336" max="4336" width="48.140625" customWidth="1"/>
    <col min="4337" max="4337" width="13.85546875" customWidth="1"/>
    <col min="4338" max="4338" width="13.28515625" customWidth="1"/>
    <col min="4339" max="4339" width="12.28515625" customWidth="1"/>
    <col min="4340" max="4340" width="14.42578125" customWidth="1"/>
    <col min="4341" max="4341" width="14.7109375" customWidth="1"/>
    <col min="4342" max="4342" width="12.7109375" customWidth="1"/>
    <col min="4343" max="4343" width="14.7109375" customWidth="1"/>
    <col min="4592" max="4592" width="48.140625" customWidth="1"/>
    <col min="4593" max="4593" width="13.85546875" customWidth="1"/>
    <col min="4594" max="4594" width="13.28515625" customWidth="1"/>
    <col min="4595" max="4595" width="12.28515625" customWidth="1"/>
    <col min="4596" max="4596" width="14.42578125" customWidth="1"/>
    <col min="4597" max="4597" width="14.7109375" customWidth="1"/>
    <col min="4598" max="4598" width="12.7109375" customWidth="1"/>
    <col min="4599" max="4599" width="14.7109375" customWidth="1"/>
    <col min="4848" max="4848" width="48.140625" customWidth="1"/>
    <col min="4849" max="4849" width="13.85546875" customWidth="1"/>
    <col min="4850" max="4850" width="13.28515625" customWidth="1"/>
    <col min="4851" max="4851" width="12.28515625" customWidth="1"/>
    <col min="4852" max="4852" width="14.42578125" customWidth="1"/>
    <col min="4853" max="4853" width="14.7109375" customWidth="1"/>
    <col min="4854" max="4854" width="12.7109375" customWidth="1"/>
    <col min="4855" max="4855" width="14.7109375" customWidth="1"/>
    <col min="5104" max="5104" width="48.140625" customWidth="1"/>
    <col min="5105" max="5105" width="13.85546875" customWidth="1"/>
    <col min="5106" max="5106" width="13.28515625" customWidth="1"/>
    <col min="5107" max="5107" width="12.28515625" customWidth="1"/>
    <col min="5108" max="5108" width="14.42578125" customWidth="1"/>
    <col min="5109" max="5109" width="14.7109375" customWidth="1"/>
    <col min="5110" max="5110" width="12.7109375" customWidth="1"/>
    <col min="5111" max="5111" width="14.7109375" customWidth="1"/>
    <col min="5360" max="5360" width="48.140625" customWidth="1"/>
    <col min="5361" max="5361" width="13.85546875" customWidth="1"/>
    <col min="5362" max="5362" width="13.28515625" customWidth="1"/>
    <col min="5363" max="5363" width="12.28515625" customWidth="1"/>
    <col min="5364" max="5364" width="14.42578125" customWidth="1"/>
    <col min="5365" max="5365" width="14.7109375" customWidth="1"/>
    <col min="5366" max="5366" width="12.7109375" customWidth="1"/>
    <col min="5367" max="5367" width="14.7109375" customWidth="1"/>
    <col min="5616" max="5616" width="48.140625" customWidth="1"/>
    <col min="5617" max="5617" width="13.85546875" customWidth="1"/>
    <col min="5618" max="5618" width="13.28515625" customWidth="1"/>
    <col min="5619" max="5619" width="12.28515625" customWidth="1"/>
    <col min="5620" max="5620" width="14.42578125" customWidth="1"/>
    <col min="5621" max="5621" width="14.7109375" customWidth="1"/>
    <col min="5622" max="5622" width="12.7109375" customWidth="1"/>
    <col min="5623" max="5623" width="14.7109375" customWidth="1"/>
    <col min="5872" max="5872" width="48.140625" customWidth="1"/>
    <col min="5873" max="5873" width="13.85546875" customWidth="1"/>
    <col min="5874" max="5874" width="13.28515625" customWidth="1"/>
    <col min="5875" max="5875" width="12.28515625" customWidth="1"/>
    <col min="5876" max="5876" width="14.42578125" customWidth="1"/>
    <col min="5877" max="5877" width="14.7109375" customWidth="1"/>
    <col min="5878" max="5878" width="12.7109375" customWidth="1"/>
    <col min="5879" max="5879" width="14.7109375" customWidth="1"/>
    <col min="6128" max="6128" width="48.140625" customWidth="1"/>
    <col min="6129" max="6129" width="13.85546875" customWidth="1"/>
    <col min="6130" max="6130" width="13.28515625" customWidth="1"/>
    <col min="6131" max="6131" width="12.28515625" customWidth="1"/>
    <col min="6132" max="6132" width="14.42578125" customWidth="1"/>
    <col min="6133" max="6133" width="14.7109375" customWidth="1"/>
    <col min="6134" max="6134" width="12.7109375" customWidth="1"/>
    <col min="6135" max="6135" width="14.7109375" customWidth="1"/>
    <col min="6384" max="6384" width="48.140625" customWidth="1"/>
    <col min="6385" max="6385" width="13.85546875" customWidth="1"/>
    <col min="6386" max="6386" width="13.28515625" customWidth="1"/>
    <col min="6387" max="6387" width="12.28515625" customWidth="1"/>
    <col min="6388" max="6388" width="14.42578125" customWidth="1"/>
    <col min="6389" max="6389" width="14.7109375" customWidth="1"/>
    <col min="6390" max="6390" width="12.7109375" customWidth="1"/>
    <col min="6391" max="6391" width="14.7109375" customWidth="1"/>
    <col min="6640" max="6640" width="48.140625" customWidth="1"/>
    <col min="6641" max="6641" width="13.85546875" customWidth="1"/>
    <col min="6642" max="6642" width="13.28515625" customWidth="1"/>
    <col min="6643" max="6643" width="12.28515625" customWidth="1"/>
    <col min="6644" max="6644" width="14.42578125" customWidth="1"/>
    <col min="6645" max="6645" width="14.7109375" customWidth="1"/>
    <col min="6646" max="6646" width="12.7109375" customWidth="1"/>
    <col min="6647" max="6647" width="14.7109375" customWidth="1"/>
    <col min="6896" max="6896" width="48.140625" customWidth="1"/>
    <col min="6897" max="6897" width="13.85546875" customWidth="1"/>
    <col min="6898" max="6898" width="13.28515625" customWidth="1"/>
    <col min="6899" max="6899" width="12.28515625" customWidth="1"/>
    <col min="6900" max="6900" width="14.42578125" customWidth="1"/>
    <col min="6901" max="6901" width="14.7109375" customWidth="1"/>
    <col min="6902" max="6902" width="12.7109375" customWidth="1"/>
    <col min="6903" max="6903" width="14.7109375" customWidth="1"/>
    <col min="7152" max="7152" width="48.140625" customWidth="1"/>
    <col min="7153" max="7153" width="13.85546875" customWidth="1"/>
    <col min="7154" max="7154" width="13.28515625" customWidth="1"/>
    <col min="7155" max="7155" width="12.28515625" customWidth="1"/>
    <col min="7156" max="7156" width="14.42578125" customWidth="1"/>
    <col min="7157" max="7157" width="14.7109375" customWidth="1"/>
    <col min="7158" max="7158" width="12.7109375" customWidth="1"/>
    <col min="7159" max="7159" width="14.7109375" customWidth="1"/>
    <col min="7408" max="7408" width="48.140625" customWidth="1"/>
    <col min="7409" max="7409" width="13.85546875" customWidth="1"/>
    <col min="7410" max="7410" width="13.28515625" customWidth="1"/>
    <col min="7411" max="7411" width="12.28515625" customWidth="1"/>
    <col min="7412" max="7412" width="14.42578125" customWidth="1"/>
    <col min="7413" max="7413" width="14.7109375" customWidth="1"/>
    <col min="7414" max="7414" width="12.7109375" customWidth="1"/>
    <col min="7415" max="7415" width="14.7109375" customWidth="1"/>
    <col min="7664" max="7664" width="48.140625" customWidth="1"/>
    <col min="7665" max="7665" width="13.85546875" customWidth="1"/>
    <col min="7666" max="7666" width="13.28515625" customWidth="1"/>
    <col min="7667" max="7667" width="12.28515625" customWidth="1"/>
    <col min="7668" max="7668" width="14.42578125" customWidth="1"/>
    <col min="7669" max="7669" width="14.7109375" customWidth="1"/>
    <col min="7670" max="7670" width="12.7109375" customWidth="1"/>
    <col min="7671" max="7671" width="14.7109375" customWidth="1"/>
    <col min="7920" max="7920" width="48.140625" customWidth="1"/>
    <col min="7921" max="7921" width="13.85546875" customWidth="1"/>
    <col min="7922" max="7922" width="13.28515625" customWidth="1"/>
    <col min="7923" max="7923" width="12.28515625" customWidth="1"/>
    <col min="7924" max="7924" width="14.42578125" customWidth="1"/>
    <col min="7925" max="7925" width="14.7109375" customWidth="1"/>
    <col min="7926" max="7926" width="12.7109375" customWidth="1"/>
    <col min="7927" max="7927" width="14.7109375" customWidth="1"/>
    <col min="8176" max="8176" width="48.140625" customWidth="1"/>
    <col min="8177" max="8177" width="13.85546875" customWidth="1"/>
    <col min="8178" max="8178" width="13.28515625" customWidth="1"/>
    <col min="8179" max="8179" width="12.28515625" customWidth="1"/>
    <col min="8180" max="8180" width="14.42578125" customWidth="1"/>
    <col min="8181" max="8181" width="14.7109375" customWidth="1"/>
    <col min="8182" max="8182" width="12.7109375" customWidth="1"/>
    <col min="8183" max="8183" width="14.7109375" customWidth="1"/>
    <col min="8432" max="8432" width="48.140625" customWidth="1"/>
    <col min="8433" max="8433" width="13.85546875" customWidth="1"/>
    <col min="8434" max="8434" width="13.28515625" customWidth="1"/>
    <col min="8435" max="8435" width="12.28515625" customWidth="1"/>
    <col min="8436" max="8436" width="14.42578125" customWidth="1"/>
    <col min="8437" max="8437" width="14.7109375" customWidth="1"/>
    <col min="8438" max="8438" width="12.7109375" customWidth="1"/>
    <col min="8439" max="8439" width="14.7109375" customWidth="1"/>
    <col min="8688" max="8688" width="48.140625" customWidth="1"/>
    <col min="8689" max="8689" width="13.85546875" customWidth="1"/>
    <col min="8690" max="8690" width="13.28515625" customWidth="1"/>
    <col min="8691" max="8691" width="12.28515625" customWidth="1"/>
    <col min="8692" max="8692" width="14.42578125" customWidth="1"/>
    <col min="8693" max="8693" width="14.7109375" customWidth="1"/>
    <col min="8694" max="8694" width="12.7109375" customWidth="1"/>
    <col min="8695" max="8695" width="14.7109375" customWidth="1"/>
    <col min="8944" max="8944" width="48.140625" customWidth="1"/>
    <col min="8945" max="8945" width="13.85546875" customWidth="1"/>
    <col min="8946" max="8946" width="13.28515625" customWidth="1"/>
    <col min="8947" max="8947" width="12.28515625" customWidth="1"/>
    <col min="8948" max="8948" width="14.42578125" customWidth="1"/>
    <col min="8949" max="8949" width="14.7109375" customWidth="1"/>
    <col min="8950" max="8950" width="12.7109375" customWidth="1"/>
    <col min="8951" max="8951" width="14.7109375" customWidth="1"/>
    <col min="9200" max="9200" width="48.140625" customWidth="1"/>
    <col min="9201" max="9201" width="13.85546875" customWidth="1"/>
    <col min="9202" max="9202" width="13.28515625" customWidth="1"/>
    <col min="9203" max="9203" width="12.28515625" customWidth="1"/>
    <col min="9204" max="9204" width="14.42578125" customWidth="1"/>
    <col min="9205" max="9205" width="14.7109375" customWidth="1"/>
    <col min="9206" max="9206" width="12.7109375" customWidth="1"/>
    <col min="9207" max="9207" width="14.7109375" customWidth="1"/>
    <col min="9456" max="9456" width="48.140625" customWidth="1"/>
    <col min="9457" max="9457" width="13.85546875" customWidth="1"/>
    <col min="9458" max="9458" width="13.28515625" customWidth="1"/>
    <col min="9459" max="9459" width="12.28515625" customWidth="1"/>
    <col min="9460" max="9460" width="14.42578125" customWidth="1"/>
    <col min="9461" max="9461" width="14.7109375" customWidth="1"/>
    <col min="9462" max="9462" width="12.7109375" customWidth="1"/>
    <col min="9463" max="9463" width="14.7109375" customWidth="1"/>
    <col min="9712" max="9712" width="48.140625" customWidth="1"/>
    <col min="9713" max="9713" width="13.85546875" customWidth="1"/>
    <col min="9714" max="9714" width="13.28515625" customWidth="1"/>
    <col min="9715" max="9715" width="12.28515625" customWidth="1"/>
    <col min="9716" max="9716" width="14.42578125" customWidth="1"/>
    <col min="9717" max="9717" width="14.7109375" customWidth="1"/>
    <col min="9718" max="9718" width="12.7109375" customWidth="1"/>
    <col min="9719" max="9719" width="14.7109375" customWidth="1"/>
    <col min="9968" max="9968" width="48.140625" customWidth="1"/>
    <col min="9969" max="9969" width="13.85546875" customWidth="1"/>
    <col min="9970" max="9970" width="13.28515625" customWidth="1"/>
    <col min="9971" max="9971" width="12.28515625" customWidth="1"/>
    <col min="9972" max="9972" width="14.42578125" customWidth="1"/>
    <col min="9973" max="9973" width="14.7109375" customWidth="1"/>
    <col min="9974" max="9974" width="12.7109375" customWidth="1"/>
    <col min="9975" max="9975" width="14.7109375" customWidth="1"/>
    <col min="10224" max="10224" width="48.140625" customWidth="1"/>
    <col min="10225" max="10225" width="13.85546875" customWidth="1"/>
    <col min="10226" max="10226" width="13.28515625" customWidth="1"/>
    <col min="10227" max="10227" width="12.28515625" customWidth="1"/>
    <col min="10228" max="10228" width="14.42578125" customWidth="1"/>
    <col min="10229" max="10229" width="14.7109375" customWidth="1"/>
    <col min="10230" max="10230" width="12.7109375" customWidth="1"/>
    <col min="10231" max="10231" width="14.7109375" customWidth="1"/>
    <col min="10480" max="10480" width="48.140625" customWidth="1"/>
    <col min="10481" max="10481" width="13.85546875" customWidth="1"/>
    <col min="10482" max="10482" width="13.28515625" customWidth="1"/>
    <col min="10483" max="10483" width="12.28515625" customWidth="1"/>
    <col min="10484" max="10484" width="14.42578125" customWidth="1"/>
    <col min="10485" max="10485" width="14.7109375" customWidth="1"/>
    <col min="10486" max="10486" width="12.7109375" customWidth="1"/>
    <col min="10487" max="10487" width="14.7109375" customWidth="1"/>
    <col min="10736" max="10736" width="48.140625" customWidth="1"/>
    <col min="10737" max="10737" width="13.85546875" customWidth="1"/>
    <col min="10738" max="10738" width="13.28515625" customWidth="1"/>
    <col min="10739" max="10739" width="12.28515625" customWidth="1"/>
    <col min="10740" max="10740" width="14.42578125" customWidth="1"/>
    <col min="10741" max="10741" width="14.7109375" customWidth="1"/>
    <col min="10742" max="10742" width="12.7109375" customWidth="1"/>
    <col min="10743" max="10743" width="14.7109375" customWidth="1"/>
    <col min="10992" max="10992" width="48.140625" customWidth="1"/>
    <col min="10993" max="10993" width="13.85546875" customWidth="1"/>
    <col min="10994" max="10994" width="13.28515625" customWidth="1"/>
    <col min="10995" max="10995" width="12.28515625" customWidth="1"/>
    <col min="10996" max="10996" width="14.42578125" customWidth="1"/>
    <col min="10997" max="10997" width="14.7109375" customWidth="1"/>
    <col min="10998" max="10998" width="12.7109375" customWidth="1"/>
    <col min="10999" max="10999" width="14.7109375" customWidth="1"/>
    <col min="11248" max="11248" width="48.140625" customWidth="1"/>
    <col min="11249" max="11249" width="13.85546875" customWidth="1"/>
    <col min="11250" max="11250" width="13.28515625" customWidth="1"/>
    <col min="11251" max="11251" width="12.28515625" customWidth="1"/>
    <col min="11252" max="11252" width="14.42578125" customWidth="1"/>
    <col min="11253" max="11253" width="14.7109375" customWidth="1"/>
    <col min="11254" max="11254" width="12.7109375" customWidth="1"/>
    <col min="11255" max="11255" width="14.7109375" customWidth="1"/>
    <col min="11504" max="11504" width="48.140625" customWidth="1"/>
    <col min="11505" max="11505" width="13.85546875" customWidth="1"/>
    <col min="11506" max="11506" width="13.28515625" customWidth="1"/>
    <col min="11507" max="11507" width="12.28515625" customWidth="1"/>
    <col min="11508" max="11508" width="14.42578125" customWidth="1"/>
    <col min="11509" max="11509" width="14.7109375" customWidth="1"/>
    <col min="11510" max="11510" width="12.7109375" customWidth="1"/>
    <col min="11511" max="11511" width="14.7109375" customWidth="1"/>
    <col min="11760" max="11760" width="48.140625" customWidth="1"/>
    <col min="11761" max="11761" width="13.85546875" customWidth="1"/>
    <col min="11762" max="11762" width="13.28515625" customWidth="1"/>
    <col min="11763" max="11763" width="12.28515625" customWidth="1"/>
    <col min="11764" max="11764" width="14.42578125" customWidth="1"/>
    <col min="11765" max="11765" width="14.7109375" customWidth="1"/>
    <col min="11766" max="11766" width="12.7109375" customWidth="1"/>
    <col min="11767" max="11767" width="14.7109375" customWidth="1"/>
    <col min="12016" max="12016" width="48.140625" customWidth="1"/>
    <col min="12017" max="12017" width="13.85546875" customWidth="1"/>
    <col min="12018" max="12018" width="13.28515625" customWidth="1"/>
    <col min="12019" max="12019" width="12.28515625" customWidth="1"/>
    <col min="12020" max="12020" width="14.42578125" customWidth="1"/>
    <col min="12021" max="12021" width="14.7109375" customWidth="1"/>
    <col min="12022" max="12022" width="12.7109375" customWidth="1"/>
    <col min="12023" max="12023" width="14.7109375" customWidth="1"/>
    <col min="12272" max="12272" width="48.140625" customWidth="1"/>
    <col min="12273" max="12273" width="13.85546875" customWidth="1"/>
    <col min="12274" max="12274" width="13.28515625" customWidth="1"/>
    <col min="12275" max="12275" width="12.28515625" customWidth="1"/>
    <col min="12276" max="12276" width="14.42578125" customWidth="1"/>
    <col min="12277" max="12277" width="14.7109375" customWidth="1"/>
    <col min="12278" max="12278" width="12.7109375" customWidth="1"/>
    <col min="12279" max="12279" width="14.7109375" customWidth="1"/>
    <col min="12528" max="12528" width="48.140625" customWidth="1"/>
    <col min="12529" max="12529" width="13.85546875" customWidth="1"/>
    <col min="12530" max="12530" width="13.28515625" customWidth="1"/>
    <col min="12531" max="12531" width="12.28515625" customWidth="1"/>
    <col min="12532" max="12532" width="14.42578125" customWidth="1"/>
    <col min="12533" max="12533" width="14.7109375" customWidth="1"/>
    <col min="12534" max="12534" width="12.7109375" customWidth="1"/>
    <col min="12535" max="12535" width="14.7109375" customWidth="1"/>
    <col min="12784" max="12784" width="48.140625" customWidth="1"/>
    <col min="12785" max="12785" width="13.85546875" customWidth="1"/>
    <col min="12786" max="12786" width="13.28515625" customWidth="1"/>
    <col min="12787" max="12787" width="12.28515625" customWidth="1"/>
    <col min="12788" max="12788" width="14.42578125" customWidth="1"/>
    <col min="12789" max="12789" width="14.7109375" customWidth="1"/>
    <col min="12790" max="12790" width="12.7109375" customWidth="1"/>
    <col min="12791" max="12791" width="14.7109375" customWidth="1"/>
    <col min="13040" max="13040" width="48.140625" customWidth="1"/>
    <col min="13041" max="13041" width="13.85546875" customWidth="1"/>
    <col min="13042" max="13042" width="13.28515625" customWidth="1"/>
    <col min="13043" max="13043" width="12.28515625" customWidth="1"/>
    <col min="13044" max="13044" width="14.42578125" customWidth="1"/>
    <col min="13045" max="13045" width="14.7109375" customWidth="1"/>
    <col min="13046" max="13046" width="12.7109375" customWidth="1"/>
    <col min="13047" max="13047" width="14.7109375" customWidth="1"/>
    <col min="13296" max="13296" width="48.140625" customWidth="1"/>
    <col min="13297" max="13297" width="13.85546875" customWidth="1"/>
    <col min="13298" max="13298" width="13.28515625" customWidth="1"/>
    <col min="13299" max="13299" width="12.28515625" customWidth="1"/>
    <col min="13300" max="13300" width="14.42578125" customWidth="1"/>
    <col min="13301" max="13301" width="14.7109375" customWidth="1"/>
    <col min="13302" max="13302" width="12.7109375" customWidth="1"/>
    <col min="13303" max="13303" width="14.7109375" customWidth="1"/>
    <col min="13552" max="13552" width="48.140625" customWidth="1"/>
    <col min="13553" max="13553" width="13.85546875" customWidth="1"/>
    <col min="13554" max="13554" width="13.28515625" customWidth="1"/>
    <col min="13555" max="13555" width="12.28515625" customWidth="1"/>
    <col min="13556" max="13556" width="14.42578125" customWidth="1"/>
    <col min="13557" max="13557" width="14.7109375" customWidth="1"/>
    <col min="13558" max="13558" width="12.7109375" customWidth="1"/>
    <col min="13559" max="13559" width="14.7109375" customWidth="1"/>
    <col min="13808" max="13808" width="48.140625" customWidth="1"/>
    <col min="13809" max="13809" width="13.85546875" customWidth="1"/>
    <col min="13810" max="13810" width="13.28515625" customWidth="1"/>
    <col min="13811" max="13811" width="12.28515625" customWidth="1"/>
    <col min="13812" max="13812" width="14.42578125" customWidth="1"/>
    <col min="13813" max="13813" width="14.7109375" customWidth="1"/>
    <col min="13814" max="13814" width="12.7109375" customWidth="1"/>
    <col min="13815" max="13815" width="14.7109375" customWidth="1"/>
    <col min="14064" max="14064" width="48.140625" customWidth="1"/>
    <col min="14065" max="14065" width="13.85546875" customWidth="1"/>
    <col min="14066" max="14066" width="13.28515625" customWidth="1"/>
    <col min="14067" max="14067" width="12.28515625" customWidth="1"/>
    <col min="14068" max="14068" width="14.42578125" customWidth="1"/>
    <col min="14069" max="14069" width="14.7109375" customWidth="1"/>
    <col min="14070" max="14070" width="12.7109375" customWidth="1"/>
    <col min="14071" max="14071" width="14.7109375" customWidth="1"/>
    <col min="14320" max="14320" width="48.140625" customWidth="1"/>
    <col min="14321" max="14321" width="13.85546875" customWidth="1"/>
    <col min="14322" max="14322" width="13.28515625" customWidth="1"/>
    <col min="14323" max="14323" width="12.28515625" customWidth="1"/>
    <col min="14324" max="14324" width="14.42578125" customWidth="1"/>
    <col min="14325" max="14325" width="14.7109375" customWidth="1"/>
    <col min="14326" max="14326" width="12.7109375" customWidth="1"/>
    <col min="14327" max="14327" width="14.7109375" customWidth="1"/>
    <col min="14576" max="14576" width="48.140625" customWidth="1"/>
    <col min="14577" max="14577" width="13.85546875" customWidth="1"/>
    <col min="14578" max="14578" width="13.28515625" customWidth="1"/>
    <col min="14579" max="14579" width="12.28515625" customWidth="1"/>
    <col min="14580" max="14580" width="14.42578125" customWidth="1"/>
    <col min="14581" max="14581" width="14.7109375" customWidth="1"/>
    <col min="14582" max="14582" width="12.7109375" customWidth="1"/>
    <col min="14583" max="14583" width="14.7109375" customWidth="1"/>
    <col min="14832" max="14832" width="48.140625" customWidth="1"/>
    <col min="14833" max="14833" width="13.85546875" customWidth="1"/>
    <col min="14834" max="14834" width="13.28515625" customWidth="1"/>
    <col min="14835" max="14835" width="12.28515625" customWidth="1"/>
    <col min="14836" max="14836" width="14.42578125" customWidth="1"/>
    <col min="14837" max="14837" width="14.7109375" customWidth="1"/>
    <col min="14838" max="14838" width="12.7109375" customWidth="1"/>
    <col min="14839" max="14839" width="14.7109375" customWidth="1"/>
    <col min="15088" max="15088" width="48.140625" customWidth="1"/>
    <col min="15089" max="15089" width="13.85546875" customWidth="1"/>
    <col min="15090" max="15090" width="13.28515625" customWidth="1"/>
    <col min="15091" max="15091" width="12.28515625" customWidth="1"/>
    <col min="15092" max="15092" width="14.42578125" customWidth="1"/>
    <col min="15093" max="15093" width="14.7109375" customWidth="1"/>
    <col min="15094" max="15094" width="12.7109375" customWidth="1"/>
    <col min="15095" max="15095" width="14.7109375" customWidth="1"/>
    <col min="15344" max="15344" width="48.140625" customWidth="1"/>
    <col min="15345" max="15345" width="13.85546875" customWidth="1"/>
    <col min="15346" max="15346" width="13.28515625" customWidth="1"/>
    <col min="15347" max="15347" width="12.28515625" customWidth="1"/>
    <col min="15348" max="15348" width="14.42578125" customWidth="1"/>
    <col min="15349" max="15349" width="14.7109375" customWidth="1"/>
    <col min="15350" max="15350" width="12.7109375" customWidth="1"/>
    <col min="15351" max="15351" width="14.7109375" customWidth="1"/>
    <col min="15600" max="15600" width="48.140625" customWidth="1"/>
    <col min="15601" max="15601" width="13.85546875" customWidth="1"/>
    <col min="15602" max="15602" width="13.28515625" customWidth="1"/>
    <col min="15603" max="15603" width="12.28515625" customWidth="1"/>
    <col min="15604" max="15604" width="14.42578125" customWidth="1"/>
    <col min="15605" max="15605" width="14.7109375" customWidth="1"/>
    <col min="15606" max="15606" width="12.7109375" customWidth="1"/>
    <col min="15607" max="15607" width="14.7109375" customWidth="1"/>
    <col min="15856" max="15856" width="48.140625" customWidth="1"/>
    <col min="15857" max="15857" width="13.85546875" customWidth="1"/>
    <col min="15858" max="15858" width="13.28515625" customWidth="1"/>
    <col min="15859" max="15859" width="12.28515625" customWidth="1"/>
    <col min="15860" max="15860" width="14.42578125" customWidth="1"/>
    <col min="15861" max="15861" width="14.7109375" customWidth="1"/>
    <col min="15862" max="15862" width="12.7109375" customWidth="1"/>
    <col min="15863" max="15863" width="14.7109375" customWidth="1"/>
    <col min="16112" max="16112" width="48.140625" customWidth="1"/>
    <col min="16113" max="16113" width="13.85546875" customWidth="1"/>
    <col min="16114" max="16114" width="13.28515625" customWidth="1"/>
    <col min="16115" max="16115" width="12.28515625" customWidth="1"/>
    <col min="16116" max="16116" width="14.42578125" customWidth="1"/>
    <col min="16117" max="16117" width="14.7109375" customWidth="1"/>
    <col min="16118" max="16118" width="12.7109375" customWidth="1"/>
    <col min="16119" max="16119" width="14.7109375" customWidth="1"/>
  </cols>
  <sheetData>
    <row r="1" spans="1:6">
      <c r="A1" t="s">
        <v>44</v>
      </c>
      <c r="C1" s="83" t="s">
        <v>120</v>
      </c>
    </row>
    <row r="2" spans="1:6" ht="18.75">
      <c r="A2" s="65" t="s">
        <v>45</v>
      </c>
    </row>
    <row r="3" spans="1:6" ht="18.75">
      <c r="A3" s="65"/>
    </row>
    <row r="4" spans="1:6" ht="22.5">
      <c r="A4" s="65"/>
      <c r="B4" s="66" t="s">
        <v>110</v>
      </c>
    </row>
    <row r="5" spans="1:6" ht="22.5">
      <c r="A5" s="65"/>
      <c r="B5" s="66"/>
    </row>
    <row r="6" spans="1:6" s="3" customFormat="1" ht="18.75">
      <c r="A6" s="2" t="s">
        <v>0</v>
      </c>
      <c r="B6" s="2" t="s">
        <v>1</v>
      </c>
      <c r="C6" s="2" t="s">
        <v>70</v>
      </c>
      <c r="D6"/>
      <c r="E6"/>
      <c r="F6"/>
    </row>
    <row r="7" spans="1:6" s="3" customFormat="1" ht="19.5">
      <c r="A7" s="4" t="s">
        <v>2</v>
      </c>
      <c r="B7" s="5" t="s">
        <v>3</v>
      </c>
      <c r="C7" s="41">
        <f t="shared" ref="C7" si="0">C8</f>
        <v>267000</v>
      </c>
      <c r="D7" s="6"/>
      <c r="E7" s="6"/>
      <c r="F7" s="6"/>
    </row>
    <row r="8" spans="1:6" ht="18.75">
      <c r="A8" s="9" t="s">
        <v>6</v>
      </c>
      <c r="B8" s="10" t="s">
        <v>7</v>
      </c>
      <c r="C8" s="71">
        <f>C9+C10+C11+C12+C13+C14+C15</f>
        <v>267000</v>
      </c>
      <c r="D8" s="1"/>
      <c r="E8" s="1"/>
      <c r="F8" s="1"/>
    </row>
    <row r="9" spans="1:6" s="70" customFormat="1" ht="24" customHeight="1">
      <c r="A9" s="16">
        <v>1</v>
      </c>
      <c r="B9" s="31" t="s">
        <v>42</v>
      </c>
      <c r="C9" s="38">
        <v>60000</v>
      </c>
      <c r="D9" s="1"/>
      <c r="E9" s="1"/>
      <c r="F9" s="1"/>
    </row>
    <row r="10" spans="1:6" s="70" customFormat="1" ht="23.25" customHeight="1">
      <c r="A10" s="16">
        <v>2</v>
      </c>
      <c r="B10" s="31" t="s">
        <v>51</v>
      </c>
      <c r="C10" s="47">
        <v>1000</v>
      </c>
      <c r="D10" s="1"/>
      <c r="E10" s="1"/>
      <c r="F10" s="1"/>
    </row>
    <row r="11" spans="1:6" s="70" customFormat="1" ht="24" customHeight="1">
      <c r="A11" s="16">
        <v>3</v>
      </c>
      <c r="B11" s="31" t="s">
        <v>59</v>
      </c>
      <c r="C11" s="47">
        <v>37000</v>
      </c>
      <c r="D11" s="1"/>
      <c r="E11" s="1"/>
      <c r="F11" s="1"/>
    </row>
    <row r="12" spans="1:6" s="70" customFormat="1" ht="27" customHeight="1">
      <c r="A12" s="16">
        <v>4</v>
      </c>
      <c r="B12" s="31" t="s">
        <v>71</v>
      </c>
      <c r="C12" s="47">
        <v>100000</v>
      </c>
      <c r="D12" s="1"/>
      <c r="E12" s="1"/>
      <c r="F12" s="1"/>
    </row>
    <row r="13" spans="1:6" s="70" customFormat="1" ht="27" customHeight="1">
      <c r="A13" s="16">
        <v>5</v>
      </c>
      <c r="B13" s="31" t="s">
        <v>72</v>
      </c>
      <c r="C13" s="47">
        <v>17000</v>
      </c>
      <c r="D13" s="1"/>
      <c r="E13" s="1"/>
      <c r="F13" s="1"/>
    </row>
    <row r="14" spans="1:6" s="70" customFormat="1" ht="27" customHeight="1">
      <c r="A14" s="16">
        <v>6</v>
      </c>
      <c r="B14" s="31" t="s">
        <v>104</v>
      </c>
      <c r="C14" s="47">
        <v>20000</v>
      </c>
      <c r="D14" s="1"/>
      <c r="E14" s="1"/>
      <c r="F14" s="1"/>
    </row>
    <row r="15" spans="1:6" s="70" customFormat="1" ht="38.25" customHeight="1">
      <c r="A15" s="16">
        <v>7</v>
      </c>
      <c r="B15" s="31" t="s">
        <v>111</v>
      </c>
      <c r="C15" s="47">
        <v>32000</v>
      </c>
      <c r="D15" s="1"/>
      <c r="E15" s="1"/>
      <c r="F15" s="1"/>
    </row>
    <row r="16" spans="1:6" s="3" customFormat="1" ht="19.5">
      <c r="A16" s="4" t="s">
        <v>8</v>
      </c>
      <c r="B16" s="5" t="s">
        <v>9</v>
      </c>
      <c r="C16" s="12">
        <f>C17+C26+C20</f>
        <v>874100</v>
      </c>
    </row>
    <row r="17" spans="1:6" ht="18.75">
      <c r="A17" s="61" t="s">
        <v>10</v>
      </c>
      <c r="B17" s="14" t="s">
        <v>11</v>
      </c>
      <c r="C17" s="13">
        <f>C18+C19</f>
        <v>305000</v>
      </c>
      <c r="D17" s="3"/>
      <c r="E17" s="3"/>
      <c r="F17" s="3"/>
    </row>
    <row r="18" spans="1:6" s="82" customFormat="1" ht="21.75" customHeight="1">
      <c r="A18" s="25">
        <v>1</v>
      </c>
      <c r="B18" s="42" t="s">
        <v>12</v>
      </c>
      <c r="C18" s="43">
        <v>35000</v>
      </c>
      <c r="D18" s="81"/>
      <c r="E18" s="81"/>
      <c r="F18" s="81"/>
    </row>
    <row r="19" spans="1:6" s="78" customFormat="1" ht="37.5">
      <c r="A19" s="25">
        <v>2</v>
      </c>
      <c r="B19" s="42" t="s">
        <v>13</v>
      </c>
      <c r="C19" s="43">
        <v>270000</v>
      </c>
      <c r="D19" s="79"/>
      <c r="E19" s="79"/>
      <c r="F19" s="79"/>
    </row>
    <row r="20" spans="1:6" s="76" customFormat="1" ht="18.75">
      <c r="A20" s="27" t="s">
        <v>4</v>
      </c>
      <c r="B20" s="52" t="s">
        <v>5</v>
      </c>
      <c r="C20" s="77">
        <f>C21+C22+C23+C24+C25</f>
        <v>78000</v>
      </c>
    </row>
    <row r="21" spans="1:6" s="76" customFormat="1" ht="56.25">
      <c r="A21" s="62">
        <v>1</v>
      </c>
      <c r="B21" s="44" t="s">
        <v>73</v>
      </c>
      <c r="C21" s="45">
        <v>45000</v>
      </c>
    </row>
    <row r="22" spans="1:6" s="79" customFormat="1" ht="37.5">
      <c r="A22" s="62">
        <v>2</v>
      </c>
      <c r="B22" s="72" t="s">
        <v>74</v>
      </c>
      <c r="C22" s="45">
        <v>7600</v>
      </c>
      <c r="D22" s="76"/>
      <c r="E22" s="76"/>
      <c r="F22" s="76"/>
    </row>
    <row r="23" spans="1:6" s="79" customFormat="1" ht="37.5">
      <c r="A23" s="62">
        <v>3</v>
      </c>
      <c r="B23" s="72" t="s">
        <v>75</v>
      </c>
      <c r="C23" s="45">
        <v>7800</v>
      </c>
      <c r="D23" s="76"/>
      <c r="E23" s="76"/>
      <c r="F23" s="76"/>
    </row>
    <row r="24" spans="1:6" s="78" customFormat="1" ht="37.5">
      <c r="A24" s="62">
        <v>4</v>
      </c>
      <c r="B24" s="72" t="s">
        <v>76</v>
      </c>
      <c r="C24" s="45">
        <v>7600</v>
      </c>
      <c r="D24" s="76"/>
      <c r="E24" s="76"/>
      <c r="F24" s="76"/>
    </row>
    <row r="25" spans="1:6" s="78" customFormat="1" ht="18.75">
      <c r="A25" s="62">
        <v>5</v>
      </c>
      <c r="B25" s="72" t="s">
        <v>77</v>
      </c>
      <c r="C25" s="45">
        <v>10000</v>
      </c>
      <c r="D25" s="76"/>
      <c r="E25" s="76"/>
      <c r="F25" s="76"/>
    </row>
    <row r="26" spans="1:6" s="78" customFormat="1" ht="18.75">
      <c r="A26" s="57" t="s">
        <v>6</v>
      </c>
      <c r="B26" s="58" t="s">
        <v>7</v>
      </c>
      <c r="C26" s="59">
        <f>C27+C28+C29+C30+C31+C32+C33+C34+C35+C36+C37+C38+C39+C40+C41</f>
        <v>491100</v>
      </c>
      <c r="D26" s="76"/>
      <c r="E26" s="76"/>
      <c r="F26" s="76"/>
    </row>
    <row r="27" spans="1:6" s="78" customFormat="1" ht="37.5">
      <c r="A27" s="46">
        <v>1</v>
      </c>
      <c r="B27" s="31" t="s">
        <v>14</v>
      </c>
      <c r="C27" s="47">
        <v>5600</v>
      </c>
      <c r="D27" s="76"/>
      <c r="E27" s="76"/>
      <c r="F27" s="76"/>
    </row>
    <row r="28" spans="1:6" s="78" customFormat="1" ht="56.25">
      <c r="A28" s="48">
        <v>2</v>
      </c>
      <c r="B28" s="50" t="s">
        <v>15</v>
      </c>
      <c r="C28" s="47">
        <v>95000</v>
      </c>
      <c r="D28" s="76"/>
      <c r="E28" s="76"/>
      <c r="F28" s="76"/>
    </row>
    <row r="29" spans="1:6" s="78" customFormat="1" ht="56.25">
      <c r="A29" s="49">
        <v>3</v>
      </c>
      <c r="B29" s="50" t="s">
        <v>78</v>
      </c>
      <c r="C29" s="47">
        <v>95000</v>
      </c>
      <c r="D29" s="76"/>
      <c r="E29" s="76"/>
      <c r="F29" s="76"/>
    </row>
    <row r="30" spans="1:6" s="78" customFormat="1" ht="39.75" customHeight="1">
      <c r="A30" s="49">
        <v>4</v>
      </c>
      <c r="B30" s="50" t="s">
        <v>79</v>
      </c>
      <c r="C30" s="47">
        <v>18000</v>
      </c>
      <c r="D30" s="76"/>
      <c r="E30" s="76"/>
      <c r="F30" s="76"/>
    </row>
    <row r="31" spans="1:6" ht="37.5">
      <c r="A31" s="49">
        <v>5</v>
      </c>
      <c r="B31" s="50" t="s">
        <v>52</v>
      </c>
      <c r="C31" s="47">
        <v>7500</v>
      </c>
      <c r="D31" s="1"/>
      <c r="E31" s="1"/>
      <c r="F31" s="1"/>
    </row>
    <row r="32" spans="1:6" s="78" customFormat="1" ht="56.25">
      <c r="A32" s="49">
        <v>6</v>
      </c>
      <c r="B32" s="50" t="s">
        <v>58</v>
      </c>
      <c r="C32" s="47">
        <v>19000</v>
      </c>
      <c r="D32" s="76"/>
      <c r="E32" s="76"/>
      <c r="F32" s="76"/>
    </row>
    <row r="33" spans="1:6" s="78" customFormat="1" ht="20.25" customHeight="1">
      <c r="A33" s="49">
        <v>7</v>
      </c>
      <c r="B33" s="50" t="s">
        <v>60</v>
      </c>
      <c r="C33" s="47">
        <v>15000</v>
      </c>
      <c r="D33" s="76"/>
      <c r="E33" s="76"/>
      <c r="F33" s="76"/>
    </row>
    <row r="34" spans="1:6" s="78" customFormat="1" ht="40.5" customHeight="1">
      <c r="A34" s="49">
        <v>8</v>
      </c>
      <c r="B34" s="50" t="s">
        <v>80</v>
      </c>
      <c r="C34" s="47">
        <v>6000</v>
      </c>
      <c r="D34" s="76"/>
      <c r="E34" s="76"/>
      <c r="F34" s="76"/>
    </row>
    <row r="35" spans="1:6" s="78" customFormat="1" ht="22.5" customHeight="1">
      <c r="A35" s="49">
        <v>9</v>
      </c>
      <c r="B35" s="50" t="s">
        <v>81</v>
      </c>
      <c r="C35" s="47">
        <v>80000</v>
      </c>
      <c r="D35" s="76"/>
      <c r="E35" s="76"/>
      <c r="F35" s="76"/>
    </row>
    <row r="36" spans="1:6" s="78" customFormat="1" ht="26.25" customHeight="1">
      <c r="A36" s="49">
        <v>10</v>
      </c>
      <c r="B36" s="50" t="s">
        <v>82</v>
      </c>
      <c r="C36" s="47">
        <v>75000</v>
      </c>
      <c r="D36" s="76"/>
      <c r="E36" s="76"/>
      <c r="F36" s="76"/>
    </row>
    <row r="37" spans="1:6" s="78" customFormat="1" ht="18.75" customHeight="1">
      <c r="A37" s="49">
        <v>11</v>
      </c>
      <c r="B37" s="50" t="s">
        <v>83</v>
      </c>
      <c r="C37" s="47">
        <v>30000</v>
      </c>
      <c r="D37" s="76"/>
      <c r="E37" s="76"/>
      <c r="F37" s="76"/>
    </row>
    <row r="38" spans="1:6" s="78" customFormat="1" ht="20.25" customHeight="1">
      <c r="A38" s="49">
        <v>12</v>
      </c>
      <c r="B38" s="50" t="s">
        <v>84</v>
      </c>
      <c r="C38" s="47">
        <v>3000</v>
      </c>
      <c r="D38" s="76"/>
      <c r="E38" s="76"/>
      <c r="F38" s="76"/>
    </row>
    <row r="39" spans="1:6" s="78" customFormat="1" ht="19.5" customHeight="1">
      <c r="A39" s="49">
        <v>13</v>
      </c>
      <c r="B39" s="50" t="s">
        <v>85</v>
      </c>
      <c r="C39" s="47">
        <v>7000</v>
      </c>
      <c r="D39" s="76"/>
      <c r="E39" s="76"/>
      <c r="F39" s="76"/>
    </row>
    <row r="40" spans="1:6" s="78" customFormat="1" ht="40.5" customHeight="1">
      <c r="A40" s="49">
        <v>14</v>
      </c>
      <c r="B40" s="50" t="s">
        <v>105</v>
      </c>
      <c r="C40" s="47">
        <v>10000</v>
      </c>
      <c r="D40" s="76"/>
      <c r="E40" s="76"/>
      <c r="F40" s="76"/>
    </row>
    <row r="41" spans="1:6" s="78" customFormat="1" ht="61.5" customHeight="1">
      <c r="A41" s="49">
        <v>15</v>
      </c>
      <c r="B41" s="50" t="s">
        <v>112</v>
      </c>
      <c r="C41" s="47">
        <v>25000</v>
      </c>
      <c r="D41" s="76"/>
      <c r="E41" s="76"/>
      <c r="F41" s="76"/>
    </row>
    <row r="42" spans="1:6" ht="19.5">
      <c r="A42" s="4" t="s">
        <v>8</v>
      </c>
      <c r="B42" s="5" t="s">
        <v>16</v>
      </c>
      <c r="C42" s="12">
        <f>C43+C47+C45</f>
        <v>72000</v>
      </c>
      <c r="D42" s="3"/>
      <c r="E42" s="3"/>
      <c r="F42" s="3"/>
    </row>
    <row r="43" spans="1:6" s="18" customFormat="1" ht="18.75">
      <c r="A43" s="61" t="s">
        <v>10</v>
      </c>
      <c r="B43" s="20" t="s">
        <v>11</v>
      </c>
      <c r="C43" s="13">
        <f>C44</f>
        <v>14000</v>
      </c>
      <c r="D43" s="3"/>
      <c r="E43" s="3"/>
      <c r="F43" s="3"/>
    </row>
    <row r="44" spans="1:6" s="19" customFormat="1" ht="37.5">
      <c r="A44" s="25">
        <v>1</v>
      </c>
      <c r="B44" s="42" t="s">
        <v>17</v>
      </c>
      <c r="C44" s="51">
        <v>14000</v>
      </c>
    </row>
    <row r="45" spans="1:6" s="19" customFormat="1" ht="18.75">
      <c r="A45" s="27" t="s">
        <v>4</v>
      </c>
      <c r="B45" s="52" t="s">
        <v>5</v>
      </c>
      <c r="C45" s="53">
        <f>C46</f>
        <v>14100</v>
      </c>
    </row>
    <row r="46" spans="1:6" s="19" customFormat="1" ht="37.5">
      <c r="A46" s="54">
        <v>1</v>
      </c>
      <c r="B46" s="55" t="s">
        <v>18</v>
      </c>
      <c r="C46" s="56">
        <v>14100</v>
      </c>
    </row>
    <row r="47" spans="1:6" s="19" customFormat="1" ht="18.75">
      <c r="A47" s="57" t="s">
        <v>6</v>
      </c>
      <c r="B47" s="58" t="s">
        <v>7</v>
      </c>
      <c r="C47" s="59">
        <f>C48+C49</f>
        <v>43900</v>
      </c>
    </row>
    <row r="48" spans="1:6" s="19" customFormat="1" ht="18.75">
      <c r="A48" s="46">
        <v>1</v>
      </c>
      <c r="B48" s="31" t="s">
        <v>86</v>
      </c>
      <c r="C48" s="32">
        <v>40000</v>
      </c>
    </row>
    <row r="49" spans="1:6" s="19" customFormat="1" ht="18.75">
      <c r="A49" s="49">
        <v>2</v>
      </c>
      <c r="B49" s="60" t="s">
        <v>19</v>
      </c>
      <c r="C49" s="32">
        <v>3900</v>
      </c>
    </row>
    <row r="50" spans="1:6" s="19" customFormat="1" ht="19.5">
      <c r="A50" s="4" t="s">
        <v>8</v>
      </c>
      <c r="B50" s="5" t="s">
        <v>20</v>
      </c>
      <c r="C50" s="12">
        <f>C51+C54</f>
        <v>442000</v>
      </c>
    </row>
    <row r="51" spans="1:6" s="19" customFormat="1" ht="18.75">
      <c r="A51" s="27" t="s">
        <v>4</v>
      </c>
      <c r="B51" s="52" t="s">
        <v>5</v>
      </c>
      <c r="C51" s="53">
        <f>C52+C53</f>
        <v>304000</v>
      </c>
    </row>
    <row r="52" spans="1:6" s="1" customFormat="1" ht="18.75">
      <c r="A52" s="54">
        <v>1</v>
      </c>
      <c r="B52" s="55" t="s">
        <v>87</v>
      </c>
      <c r="C52" s="56">
        <v>200000</v>
      </c>
      <c r="D52"/>
      <c r="E52"/>
      <c r="F52"/>
    </row>
    <row r="53" spans="1:6" s="1" customFormat="1" ht="18.75">
      <c r="A53" s="54">
        <v>2</v>
      </c>
      <c r="B53" s="55" t="s">
        <v>113</v>
      </c>
      <c r="C53" s="56">
        <v>104000</v>
      </c>
      <c r="D53"/>
      <c r="E53"/>
      <c r="F53"/>
    </row>
    <row r="54" spans="1:6" s="1" customFormat="1" ht="18.75">
      <c r="A54" s="67" t="s">
        <v>6</v>
      </c>
      <c r="B54" s="68" t="s">
        <v>7</v>
      </c>
      <c r="C54" s="69">
        <f>C55+C56+C57</f>
        <v>138000</v>
      </c>
      <c r="D54"/>
      <c r="E54"/>
      <c r="F54"/>
    </row>
    <row r="55" spans="1:6" s="1" customFormat="1" ht="37.5">
      <c r="A55" s="49">
        <v>1</v>
      </c>
      <c r="B55" s="60" t="s">
        <v>88</v>
      </c>
      <c r="C55" s="63">
        <v>126000</v>
      </c>
      <c r="D55"/>
      <c r="E55"/>
      <c r="F55"/>
    </row>
    <row r="56" spans="1:6" s="1" customFormat="1" ht="18.75">
      <c r="A56" s="49">
        <v>2</v>
      </c>
      <c r="B56" s="60" t="s">
        <v>63</v>
      </c>
      <c r="C56" s="63">
        <v>2000</v>
      </c>
      <c r="D56"/>
      <c r="E56"/>
      <c r="F56"/>
    </row>
    <row r="57" spans="1:6" s="1" customFormat="1" ht="18.75">
      <c r="A57" s="49">
        <v>3</v>
      </c>
      <c r="B57" s="60" t="s">
        <v>89</v>
      </c>
      <c r="C57" s="63">
        <v>10000</v>
      </c>
      <c r="D57"/>
      <c r="E57"/>
      <c r="F57"/>
    </row>
    <row r="58" spans="1:6" s="1" customFormat="1" ht="19.5">
      <c r="A58" s="4" t="s">
        <v>21</v>
      </c>
      <c r="B58" s="4" t="s">
        <v>22</v>
      </c>
      <c r="C58" s="12">
        <f>C59+C64+C73</f>
        <v>4394600</v>
      </c>
    </row>
    <row r="59" spans="1:6" ht="18.75">
      <c r="A59" s="23" t="s">
        <v>10</v>
      </c>
      <c r="B59" s="14" t="s">
        <v>11</v>
      </c>
      <c r="C59" s="24">
        <f t="shared" ref="C59" si="1">C60+C61+C62+C63</f>
        <v>2520000</v>
      </c>
      <c r="D59" s="1"/>
      <c r="E59" s="1"/>
      <c r="F59" s="1"/>
    </row>
    <row r="60" spans="1:6" ht="56.25">
      <c r="A60" s="25">
        <v>1</v>
      </c>
      <c r="B60" s="42" t="s">
        <v>90</v>
      </c>
      <c r="C60" s="51">
        <v>400000</v>
      </c>
      <c r="D60" s="1"/>
      <c r="E60" s="1"/>
      <c r="F60" s="1"/>
    </row>
    <row r="61" spans="1:6" s="78" customFormat="1" ht="37.5">
      <c r="A61" s="25">
        <v>2</v>
      </c>
      <c r="B61" s="42" t="s">
        <v>23</v>
      </c>
      <c r="C61" s="51">
        <v>405000</v>
      </c>
      <c r="D61" s="76"/>
      <c r="E61" s="76"/>
      <c r="F61" s="76"/>
    </row>
    <row r="62" spans="1:6" s="78" customFormat="1" ht="37.5">
      <c r="A62" s="25">
        <v>3</v>
      </c>
      <c r="B62" s="42" t="s">
        <v>101</v>
      </c>
      <c r="C62" s="51">
        <v>1696000</v>
      </c>
      <c r="D62" s="76"/>
      <c r="E62" s="76"/>
      <c r="F62" s="76"/>
    </row>
    <row r="63" spans="1:6" s="76" customFormat="1" ht="18.75">
      <c r="A63" s="25">
        <v>4</v>
      </c>
      <c r="B63" s="42" t="s">
        <v>24</v>
      </c>
      <c r="C63" s="51">
        <v>19000</v>
      </c>
      <c r="D63" s="79"/>
      <c r="E63" s="79"/>
      <c r="F63" s="79"/>
    </row>
    <row r="64" spans="1:6" s="76" customFormat="1" ht="18.75">
      <c r="A64" s="27" t="s">
        <v>25</v>
      </c>
      <c r="B64" s="52" t="s">
        <v>5</v>
      </c>
      <c r="C64" s="80">
        <f>C65+C66+C67+C68+C69+C70+C71+C72</f>
        <v>1322000</v>
      </c>
      <c r="D64" s="79"/>
      <c r="E64" s="79"/>
      <c r="F64" s="79"/>
    </row>
    <row r="65" spans="1:6" s="76" customFormat="1" ht="37.5">
      <c r="A65" s="62">
        <v>1</v>
      </c>
      <c r="B65" s="55" t="s">
        <v>26</v>
      </c>
      <c r="C65" s="73">
        <v>120000</v>
      </c>
      <c r="D65" s="79"/>
      <c r="E65" s="79"/>
      <c r="F65" s="79"/>
    </row>
    <row r="66" spans="1:6" s="76" customFormat="1" ht="37.5">
      <c r="A66" s="62">
        <v>2</v>
      </c>
      <c r="B66" s="55" t="s">
        <v>27</v>
      </c>
      <c r="C66" s="73">
        <v>8000</v>
      </c>
      <c r="D66" s="78"/>
      <c r="E66" s="78"/>
      <c r="F66" s="78"/>
    </row>
    <row r="67" spans="1:6" s="76" customFormat="1" ht="37.5">
      <c r="A67" s="62">
        <v>3</v>
      </c>
      <c r="B67" s="55" t="s">
        <v>28</v>
      </c>
      <c r="C67" s="56">
        <v>220000</v>
      </c>
    </row>
    <row r="68" spans="1:6" s="78" customFormat="1" ht="18.75">
      <c r="A68" s="62">
        <v>4</v>
      </c>
      <c r="B68" s="44" t="s">
        <v>98</v>
      </c>
      <c r="C68" s="56">
        <v>174000</v>
      </c>
      <c r="D68" s="76"/>
      <c r="E68" s="76"/>
      <c r="F68" s="76"/>
    </row>
    <row r="69" spans="1:6" s="78" customFormat="1" ht="37.5">
      <c r="A69" s="62">
        <v>5</v>
      </c>
      <c r="B69" s="44" t="s">
        <v>64</v>
      </c>
      <c r="C69" s="56">
        <v>100000</v>
      </c>
      <c r="D69" s="76"/>
      <c r="E69" s="76"/>
      <c r="F69" s="76"/>
    </row>
    <row r="70" spans="1:6" s="79" customFormat="1" ht="18.75">
      <c r="A70" s="62">
        <v>6</v>
      </c>
      <c r="B70" s="44" t="s">
        <v>65</v>
      </c>
      <c r="C70" s="56">
        <v>50000</v>
      </c>
      <c r="D70" s="78"/>
      <c r="E70" s="78"/>
      <c r="F70" s="78"/>
    </row>
    <row r="71" spans="1:6" s="79" customFormat="1" ht="37.5">
      <c r="A71" s="62">
        <v>7</v>
      </c>
      <c r="B71" s="44" t="s">
        <v>99</v>
      </c>
      <c r="C71" s="56">
        <v>200000</v>
      </c>
      <c r="D71" s="78"/>
      <c r="E71" s="78"/>
      <c r="F71" s="78"/>
    </row>
    <row r="72" spans="1:6" s="79" customFormat="1" ht="37.5">
      <c r="A72" s="62">
        <v>8</v>
      </c>
      <c r="B72" s="44" t="s">
        <v>100</v>
      </c>
      <c r="C72" s="56">
        <v>450000</v>
      </c>
      <c r="D72" s="78"/>
      <c r="E72" s="78"/>
      <c r="F72" s="78"/>
    </row>
    <row r="73" spans="1:6" s="76" customFormat="1" ht="18.75">
      <c r="A73" s="57" t="s">
        <v>6</v>
      </c>
      <c r="B73" s="58" t="s">
        <v>7</v>
      </c>
      <c r="C73" s="59">
        <f>C74+C75+C76+C77+C78+C79+C80+C81+C82+C83+C84+C85+C86</f>
        <v>552600</v>
      </c>
    </row>
    <row r="74" spans="1:6" s="76" customFormat="1" ht="18.75">
      <c r="A74" s="49">
        <v>1</v>
      </c>
      <c r="B74" s="60" t="s">
        <v>29</v>
      </c>
      <c r="C74" s="63">
        <v>1000</v>
      </c>
    </row>
    <row r="75" spans="1:6" s="76" customFormat="1" ht="18.75">
      <c r="A75" s="49">
        <v>2</v>
      </c>
      <c r="B75" s="60" t="s">
        <v>30</v>
      </c>
      <c r="C75" s="63">
        <v>4000</v>
      </c>
      <c r="D75" s="76" t="s">
        <v>46</v>
      </c>
    </row>
    <row r="76" spans="1:6" s="76" customFormat="1" ht="37.5">
      <c r="A76" s="49">
        <v>3</v>
      </c>
      <c r="B76" s="60" t="s">
        <v>91</v>
      </c>
      <c r="C76" s="63">
        <v>50000</v>
      </c>
      <c r="D76" s="75"/>
      <c r="E76" s="75"/>
      <c r="F76" s="75"/>
    </row>
    <row r="77" spans="1:6" s="76" customFormat="1" ht="37.5">
      <c r="A77" s="49">
        <v>4</v>
      </c>
      <c r="B77" s="60" t="s">
        <v>43</v>
      </c>
      <c r="C77" s="63">
        <v>100000</v>
      </c>
      <c r="D77" s="75"/>
      <c r="E77" s="75"/>
      <c r="F77" s="75"/>
    </row>
    <row r="78" spans="1:6" s="76" customFormat="1" ht="18.75">
      <c r="A78" s="49">
        <v>5</v>
      </c>
      <c r="B78" s="60" t="s">
        <v>56</v>
      </c>
      <c r="C78" s="63">
        <v>12600</v>
      </c>
      <c r="D78" s="75" t="s">
        <v>46</v>
      </c>
      <c r="E78" s="75"/>
      <c r="F78" s="75"/>
    </row>
    <row r="79" spans="1:6" s="76" customFormat="1" ht="37.5">
      <c r="A79" s="49">
        <v>6</v>
      </c>
      <c r="B79" s="60" t="s">
        <v>102</v>
      </c>
      <c r="C79" s="63">
        <v>80000</v>
      </c>
      <c r="D79" s="75"/>
      <c r="E79" s="75"/>
      <c r="F79" s="75"/>
    </row>
    <row r="80" spans="1:6" s="76" customFormat="1" ht="37.5">
      <c r="A80" s="49">
        <v>7</v>
      </c>
      <c r="B80" s="60" t="s">
        <v>66</v>
      </c>
      <c r="C80" s="63">
        <v>60000</v>
      </c>
      <c r="D80" s="75"/>
      <c r="E80" s="75"/>
      <c r="F80" s="75"/>
    </row>
    <row r="81" spans="1:6" s="76" customFormat="1" ht="37.5">
      <c r="A81" s="49">
        <v>8</v>
      </c>
      <c r="B81" s="60" t="s">
        <v>67</v>
      </c>
      <c r="C81" s="63">
        <v>50000</v>
      </c>
      <c r="D81" s="75"/>
      <c r="E81" s="75"/>
      <c r="F81" s="75"/>
    </row>
    <row r="82" spans="1:6" s="76" customFormat="1" ht="23.25" customHeight="1">
      <c r="A82" s="49">
        <v>9</v>
      </c>
      <c r="B82" s="60" t="s">
        <v>68</v>
      </c>
      <c r="C82" s="63">
        <v>5000</v>
      </c>
      <c r="D82" s="75"/>
      <c r="E82" s="75"/>
      <c r="F82" s="75"/>
    </row>
    <row r="83" spans="1:6" s="1" customFormat="1" ht="21.75" customHeight="1">
      <c r="A83" s="49">
        <v>10</v>
      </c>
      <c r="B83" s="60" t="s">
        <v>92</v>
      </c>
      <c r="C83" s="63">
        <v>40000</v>
      </c>
      <c r="D83" s="26"/>
      <c r="E83" s="26"/>
      <c r="F83" s="26"/>
    </row>
    <row r="84" spans="1:6" s="1" customFormat="1" ht="41.25" customHeight="1">
      <c r="A84" s="49">
        <v>11</v>
      </c>
      <c r="B84" s="60" t="s">
        <v>106</v>
      </c>
      <c r="C84" s="63">
        <v>10000</v>
      </c>
      <c r="D84" s="26"/>
      <c r="E84" s="26"/>
      <c r="F84" s="26"/>
    </row>
    <row r="85" spans="1:6" s="1" customFormat="1" ht="39" customHeight="1">
      <c r="A85" s="49">
        <v>12</v>
      </c>
      <c r="B85" s="60" t="s">
        <v>107</v>
      </c>
      <c r="C85" s="63">
        <v>130000</v>
      </c>
      <c r="D85" s="26"/>
      <c r="E85" s="26"/>
      <c r="F85" s="26"/>
    </row>
    <row r="86" spans="1:6" s="1" customFormat="1" ht="63.75" customHeight="1">
      <c r="A86" s="49">
        <v>13</v>
      </c>
      <c r="B86" s="60" t="s">
        <v>114</v>
      </c>
      <c r="C86" s="63">
        <v>10000</v>
      </c>
      <c r="D86" s="26"/>
      <c r="E86" s="26"/>
      <c r="F86" s="26"/>
    </row>
    <row r="87" spans="1:6" s="1" customFormat="1" ht="19.5">
      <c r="A87" s="4" t="s">
        <v>8</v>
      </c>
      <c r="B87" s="5" t="s">
        <v>31</v>
      </c>
      <c r="C87" s="12">
        <f>C88</f>
        <v>150000</v>
      </c>
      <c r="D87" s="26"/>
      <c r="E87" s="26"/>
      <c r="F87" s="26"/>
    </row>
    <row r="88" spans="1:6" s="1" customFormat="1" ht="18.75">
      <c r="A88" s="9" t="s">
        <v>6</v>
      </c>
      <c r="B88" s="10" t="s">
        <v>7</v>
      </c>
      <c r="C88" s="21">
        <f t="shared" ref="C88" si="2">C89</f>
        <v>150000</v>
      </c>
      <c r="D88" s="26"/>
      <c r="E88" s="26"/>
      <c r="F88" s="26"/>
    </row>
    <row r="89" spans="1:6" s="1" customFormat="1" ht="18.75">
      <c r="A89" s="16">
        <v>1</v>
      </c>
      <c r="B89" s="17" t="s">
        <v>32</v>
      </c>
      <c r="C89" s="22">
        <v>150000</v>
      </c>
    </row>
    <row r="90" spans="1:6" s="1" customFormat="1" ht="19.5">
      <c r="A90" s="4" t="s">
        <v>8</v>
      </c>
      <c r="B90" s="5" t="s">
        <v>108</v>
      </c>
      <c r="C90" s="12">
        <f>C91</f>
        <v>50000</v>
      </c>
      <c r="D90" s="26"/>
      <c r="E90" s="26"/>
      <c r="F90" s="26"/>
    </row>
    <row r="91" spans="1:6" s="1" customFormat="1" ht="18.75">
      <c r="A91" s="9" t="s">
        <v>6</v>
      </c>
      <c r="B91" s="10" t="s">
        <v>7</v>
      </c>
      <c r="C91" s="21">
        <f t="shared" ref="C91" si="3">C92</f>
        <v>50000</v>
      </c>
      <c r="D91" s="26"/>
      <c r="E91" s="26"/>
      <c r="F91" s="26"/>
    </row>
    <row r="92" spans="1:6" s="1" customFormat="1" ht="37.5">
      <c r="A92" s="16">
        <v>1</v>
      </c>
      <c r="B92" s="17" t="s">
        <v>109</v>
      </c>
      <c r="C92" s="22">
        <v>50000</v>
      </c>
    </row>
    <row r="93" spans="1:6" ht="19.5">
      <c r="A93" s="4" t="s">
        <v>33</v>
      </c>
      <c r="B93" s="5" t="s">
        <v>34</v>
      </c>
      <c r="C93" s="12">
        <f>C99+C106+C94</f>
        <v>3602800</v>
      </c>
      <c r="D93" s="26"/>
      <c r="E93" s="26"/>
      <c r="F93" s="26"/>
    </row>
    <row r="94" spans="1:6" ht="18.75">
      <c r="A94" s="23" t="s">
        <v>10</v>
      </c>
      <c r="B94" s="14" t="s">
        <v>11</v>
      </c>
      <c r="C94" s="24">
        <f>C95+C96+C97+C98</f>
        <v>497200</v>
      </c>
      <c r="D94" s="26"/>
      <c r="E94" s="26"/>
      <c r="F94" s="26"/>
    </row>
    <row r="95" spans="1:6" ht="37.5">
      <c r="A95" s="15">
        <v>1</v>
      </c>
      <c r="B95" s="42" t="s">
        <v>35</v>
      </c>
      <c r="C95" s="51">
        <v>331700</v>
      </c>
      <c r="D95" s="26"/>
      <c r="E95" s="26"/>
      <c r="F95" s="26"/>
    </row>
    <row r="96" spans="1:6" ht="18.75">
      <c r="A96" s="15">
        <v>2</v>
      </c>
      <c r="B96" s="42" t="s">
        <v>36</v>
      </c>
      <c r="C96" s="51">
        <v>151000</v>
      </c>
      <c r="D96" s="26"/>
      <c r="E96" s="26"/>
      <c r="F96" s="26"/>
    </row>
    <row r="97" spans="1:6" ht="18.75">
      <c r="A97" s="15">
        <v>3</v>
      </c>
      <c r="B97" s="42" t="s">
        <v>37</v>
      </c>
      <c r="C97" s="51">
        <v>8000</v>
      </c>
      <c r="D97" s="26"/>
      <c r="E97" s="26"/>
      <c r="F97" s="26"/>
    </row>
    <row r="98" spans="1:6" ht="18.75">
      <c r="A98" s="15">
        <v>4</v>
      </c>
      <c r="B98" s="42" t="s">
        <v>38</v>
      </c>
      <c r="C98" s="51">
        <v>6500</v>
      </c>
      <c r="D98" s="26"/>
      <c r="E98" s="26"/>
      <c r="F98" s="26"/>
    </row>
    <row r="99" spans="1:6" ht="18.75">
      <c r="A99" s="30" t="s">
        <v>25</v>
      </c>
      <c r="B99" s="8" t="s">
        <v>5</v>
      </c>
      <c r="C99" s="7">
        <f>C100+C101+C102+C103+C104+C105</f>
        <v>1938000</v>
      </c>
      <c r="D99" s="26"/>
      <c r="E99" s="26"/>
      <c r="F99" s="26"/>
    </row>
    <row r="100" spans="1:6" s="18" customFormat="1" ht="18.75">
      <c r="A100" s="62">
        <v>1</v>
      </c>
      <c r="B100" s="44" t="s">
        <v>54</v>
      </c>
      <c r="C100" s="56">
        <v>638000</v>
      </c>
      <c r="D100" s="3"/>
      <c r="E100" s="3"/>
      <c r="F100" s="3"/>
    </row>
    <row r="101" spans="1:6" s="28" customFormat="1" ht="18.75">
      <c r="A101" s="62">
        <v>2</v>
      </c>
      <c r="B101" s="44" t="s">
        <v>57</v>
      </c>
      <c r="C101" s="56">
        <v>80000</v>
      </c>
      <c r="D101" s="1"/>
      <c r="E101" s="1"/>
      <c r="F101" s="1"/>
    </row>
    <row r="102" spans="1:6" s="1" customFormat="1" ht="37.5">
      <c r="A102" s="62">
        <v>3</v>
      </c>
      <c r="B102" s="44" t="s">
        <v>93</v>
      </c>
      <c r="C102" s="56">
        <v>650000</v>
      </c>
    </row>
    <row r="103" spans="1:6" s="1" customFormat="1" ht="37.5">
      <c r="A103" s="62">
        <v>4</v>
      </c>
      <c r="B103" s="44" t="s">
        <v>94</v>
      </c>
      <c r="C103" s="56">
        <v>500000</v>
      </c>
    </row>
    <row r="104" spans="1:6" s="1" customFormat="1" ht="37.5">
      <c r="A104" s="62">
        <v>5</v>
      </c>
      <c r="B104" s="44" t="s">
        <v>115</v>
      </c>
      <c r="C104" s="56">
        <v>50000</v>
      </c>
    </row>
    <row r="105" spans="1:6" s="1" customFormat="1" ht="37.5">
      <c r="A105" s="62">
        <v>6</v>
      </c>
      <c r="B105" s="44" t="s">
        <v>116</v>
      </c>
      <c r="C105" s="56">
        <v>20000</v>
      </c>
    </row>
    <row r="106" spans="1:6" s="29" customFormat="1" ht="18.75">
      <c r="A106" s="58" t="s">
        <v>39</v>
      </c>
      <c r="B106" s="58" t="s">
        <v>7</v>
      </c>
      <c r="C106" s="64">
        <f>C107+C108+C109+C110+C111+C112+C113+C114+C115+C116+C117+C118</f>
        <v>1167600</v>
      </c>
      <c r="D106" s="1"/>
      <c r="E106" s="1"/>
      <c r="F106" s="1"/>
    </row>
    <row r="107" spans="1:6" s="29" customFormat="1" ht="37.5">
      <c r="A107" s="31">
        <v>1</v>
      </c>
      <c r="B107" s="31" t="s">
        <v>40</v>
      </c>
      <c r="C107" s="32">
        <v>17600</v>
      </c>
      <c r="D107" s="1"/>
      <c r="E107" s="1"/>
      <c r="F107" s="1"/>
    </row>
    <row r="108" spans="1:6" s="29" customFormat="1" ht="37.5">
      <c r="A108" s="31">
        <v>2</v>
      </c>
      <c r="B108" s="31" t="s">
        <v>53</v>
      </c>
      <c r="C108" s="32">
        <v>340000</v>
      </c>
      <c r="D108" s="1"/>
      <c r="E108" s="1"/>
      <c r="F108" s="1"/>
    </row>
    <row r="109" spans="1:6" s="29" customFormat="1" ht="38.25" customHeight="1">
      <c r="A109" s="31">
        <v>3</v>
      </c>
      <c r="B109" s="31" t="s">
        <v>103</v>
      </c>
      <c r="C109" s="32">
        <v>100000</v>
      </c>
      <c r="D109" s="1"/>
      <c r="E109" s="1"/>
      <c r="F109" s="1"/>
    </row>
    <row r="110" spans="1:6" s="29" customFormat="1" ht="37.5">
      <c r="A110" s="31">
        <v>4</v>
      </c>
      <c r="B110" s="31" t="s">
        <v>95</v>
      </c>
      <c r="C110" s="32">
        <v>100000</v>
      </c>
      <c r="D110" s="1"/>
      <c r="E110" s="1"/>
      <c r="F110" s="1"/>
    </row>
    <row r="111" spans="1:6" s="29" customFormat="1" ht="24" customHeight="1">
      <c r="A111" s="31">
        <v>5</v>
      </c>
      <c r="B111" s="31" t="s">
        <v>55</v>
      </c>
      <c r="C111" s="32">
        <v>50000</v>
      </c>
      <c r="D111" s="1"/>
      <c r="E111" s="1"/>
      <c r="F111" s="1"/>
    </row>
    <row r="112" spans="1:6" s="29" customFormat="1" ht="18.75">
      <c r="A112" s="17">
        <v>6</v>
      </c>
      <c r="B112" s="31" t="s">
        <v>61</v>
      </c>
      <c r="C112" s="32">
        <v>100000</v>
      </c>
      <c r="D112" s="1"/>
      <c r="E112" s="1"/>
      <c r="F112" s="1"/>
    </row>
    <row r="113" spans="1:6" s="29" customFormat="1" ht="18.75">
      <c r="A113" s="17">
        <v>7</v>
      </c>
      <c r="B113" s="31" t="s">
        <v>62</v>
      </c>
      <c r="C113" s="32">
        <v>0</v>
      </c>
      <c r="D113" s="1"/>
      <c r="E113" s="1"/>
      <c r="F113" s="1"/>
    </row>
    <row r="114" spans="1:6" s="29" customFormat="1" ht="37.5">
      <c r="A114" s="17">
        <v>8</v>
      </c>
      <c r="B114" s="31" t="s">
        <v>69</v>
      </c>
      <c r="C114" s="32">
        <v>130000</v>
      </c>
      <c r="D114" s="1"/>
      <c r="E114" s="1"/>
      <c r="F114" s="1"/>
    </row>
    <row r="115" spans="1:6" s="29" customFormat="1" ht="37.5">
      <c r="A115" s="17">
        <v>9</v>
      </c>
      <c r="B115" s="31" t="s">
        <v>96</v>
      </c>
      <c r="C115" s="32">
        <v>130000</v>
      </c>
      <c r="D115" s="1"/>
      <c r="E115" s="1"/>
      <c r="F115" s="1"/>
    </row>
    <row r="116" spans="1:6" s="29" customFormat="1" ht="18.75">
      <c r="A116" s="17">
        <v>10</v>
      </c>
      <c r="B116" s="74" t="s">
        <v>97</v>
      </c>
      <c r="C116" s="32">
        <v>120000</v>
      </c>
      <c r="D116" s="1"/>
      <c r="E116" s="1"/>
      <c r="F116" s="1"/>
    </row>
    <row r="117" spans="1:6" s="29" customFormat="1" ht="56.25">
      <c r="A117" s="17">
        <v>11</v>
      </c>
      <c r="B117" s="31" t="s">
        <v>117</v>
      </c>
      <c r="C117" s="32">
        <v>50000</v>
      </c>
      <c r="D117" s="1"/>
      <c r="E117" s="1"/>
      <c r="F117" s="1"/>
    </row>
    <row r="118" spans="1:6" s="29" customFormat="1" ht="37.5">
      <c r="A118" s="17">
        <v>12</v>
      </c>
      <c r="B118" s="31" t="s">
        <v>118</v>
      </c>
      <c r="C118" s="32">
        <v>30000</v>
      </c>
      <c r="D118" s="1"/>
      <c r="E118" s="1"/>
      <c r="F118" s="1"/>
    </row>
    <row r="119" spans="1:6" s="29" customFormat="1" ht="18.75">
      <c r="A119" s="33" t="s">
        <v>10</v>
      </c>
      <c r="B119" s="34" t="s">
        <v>11</v>
      </c>
      <c r="C119" s="33">
        <f>C17+C43+C59+C94</f>
        <v>3336200</v>
      </c>
      <c r="D119" s="1"/>
      <c r="E119" s="1"/>
      <c r="F119" s="1"/>
    </row>
    <row r="120" spans="1:6" s="1" customFormat="1" ht="18.75">
      <c r="A120" s="35" t="s">
        <v>4</v>
      </c>
      <c r="B120" s="36" t="s">
        <v>5</v>
      </c>
      <c r="C120" s="37">
        <f>C99+C64+C51+C45+C20</f>
        <v>3656100</v>
      </c>
      <c r="D120"/>
      <c r="E120"/>
      <c r="F120"/>
    </row>
    <row r="121" spans="1:6" s="1" customFormat="1" ht="18.75">
      <c r="A121" s="38" t="s">
        <v>39</v>
      </c>
      <c r="B121" s="10" t="s">
        <v>7</v>
      </c>
      <c r="C121" s="11">
        <f>C106+C88+C73+C47+C26+C8+C54+C91</f>
        <v>2860200</v>
      </c>
    </row>
    <row r="122" spans="1:6" ht="18.75">
      <c r="A122" s="39"/>
      <c r="B122" s="40" t="s">
        <v>41</v>
      </c>
      <c r="C122" s="40">
        <f>C93+C87+C58+C50+C42+C16+C7+C90</f>
        <v>9852500</v>
      </c>
      <c r="D122" s="1"/>
      <c r="E122" s="1"/>
      <c r="F122" s="1"/>
    </row>
    <row r="124" spans="1:6">
      <c r="B124" t="s">
        <v>47</v>
      </c>
      <c r="C124" t="s">
        <v>48</v>
      </c>
    </row>
    <row r="125" spans="1:6">
      <c r="B125" t="s">
        <v>119</v>
      </c>
      <c r="C125" t="s">
        <v>49</v>
      </c>
    </row>
    <row r="126" spans="1:6">
      <c r="C126" t="s">
        <v>50</v>
      </c>
    </row>
  </sheetData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anexa1 lista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Secretar</cp:lastModifiedBy>
  <cp:lastPrinted>2022-06-01T07:44:15Z</cp:lastPrinted>
  <dcterms:created xsi:type="dcterms:W3CDTF">2021-04-17T12:41:16Z</dcterms:created>
  <dcterms:modified xsi:type="dcterms:W3CDTF">2022-06-02T11:21:14Z</dcterms:modified>
</cp:coreProperties>
</file>