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19440" windowHeight="15600"/>
  </bookViews>
  <sheets>
    <sheet name="anexa1 lista" sheetId="3" r:id="rId1"/>
  </sheets>
  <definedNames>
    <definedName name="_xlnm.Print_Area" localSheetId="0">'anexa1 lista'!$A$1:$C$133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7" i="3"/>
  <c r="C105"/>
  <c r="C67"/>
  <c r="C21"/>
  <c r="C8"/>
  <c r="C113" l="1"/>
  <c r="C54" l="1"/>
  <c r="C29"/>
  <c r="C97" l="1"/>
  <c r="C96" s="1"/>
  <c r="C100" l="1"/>
  <c r="C57"/>
  <c r="C48"/>
  <c r="C18"/>
  <c r="C94" l="1"/>
  <c r="C93" s="1"/>
  <c r="C62"/>
  <c r="C53"/>
  <c r="C50"/>
  <c r="C46"/>
  <c r="C17"/>
  <c r="C128" l="1"/>
  <c r="C45"/>
  <c r="C7"/>
  <c r="C99"/>
  <c r="C61"/>
  <c r="C126"/>
  <c r="C127"/>
  <c r="C129" l="1"/>
</calcChain>
</file>

<file path=xl/sharedStrings.xml><?xml version="1.0" encoding="utf-8"?>
<sst xmlns="http://schemas.openxmlformats.org/spreadsheetml/2006/main" count="165" uniqueCount="128">
  <si>
    <t>Nr. crt.</t>
  </si>
  <si>
    <t>Denumire obiectiv</t>
  </si>
  <si>
    <t>I.</t>
  </si>
  <si>
    <t>Cap.51.02- autoritati executive</t>
  </si>
  <si>
    <t>B.</t>
  </si>
  <si>
    <t>Lucrari noi</t>
  </si>
  <si>
    <t>C.</t>
  </si>
  <si>
    <t>Alte cheltuieli</t>
  </si>
  <si>
    <t>IV.</t>
  </si>
  <si>
    <t>Cap.65.02- Invatamant</t>
  </si>
  <si>
    <t>A.</t>
  </si>
  <si>
    <t>Lucrari in continuare</t>
  </si>
  <si>
    <t>Fosa septica si canalizare Grup Scolar Agricol</t>
  </si>
  <si>
    <t>Reabilitare, modernizare si dotare gradinita in comuna Valea Calugareasca</t>
  </si>
  <si>
    <t>PT Reabilitare, modernizare si dotare gradinita in comuna Valea Calugareasca</t>
  </si>
  <si>
    <t>DALI si consultanta pentru  reabilitare termică şi energetică obiectivului educaţional Scoala cu clasele I-VIII Dȃrvari si Gradinita Darvari</t>
  </si>
  <si>
    <t>Cap.66.02- Sanatate</t>
  </si>
  <si>
    <t>Reabilitare si modernizare dispensar in com. Valea Calugareasca</t>
  </si>
  <si>
    <t>Executie instalatie utilizare gaze dispensar Nicovani</t>
  </si>
  <si>
    <t>PT instalatie utilizare gaze dispensar Nicovani</t>
  </si>
  <si>
    <t>Cap.67.02- Cultura, recreere, religie</t>
  </si>
  <si>
    <t>VI</t>
  </si>
  <si>
    <t>Cap.70.02 Servicii dezvoltare publica</t>
  </si>
  <si>
    <t>Reabilitare , modernizare si transformare camin nefamilisti nr.2, p+4 in locuinte sociale</t>
  </si>
  <si>
    <t>Executie bransament gaze bloc nefamilisti</t>
  </si>
  <si>
    <t xml:space="preserve">B. </t>
  </si>
  <si>
    <t>Executie bransament energie electrica bloc nefamilisti</t>
  </si>
  <si>
    <t>Executie instalatie interioare gaze bloc nefamilisti p+4</t>
  </si>
  <si>
    <t>Reparatie capitala si modernizare statie captare apa potabila Pantazi</t>
  </si>
  <si>
    <t>PT Executie bransament gaze bloc nefamilisti</t>
  </si>
  <si>
    <t>PT instalatie interioara de gaze bloc nefamilisti</t>
  </si>
  <si>
    <t>Cap.74.02- protectia mediului</t>
  </si>
  <si>
    <t>Achizitie containere colectare selectiva deseuri</t>
  </si>
  <si>
    <t xml:space="preserve">VIII </t>
  </si>
  <si>
    <t>Cap.84.02- transporturi</t>
  </si>
  <si>
    <t>Amenajare intersectii com Valea Calugareasca ( DN1B-DC64, DN1B-DC66)</t>
  </si>
  <si>
    <t>Relocare retele zona sens giratoriu</t>
  </si>
  <si>
    <t>Punte pietonala ravena Valea Mantei</t>
  </si>
  <si>
    <t>Reabilitare soava si drum afectat strada Catun</t>
  </si>
  <si>
    <t xml:space="preserve">C. </t>
  </si>
  <si>
    <t>PT  Amenajare intersectii com Valea Calugareasca ( DN1B-DC64, DN1B-DC66)</t>
  </si>
  <si>
    <t>TOTAL</t>
  </si>
  <si>
    <t>PT si executie extindere sistem monitorizare</t>
  </si>
  <si>
    <t>Achizitie statie clorinare front captare apa potabila Rachieri</t>
  </si>
  <si>
    <t>JUDETUL PRAHOVA</t>
  </si>
  <si>
    <t>COMUNA VALEA CALUGAREASCA</t>
  </si>
  <si>
    <t>*</t>
  </si>
  <si>
    <t>PRESEDINTE SEDINTA,</t>
  </si>
  <si>
    <t>CONTRASEMNAEAZA</t>
  </si>
  <si>
    <t>SECRETAR GENERAL</t>
  </si>
  <si>
    <t>GHEORGHE MARIA FELICIA</t>
  </si>
  <si>
    <t>PUZ sat Pantazi</t>
  </si>
  <si>
    <t>DALI si consultanta pentru  eficientizare energetică cladire Scoala Gimnaziala Rachieri</t>
  </si>
  <si>
    <t>Reparatie capitala santuri si rigole in comuna Valea Calugareasca</t>
  </si>
  <si>
    <t>Refacere strazi afectate de calamitati</t>
  </si>
  <si>
    <t>PT refacere strazi afectate de calamitati</t>
  </si>
  <si>
    <t>Documentatie forare put captare apa potabila</t>
  </si>
  <si>
    <t>Amenajare parcare colonie</t>
  </si>
  <si>
    <t>DALI si consultanta pentru  eficientizare energetică centru educational : Scoala primara si gradinita sat Pantazi</t>
  </si>
  <si>
    <t>PUZ sat Arva</t>
  </si>
  <si>
    <t>Dotari atelier scoala</t>
  </si>
  <si>
    <t>Achizitii statii autobuz</t>
  </si>
  <si>
    <t>DALI modernizare punte Pantazi</t>
  </si>
  <si>
    <t>Actualizare program informatic biblioteca</t>
  </si>
  <si>
    <t>Executie racordare statie clorinare foraje captare apa potabila Rachieri</t>
  </si>
  <si>
    <t>Refacere instalatie electrica parc centru civic</t>
  </si>
  <si>
    <t>Achizitionare container modular 2 incaperi statie de clorinare</t>
  </si>
  <si>
    <t>PT racordare statie clorinare foraje captare apa potabila Rachieri</t>
  </si>
  <si>
    <t>PT refacere instalatie electrica parc centru civic</t>
  </si>
  <si>
    <t>DALI Refacere strazi afectate de calamitati 2021</t>
  </si>
  <si>
    <t>propunere  2022</t>
  </si>
  <si>
    <t>Realizare cadastru sistematic</t>
  </si>
  <si>
    <t>PUZ sat Rachieri</t>
  </si>
  <si>
    <t>Acces la e-educatie prin dezvoltarea infrastructurii IT la nivelul  scolilor din comuna Valea Calugareasca, judetul Prahova</t>
  </si>
  <si>
    <t>Sitem monitorizare video si control acces la Gradinita Rachieri</t>
  </si>
  <si>
    <t>Sitem monitorizare video si control acces la Gradinita Dirvari</t>
  </si>
  <si>
    <t>Sitem monitorizare video si control acces la Gradinita Coslegi</t>
  </si>
  <si>
    <t>Bransament gaze natural Gradinita Nicovani</t>
  </si>
  <si>
    <t>DALI si consultanta pentru  reabilitare termică şi energetică obiectivelor educaţionale Scoala Nicovani si Gradinita Radila</t>
  </si>
  <si>
    <t>DALI si consultanta pentru  reabilitare termică şi energetică Gradinita Nicovani ( program Elena)</t>
  </si>
  <si>
    <t>Dotare cu sistem automatizare porti Scoala Ion Ionescu</t>
  </si>
  <si>
    <t>Generator electric 2 buc</t>
  </si>
  <si>
    <t>Modernizare atelier prelucrare fructe</t>
  </si>
  <si>
    <t>Modernizare imprejmuire scoala</t>
  </si>
  <si>
    <t>PT bransamanet gaze gradinita Nicovani</t>
  </si>
  <si>
    <t>Acizitie centrala termica Gradinita Luminita</t>
  </si>
  <si>
    <t>DALI dispensar Dirvari</t>
  </si>
  <si>
    <t>Amenajare teren miniforbal Rachieri</t>
  </si>
  <si>
    <t>Achizitie echipamente joaca pentru copii satele Pantazi si Rachieri</t>
  </si>
  <si>
    <t>PT amenajare teren minifotbal Rachieri</t>
  </si>
  <si>
    <t>Extindere retele gaze naturale in sat Valea Ursoii, Valea Nicovani, Valea Larga com. Valea Calugareasca</t>
  </si>
  <si>
    <t>DALI si PT reabilitare si extindere alimentare cu apa in com. Valea Calugareasca</t>
  </si>
  <si>
    <t xml:space="preserve">PT extindere iluminat public </t>
  </si>
  <si>
    <t>Modernizare drumuri in com. Valea Calugareasca</t>
  </si>
  <si>
    <t>Sistematizare zona blocuri Comuna Valea Calugareasca</t>
  </si>
  <si>
    <t>DALI construire sens giratoriu pe DN1B la limita teritoriala cu UAT Bucov</t>
  </si>
  <si>
    <t>DALI sistematizare zona blocuri Comuna Valea Calugareasca</t>
  </si>
  <si>
    <t>DALI modernizare drumuri com. Valea Calugareasca</t>
  </si>
  <si>
    <t>Forare put captare apa potabila Pantazi</t>
  </si>
  <si>
    <t>Extindere iluminat public in com. Valea Calugareasca</t>
  </si>
  <si>
    <t>Reabilitare si extindere alimentare cu apa in Valea Calugareasca</t>
  </si>
  <si>
    <t>Infintare retea gaze naturale in satele Darvari, Coslegi, Pantazi, Radila</t>
  </si>
  <si>
    <t>Reactualizare DALI si consultanta eficientizare energetica sistem iluminat public</t>
  </si>
  <si>
    <t xml:space="preserve">DALI benzi de  preselectie si decelerare pe DN1B </t>
  </si>
  <si>
    <t>Realizare plan urbanistic general</t>
  </si>
  <si>
    <t>Consultanta pentru achizitie de microbuz nepoluant Valea Calugareasca</t>
  </si>
  <si>
    <t>Consultanta pentru achizitie statii de incarcare electrice in comuna Valea Calugareasca</t>
  </si>
  <si>
    <t>DALI si consultanta infintare si extindere retea gaze naturale in comuna Valea Calugareasca</t>
  </si>
  <si>
    <t>Cap.83.02- agricultura</t>
  </si>
  <si>
    <t>DALI si consultanta refacere ecosisteme degradate ( pasuni)</t>
  </si>
  <si>
    <t>Lista de investitii rectificata pe anul 2022</t>
  </si>
  <si>
    <t>Documentatii suport pentru sistem inteligent de management local</t>
  </si>
  <si>
    <t>Documentantii pentru realizare obiectiv "Proiect tip- Constructie cresa mare, sat Arva, com. Valea Calugareasca, jud. Prahova"</t>
  </si>
  <si>
    <t>Realizare loc joaca copii satul Rachieri</t>
  </si>
  <si>
    <t>Documentatii suport pentru eficientizare energetica si rezilienta in cladiri rezidentiale , multifamiliale  din comuna Valea Calugareasca</t>
  </si>
  <si>
    <t>Modernizare punte pietonala accidental carosabila peste raul Teleajen, sat Pantazi</t>
  </si>
  <si>
    <t>Lucrari de punere in siguranta pe raul Teleajen in satul Pantazi- prag de fund</t>
  </si>
  <si>
    <t>DALI si PT modernizare punte pietonala accidental carosabila peste raul Teleajen, sat Pantazi</t>
  </si>
  <si>
    <t>DALI si PT lucrari de punere in siguranta pe raul Teleajen in satul Pantazi- prag de fund</t>
  </si>
  <si>
    <t>PETRE ALEXANDRU CATALIN</t>
  </si>
  <si>
    <t>PUZ zona colonie</t>
  </si>
  <si>
    <t>Executie lucrari montare generator electric SC Darvari</t>
  </si>
  <si>
    <t>Executie lucrari montare generator electric SC Ion Ionescu</t>
  </si>
  <si>
    <t>Forare put captare apa potabila Rachieri complet echipat</t>
  </si>
  <si>
    <t xml:space="preserve">DALI  bazin colectare apa si executie retea apa Valea Poienii </t>
  </si>
  <si>
    <t>Documentatii avizare forare put captare apa potabila Rachieri</t>
  </si>
  <si>
    <t>Refacere strazi afectate de calamitati 2021</t>
  </si>
  <si>
    <t>Anexa nr.1 la HCL nr.61 /28.06.2022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</si>
</sst>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0"/>
      <color indexed="17"/>
      <name val="Arial"/>
      <family val="2"/>
    </font>
    <font>
      <sz val="10"/>
      <color indexed="12"/>
      <name val="Arial"/>
      <family val="2"/>
    </font>
    <font>
      <b/>
      <i/>
      <sz val="14"/>
      <name val="Times New Roman"/>
      <family val="1"/>
    </font>
    <font>
      <b/>
      <i/>
      <sz val="11"/>
      <color theme="1"/>
      <name val="Calibri"/>
      <family val="2"/>
      <scheme val="minor"/>
    </font>
    <font>
      <b/>
      <sz val="14"/>
      <color indexed="17"/>
      <name val="Times New Roman"/>
      <family val="1"/>
    </font>
    <font>
      <b/>
      <sz val="10"/>
      <color indexed="17"/>
      <name val="Arial"/>
      <family val="2"/>
    </font>
    <font>
      <b/>
      <sz val="14"/>
      <color indexed="12"/>
      <name val="Times New Roman"/>
      <family val="1"/>
    </font>
    <font>
      <b/>
      <sz val="14"/>
      <color rgb="FFFF0000"/>
      <name val="Times New Roman"/>
      <family val="1"/>
    </font>
    <font>
      <b/>
      <sz val="14"/>
      <color indexed="10"/>
      <name val="Times New Roman"/>
      <family val="1"/>
    </font>
    <font>
      <sz val="14"/>
      <color rgb="FFFF0000"/>
      <name val="Times New Roman"/>
      <family val="1"/>
    </font>
    <font>
      <sz val="10"/>
      <color rgb="FFFF0000"/>
      <name val="Arial"/>
      <family val="2"/>
    </font>
    <font>
      <sz val="14"/>
      <color rgb="FF00B050"/>
      <name val="Times New Roman"/>
      <family val="1"/>
    </font>
    <font>
      <sz val="10"/>
      <color rgb="FF00B050"/>
      <name val="Arial"/>
      <family val="2"/>
    </font>
    <font>
      <sz val="14"/>
      <color indexed="12"/>
      <name val="Times New Roman"/>
      <family val="1"/>
    </font>
    <font>
      <sz val="10"/>
      <color indexed="10"/>
      <name val="Arial"/>
      <family val="2"/>
    </font>
    <font>
      <sz val="14"/>
      <color theme="3" tint="-0.249977111117893"/>
      <name val="Times New Roman"/>
      <family val="1"/>
    </font>
    <font>
      <sz val="10"/>
      <color theme="3" tint="-0.249977111117893"/>
      <name val="Arial"/>
      <family val="2"/>
    </font>
    <font>
      <sz val="14"/>
      <color rgb="FF002060"/>
      <name val="Times New Roman"/>
      <family val="1"/>
    </font>
    <font>
      <sz val="14"/>
      <color indexed="17"/>
      <name val="Times New Roman"/>
      <family val="1"/>
    </font>
    <font>
      <b/>
      <sz val="14"/>
      <color rgb="FF0070C0"/>
      <name val="Times New Roman"/>
      <family val="1"/>
    </font>
    <font>
      <sz val="10"/>
      <color rgb="FF0070C0"/>
      <name val="Arial"/>
      <family val="2"/>
    </font>
    <font>
      <sz val="10"/>
      <color rgb="FF002060"/>
      <name val="Arial"/>
      <family val="2"/>
    </font>
    <font>
      <b/>
      <sz val="10"/>
      <color indexed="12"/>
      <name val="Arial"/>
      <family val="2"/>
    </font>
    <font>
      <sz val="10"/>
      <color indexed="57"/>
      <name val="Arial"/>
      <family val="2"/>
    </font>
    <font>
      <sz val="10"/>
      <color indexed="53"/>
      <name val="Times New Roman"/>
      <family val="1"/>
    </font>
    <font>
      <b/>
      <sz val="14"/>
      <color indexed="53"/>
      <name val="Times New Roman"/>
      <family val="1"/>
    </font>
    <font>
      <sz val="14"/>
      <color indexed="57"/>
      <name val="Times New Roman"/>
      <family val="1"/>
    </font>
    <font>
      <b/>
      <sz val="14"/>
      <color indexed="57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b/>
      <i/>
      <sz val="14"/>
      <color theme="1"/>
      <name val="Times New Roman"/>
      <family val="1"/>
    </font>
    <font>
      <b/>
      <sz val="18"/>
      <color theme="1"/>
      <name val="Cambria"/>
      <family val="1"/>
      <scheme val="major"/>
    </font>
    <font>
      <b/>
      <sz val="14"/>
      <color rgb="FF002060"/>
      <name val="Times New Roman"/>
      <family val="1"/>
    </font>
    <font>
      <b/>
      <sz val="10"/>
      <color rgb="FF002060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6" fillId="0" borderId="0" xfId="0" applyFont="1"/>
    <xf numFmtId="0" fontId="18" fillId="0" borderId="0" xfId="0" applyFont="1"/>
    <xf numFmtId="0" fontId="9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0" fontId="22" fillId="0" borderId="1" xfId="0" applyFont="1" applyBorder="1"/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righ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4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12" fillId="0" borderId="0" xfId="0" applyFont="1"/>
    <xf numFmtId="0" fontId="24" fillId="0" borderId="0" xfId="0" applyFont="1"/>
    <xf numFmtId="0" fontId="6" fillId="0" borderId="1" xfId="0" applyFont="1" applyBorder="1" applyAlignment="1">
      <alignment horizontal="center" vertical="top" wrapText="1"/>
    </xf>
    <xf numFmtId="0" fontId="15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0" fontId="26" fillId="0" borderId="1" xfId="0" applyFont="1" applyBorder="1" applyAlignment="1">
      <alignment wrapText="1"/>
    </xf>
    <xf numFmtId="0" fontId="27" fillId="0" borderId="1" xfId="0" applyFont="1" applyBorder="1" applyAlignment="1">
      <alignment vertical="top" wrapText="1"/>
    </xf>
    <xf numFmtId="0" fontId="28" fillId="0" borderId="1" xfId="0" applyFont="1" applyBorder="1"/>
    <xf numFmtId="0" fontId="29" fillId="0" borderId="1" xfId="0" applyFont="1" applyBorder="1" applyAlignment="1">
      <alignment vertical="top" wrapText="1"/>
    </xf>
    <xf numFmtId="0" fontId="25" fillId="0" borderId="1" xfId="0" applyFont="1" applyBorder="1"/>
    <xf numFmtId="0" fontId="15" fillId="0" borderId="1" xfId="0" applyFont="1" applyBorder="1"/>
    <xf numFmtId="0" fontId="30" fillId="0" borderId="1" xfId="0" applyFont="1" applyBorder="1"/>
    <xf numFmtId="0" fontId="31" fillId="0" borderId="1" xfId="0" applyFont="1" applyBorder="1"/>
    <xf numFmtId="0" fontId="32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/>
    <xf numFmtId="0" fontId="15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/>
    <xf numFmtId="0" fontId="17" fillId="2" borderId="1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wrapText="1"/>
    </xf>
    <xf numFmtId="0" fontId="12" fillId="2" borderId="1" xfId="0" applyFont="1" applyFill="1" applyBorder="1"/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0" fontId="20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vertical="top" wrapText="1"/>
    </xf>
    <xf numFmtId="0" fontId="19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/>
    <xf numFmtId="0" fontId="24" fillId="2" borderId="1" xfId="0" applyFont="1" applyFill="1" applyBorder="1"/>
    <xf numFmtId="0" fontId="1" fillId="0" borderId="0" xfId="0" applyFont="1"/>
    <xf numFmtId="0" fontId="33" fillId="0" borderId="0" xfId="0" applyFont="1"/>
    <xf numFmtId="0" fontId="34" fillId="2" borderId="1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vertical="top" wrapText="1"/>
    </xf>
    <xf numFmtId="0" fontId="35" fillId="2" borderId="1" xfId="0" applyFont="1" applyFill="1" applyBorder="1"/>
    <xf numFmtId="0" fontId="0" fillId="0" borderId="0" xfId="0" applyFont="1"/>
    <xf numFmtId="0" fontId="8" fillId="0" borderId="1" xfId="0" applyFont="1" applyBorder="1"/>
    <xf numFmtId="0" fontId="13" fillId="2" borderId="1" xfId="0" applyFont="1" applyFill="1" applyBorder="1" applyAlignment="1">
      <alignment wrapText="1"/>
    </xf>
    <xf numFmtId="0" fontId="14" fillId="2" borderId="1" xfId="0" applyFont="1" applyFill="1" applyBorder="1"/>
    <xf numFmtId="0" fontId="15" fillId="2" borderId="1" xfId="0" applyFont="1" applyFill="1" applyBorder="1" applyAlignment="1">
      <alignment vertical="top"/>
    </xf>
    <xf numFmtId="0" fontId="14" fillId="2" borderId="0" xfId="0" applyFont="1" applyFill="1"/>
    <xf numFmtId="0" fontId="2" fillId="2" borderId="0" xfId="0" applyFont="1" applyFill="1"/>
    <xf numFmtId="0" fontId="6" fillId="2" borderId="1" xfId="0" applyFont="1" applyFill="1" applyBorder="1"/>
    <xf numFmtId="0" fontId="0" fillId="2" borderId="0" xfId="0" applyFill="1"/>
    <xf numFmtId="0" fontId="3" fillId="2" borderId="0" xfId="0" applyFont="1" applyFill="1"/>
    <xf numFmtId="0" fontId="6" fillId="2" borderId="1" xfId="0" applyFont="1" applyFill="1" applyBorder="1" applyAlignment="1">
      <alignment horizontal="right" vertical="top" wrapText="1"/>
    </xf>
    <xf numFmtId="0" fontId="12" fillId="2" borderId="0" xfId="0" applyFont="1" applyFill="1"/>
    <xf numFmtId="0" fontId="3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3"/>
  <sheetViews>
    <sheetView tabSelected="1" view="pageBreakPreview" zoomScale="60" workbookViewId="0">
      <selection activeCell="N21" sqref="N21"/>
    </sheetView>
  </sheetViews>
  <sheetFormatPr defaultRowHeight="15"/>
  <cols>
    <col min="1" max="1" width="6.140625" customWidth="1"/>
    <col min="2" max="2" width="52.140625" customWidth="1"/>
    <col min="3" max="3" width="32.5703125" bestFit="1" customWidth="1"/>
    <col min="222" max="222" width="48.140625" customWidth="1"/>
    <col min="223" max="223" width="13.85546875" customWidth="1"/>
    <col min="224" max="224" width="13.28515625" customWidth="1"/>
    <col min="225" max="225" width="12.28515625" customWidth="1"/>
    <col min="226" max="226" width="14.42578125" customWidth="1"/>
    <col min="227" max="227" width="14.7109375" customWidth="1"/>
    <col min="228" max="228" width="12.7109375" customWidth="1"/>
    <col min="229" max="229" width="14.7109375" customWidth="1"/>
    <col min="478" max="478" width="48.140625" customWidth="1"/>
    <col min="479" max="479" width="13.85546875" customWidth="1"/>
    <col min="480" max="480" width="13.28515625" customWidth="1"/>
    <col min="481" max="481" width="12.28515625" customWidth="1"/>
    <col min="482" max="482" width="14.42578125" customWidth="1"/>
    <col min="483" max="483" width="14.7109375" customWidth="1"/>
    <col min="484" max="484" width="12.7109375" customWidth="1"/>
    <col min="485" max="485" width="14.7109375" customWidth="1"/>
    <col min="734" max="734" width="48.140625" customWidth="1"/>
    <col min="735" max="735" width="13.85546875" customWidth="1"/>
    <col min="736" max="736" width="13.28515625" customWidth="1"/>
    <col min="737" max="737" width="12.28515625" customWidth="1"/>
    <col min="738" max="738" width="14.42578125" customWidth="1"/>
    <col min="739" max="739" width="14.7109375" customWidth="1"/>
    <col min="740" max="740" width="12.7109375" customWidth="1"/>
    <col min="741" max="741" width="14.7109375" customWidth="1"/>
    <col min="990" max="990" width="48.140625" customWidth="1"/>
    <col min="991" max="991" width="13.85546875" customWidth="1"/>
    <col min="992" max="992" width="13.28515625" customWidth="1"/>
    <col min="993" max="993" width="12.28515625" customWidth="1"/>
    <col min="994" max="994" width="14.42578125" customWidth="1"/>
    <col min="995" max="995" width="14.7109375" customWidth="1"/>
    <col min="996" max="996" width="12.7109375" customWidth="1"/>
    <col min="997" max="997" width="14.7109375" customWidth="1"/>
    <col min="1246" max="1246" width="48.140625" customWidth="1"/>
    <col min="1247" max="1247" width="13.85546875" customWidth="1"/>
    <col min="1248" max="1248" width="13.28515625" customWidth="1"/>
    <col min="1249" max="1249" width="12.28515625" customWidth="1"/>
    <col min="1250" max="1250" width="14.42578125" customWidth="1"/>
    <col min="1251" max="1251" width="14.7109375" customWidth="1"/>
    <col min="1252" max="1252" width="12.7109375" customWidth="1"/>
    <col min="1253" max="1253" width="14.7109375" customWidth="1"/>
    <col min="1502" max="1502" width="48.140625" customWidth="1"/>
    <col min="1503" max="1503" width="13.85546875" customWidth="1"/>
    <col min="1504" max="1504" width="13.28515625" customWidth="1"/>
    <col min="1505" max="1505" width="12.28515625" customWidth="1"/>
    <col min="1506" max="1506" width="14.42578125" customWidth="1"/>
    <col min="1507" max="1507" width="14.7109375" customWidth="1"/>
    <col min="1508" max="1508" width="12.7109375" customWidth="1"/>
    <col min="1509" max="1509" width="14.7109375" customWidth="1"/>
    <col min="1758" max="1758" width="48.140625" customWidth="1"/>
    <col min="1759" max="1759" width="13.85546875" customWidth="1"/>
    <col min="1760" max="1760" width="13.28515625" customWidth="1"/>
    <col min="1761" max="1761" width="12.28515625" customWidth="1"/>
    <col min="1762" max="1762" width="14.42578125" customWidth="1"/>
    <col min="1763" max="1763" width="14.7109375" customWidth="1"/>
    <col min="1764" max="1764" width="12.7109375" customWidth="1"/>
    <col min="1765" max="1765" width="14.7109375" customWidth="1"/>
    <col min="2014" max="2014" width="48.140625" customWidth="1"/>
    <col min="2015" max="2015" width="13.85546875" customWidth="1"/>
    <col min="2016" max="2016" width="13.28515625" customWidth="1"/>
    <col min="2017" max="2017" width="12.28515625" customWidth="1"/>
    <col min="2018" max="2018" width="14.42578125" customWidth="1"/>
    <col min="2019" max="2019" width="14.7109375" customWidth="1"/>
    <col min="2020" max="2020" width="12.7109375" customWidth="1"/>
    <col min="2021" max="2021" width="14.7109375" customWidth="1"/>
    <col min="2270" max="2270" width="48.140625" customWidth="1"/>
    <col min="2271" max="2271" width="13.85546875" customWidth="1"/>
    <col min="2272" max="2272" width="13.28515625" customWidth="1"/>
    <col min="2273" max="2273" width="12.28515625" customWidth="1"/>
    <col min="2274" max="2274" width="14.42578125" customWidth="1"/>
    <col min="2275" max="2275" width="14.7109375" customWidth="1"/>
    <col min="2276" max="2276" width="12.7109375" customWidth="1"/>
    <col min="2277" max="2277" width="14.7109375" customWidth="1"/>
    <col min="2526" max="2526" width="48.140625" customWidth="1"/>
    <col min="2527" max="2527" width="13.85546875" customWidth="1"/>
    <col min="2528" max="2528" width="13.28515625" customWidth="1"/>
    <col min="2529" max="2529" width="12.28515625" customWidth="1"/>
    <col min="2530" max="2530" width="14.42578125" customWidth="1"/>
    <col min="2531" max="2531" width="14.7109375" customWidth="1"/>
    <col min="2532" max="2532" width="12.7109375" customWidth="1"/>
    <col min="2533" max="2533" width="14.7109375" customWidth="1"/>
    <col min="2782" max="2782" width="48.140625" customWidth="1"/>
    <col min="2783" max="2783" width="13.85546875" customWidth="1"/>
    <col min="2784" max="2784" width="13.28515625" customWidth="1"/>
    <col min="2785" max="2785" width="12.28515625" customWidth="1"/>
    <col min="2786" max="2786" width="14.42578125" customWidth="1"/>
    <col min="2787" max="2787" width="14.7109375" customWidth="1"/>
    <col min="2788" max="2788" width="12.7109375" customWidth="1"/>
    <col min="2789" max="2789" width="14.7109375" customWidth="1"/>
    <col min="3038" max="3038" width="48.140625" customWidth="1"/>
    <col min="3039" max="3039" width="13.85546875" customWidth="1"/>
    <col min="3040" max="3040" width="13.28515625" customWidth="1"/>
    <col min="3041" max="3041" width="12.28515625" customWidth="1"/>
    <col min="3042" max="3042" width="14.42578125" customWidth="1"/>
    <col min="3043" max="3043" width="14.7109375" customWidth="1"/>
    <col min="3044" max="3044" width="12.7109375" customWidth="1"/>
    <col min="3045" max="3045" width="14.7109375" customWidth="1"/>
    <col min="3294" max="3294" width="48.140625" customWidth="1"/>
    <col min="3295" max="3295" width="13.85546875" customWidth="1"/>
    <col min="3296" max="3296" width="13.28515625" customWidth="1"/>
    <col min="3297" max="3297" width="12.28515625" customWidth="1"/>
    <col min="3298" max="3298" width="14.42578125" customWidth="1"/>
    <col min="3299" max="3299" width="14.7109375" customWidth="1"/>
    <col min="3300" max="3300" width="12.7109375" customWidth="1"/>
    <col min="3301" max="3301" width="14.7109375" customWidth="1"/>
    <col min="3550" max="3550" width="48.140625" customWidth="1"/>
    <col min="3551" max="3551" width="13.85546875" customWidth="1"/>
    <col min="3552" max="3552" width="13.28515625" customWidth="1"/>
    <col min="3553" max="3553" width="12.28515625" customWidth="1"/>
    <col min="3554" max="3554" width="14.42578125" customWidth="1"/>
    <col min="3555" max="3555" width="14.7109375" customWidth="1"/>
    <col min="3556" max="3556" width="12.7109375" customWidth="1"/>
    <col min="3557" max="3557" width="14.7109375" customWidth="1"/>
    <col min="3806" max="3806" width="48.140625" customWidth="1"/>
    <col min="3807" max="3807" width="13.85546875" customWidth="1"/>
    <col min="3808" max="3808" width="13.28515625" customWidth="1"/>
    <col min="3809" max="3809" width="12.28515625" customWidth="1"/>
    <col min="3810" max="3810" width="14.42578125" customWidth="1"/>
    <col min="3811" max="3811" width="14.7109375" customWidth="1"/>
    <col min="3812" max="3812" width="12.7109375" customWidth="1"/>
    <col min="3813" max="3813" width="14.7109375" customWidth="1"/>
    <col min="4062" max="4062" width="48.140625" customWidth="1"/>
    <col min="4063" max="4063" width="13.85546875" customWidth="1"/>
    <col min="4064" max="4064" width="13.28515625" customWidth="1"/>
    <col min="4065" max="4065" width="12.28515625" customWidth="1"/>
    <col min="4066" max="4066" width="14.42578125" customWidth="1"/>
    <col min="4067" max="4067" width="14.7109375" customWidth="1"/>
    <col min="4068" max="4068" width="12.7109375" customWidth="1"/>
    <col min="4069" max="4069" width="14.7109375" customWidth="1"/>
    <col min="4318" max="4318" width="48.140625" customWidth="1"/>
    <col min="4319" max="4319" width="13.85546875" customWidth="1"/>
    <col min="4320" max="4320" width="13.28515625" customWidth="1"/>
    <col min="4321" max="4321" width="12.28515625" customWidth="1"/>
    <col min="4322" max="4322" width="14.42578125" customWidth="1"/>
    <col min="4323" max="4323" width="14.7109375" customWidth="1"/>
    <col min="4324" max="4324" width="12.7109375" customWidth="1"/>
    <col min="4325" max="4325" width="14.7109375" customWidth="1"/>
    <col min="4574" max="4574" width="48.140625" customWidth="1"/>
    <col min="4575" max="4575" width="13.85546875" customWidth="1"/>
    <col min="4576" max="4576" width="13.28515625" customWidth="1"/>
    <col min="4577" max="4577" width="12.28515625" customWidth="1"/>
    <col min="4578" max="4578" width="14.42578125" customWidth="1"/>
    <col min="4579" max="4579" width="14.7109375" customWidth="1"/>
    <col min="4580" max="4580" width="12.7109375" customWidth="1"/>
    <col min="4581" max="4581" width="14.7109375" customWidth="1"/>
    <col min="4830" max="4830" width="48.140625" customWidth="1"/>
    <col min="4831" max="4831" width="13.85546875" customWidth="1"/>
    <col min="4832" max="4832" width="13.28515625" customWidth="1"/>
    <col min="4833" max="4833" width="12.28515625" customWidth="1"/>
    <col min="4834" max="4834" width="14.42578125" customWidth="1"/>
    <col min="4835" max="4835" width="14.7109375" customWidth="1"/>
    <col min="4836" max="4836" width="12.7109375" customWidth="1"/>
    <col min="4837" max="4837" width="14.7109375" customWidth="1"/>
    <col min="5086" max="5086" width="48.140625" customWidth="1"/>
    <col min="5087" max="5087" width="13.85546875" customWidth="1"/>
    <col min="5088" max="5088" width="13.28515625" customWidth="1"/>
    <col min="5089" max="5089" width="12.28515625" customWidth="1"/>
    <col min="5090" max="5090" width="14.42578125" customWidth="1"/>
    <col min="5091" max="5091" width="14.7109375" customWidth="1"/>
    <col min="5092" max="5092" width="12.7109375" customWidth="1"/>
    <col min="5093" max="5093" width="14.7109375" customWidth="1"/>
    <col min="5342" max="5342" width="48.140625" customWidth="1"/>
    <col min="5343" max="5343" width="13.85546875" customWidth="1"/>
    <col min="5344" max="5344" width="13.28515625" customWidth="1"/>
    <col min="5345" max="5345" width="12.28515625" customWidth="1"/>
    <col min="5346" max="5346" width="14.42578125" customWidth="1"/>
    <col min="5347" max="5347" width="14.7109375" customWidth="1"/>
    <col min="5348" max="5348" width="12.7109375" customWidth="1"/>
    <col min="5349" max="5349" width="14.7109375" customWidth="1"/>
    <col min="5598" max="5598" width="48.140625" customWidth="1"/>
    <col min="5599" max="5599" width="13.85546875" customWidth="1"/>
    <col min="5600" max="5600" width="13.28515625" customWidth="1"/>
    <col min="5601" max="5601" width="12.28515625" customWidth="1"/>
    <col min="5602" max="5602" width="14.42578125" customWidth="1"/>
    <col min="5603" max="5603" width="14.7109375" customWidth="1"/>
    <col min="5604" max="5604" width="12.7109375" customWidth="1"/>
    <col min="5605" max="5605" width="14.7109375" customWidth="1"/>
    <col min="5854" max="5854" width="48.140625" customWidth="1"/>
    <col min="5855" max="5855" width="13.85546875" customWidth="1"/>
    <col min="5856" max="5856" width="13.28515625" customWidth="1"/>
    <col min="5857" max="5857" width="12.28515625" customWidth="1"/>
    <col min="5858" max="5858" width="14.42578125" customWidth="1"/>
    <col min="5859" max="5859" width="14.7109375" customWidth="1"/>
    <col min="5860" max="5860" width="12.7109375" customWidth="1"/>
    <col min="5861" max="5861" width="14.7109375" customWidth="1"/>
    <col min="6110" max="6110" width="48.140625" customWidth="1"/>
    <col min="6111" max="6111" width="13.85546875" customWidth="1"/>
    <col min="6112" max="6112" width="13.28515625" customWidth="1"/>
    <col min="6113" max="6113" width="12.28515625" customWidth="1"/>
    <col min="6114" max="6114" width="14.42578125" customWidth="1"/>
    <col min="6115" max="6115" width="14.7109375" customWidth="1"/>
    <col min="6116" max="6116" width="12.7109375" customWidth="1"/>
    <col min="6117" max="6117" width="14.7109375" customWidth="1"/>
    <col min="6366" max="6366" width="48.140625" customWidth="1"/>
    <col min="6367" max="6367" width="13.85546875" customWidth="1"/>
    <col min="6368" max="6368" width="13.28515625" customWidth="1"/>
    <col min="6369" max="6369" width="12.28515625" customWidth="1"/>
    <col min="6370" max="6370" width="14.42578125" customWidth="1"/>
    <col min="6371" max="6371" width="14.7109375" customWidth="1"/>
    <col min="6372" max="6372" width="12.7109375" customWidth="1"/>
    <col min="6373" max="6373" width="14.7109375" customWidth="1"/>
    <col min="6622" max="6622" width="48.140625" customWidth="1"/>
    <col min="6623" max="6623" width="13.85546875" customWidth="1"/>
    <col min="6624" max="6624" width="13.28515625" customWidth="1"/>
    <col min="6625" max="6625" width="12.28515625" customWidth="1"/>
    <col min="6626" max="6626" width="14.42578125" customWidth="1"/>
    <col min="6627" max="6627" width="14.7109375" customWidth="1"/>
    <col min="6628" max="6628" width="12.7109375" customWidth="1"/>
    <col min="6629" max="6629" width="14.7109375" customWidth="1"/>
    <col min="6878" max="6878" width="48.140625" customWidth="1"/>
    <col min="6879" max="6879" width="13.85546875" customWidth="1"/>
    <col min="6880" max="6880" width="13.28515625" customWidth="1"/>
    <col min="6881" max="6881" width="12.28515625" customWidth="1"/>
    <col min="6882" max="6882" width="14.42578125" customWidth="1"/>
    <col min="6883" max="6883" width="14.7109375" customWidth="1"/>
    <col min="6884" max="6884" width="12.7109375" customWidth="1"/>
    <col min="6885" max="6885" width="14.7109375" customWidth="1"/>
    <col min="7134" max="7134" width="48.140625" customWidth="1"/>
    <col min="7135" max="7135" width="13.85546875" customWidth="1"/>
    <col min="7136" max="7136" width="13.28515625" customWidth="1"/>
    <col min="7137" max="7137" width="12.28515625" customWidth="1"/>
    <col min="7138" max="7138" width="14.42578125" customWidth="1"/>
    <col min="7139" max="7139" width="14.7109375" customWidth="1"/>
    <col min="7140" max="7140" width="12.7109375" customWidth="1"/>
    <col min="7141" max="7141" width="14.7109375" customWidth="1"/>
    <col min="7390" max="7390" width="48.140625" customWidth="1"/>
    <col min="7391" max="7391" width="13.85546875" customWidth="1"/>
    <col min="7392" max="7392" width="13.28515625" customWidth="1"/>
    <col min="7393" max="7393" width="12.28515625" customWidth="1"/>
    <col min="7394" max="7394" width="14.42578125" customWidth="1"/>
    <col min="7395" max="7395" width="14.7109375" customWidth="1"/>
    <col min="7396" max="7396" width="12.7109375" customWidth="1"/>
    <col min="7397" max="7397" width="14.7109375" customWidth="1"/>
    <col min="7646" max="7646" width="48.140625" customWidth="1"/>
    <col min="7647" max="7647" width="13.85546875" customWidth="1"/>
    <col min="7648" max="7648" width="13.28515625" customWidth="1"/>
    <col min="7649" max="7649" width="12.28515625" customWidth="1"/>
    <col min="7650" max="7650" width="14.42578125" customWidth="1"/>
    <col min="7651" max="7651" width="14.7109375" customWidth="1"/>
    <col min="7652" max="7652" width="12.7109375" customWidth="1"/>
    <col min="7653" max="7653" width="14.7109375" customWidth="1"/>
    <col min="7902" max="7902" width="48.140625" customWidth="1"/>
    <col min="7903" max="7903" width="13.85546875" customWidth="1"/>
    <col min="7904" max="7904" width="13.28515625" customWidth="1"/>
    <col min="7905" max="7905" width="12.28515625" customWidth="1"/>
    <col min="7906" max="7906" width="14.42578125" customWidth="1"/>
    <col min="7907" max="7907" width="14.7109375" customWidth="1"/>
    <col min="7908" max="7908" width="12.7109375" customWidth="1"/>
    <col min="7909" max="7909" width="14.7109375" customWidth="1"/>
    <col min="8158" max="8158" width="48.140625" customWidth="1"/>
    <col min="8159" max="8159" width="13.85546875" customWidth="1"/>
    <col min="8160" max="8160" width="13.28515625" customWidth="1"/>
    <col min="8161" max="8161" width="12.28515625" customWidth="1"/>
    <col min="8162" max="8162" width="14.42578125" customWidth="1"/>
    <col min="8163" max="8163" width="14.7109375" customWidth="1"/>
    <col min="8164" max="8164" width="12.7109375" customWidth="1"/>
    <col min="8165" max="8165" width="14.7109375" customWidth="1"/>
    <col min="8414" max="8414" width="48.140625" customWidth="1"/>
    <col min="8415" max="8415" width="13.85546875" customWidth="1"/>
    <col min="8416" max="8416" width="13.28515625" customWidth="1"/>
    <col min="8417" max="8417" width="12.28515625" customWidth="1"/>
    <col min="8418" max="8418" width="14.42578125" customWidth="1"/>
    <col min="8419" max="8419" width="14.7109375" customWidth="1"/>
    <col min="8420" max="8420" width="12.7109375" customWidth="1"/>
    <col min="8421" max="8421" width="14.7109375" customWidth="1"/>
    <col min="8670" max="8670" width="48.140625" customWidth="1"/>
    <col min="8671" max="8671" width="13.85546875" customWidth="1"/>
    <col min="8672" max="8672" width="13.28515625" customWidth="1"/>
    <col min="8673" max="8673" width="12.28515625" customWidth="1"/>
    <col min="8674" max="8674" width="14.42578125" customWidth="1"/>
    <col min="8675" max="8675" width="14.7109375" customWidth="1"/>
    <col min="8676" max="8676" width="12.7109375" customWidth="1"/>
    <col min="8677" max="8677" width="14.7109375" customWidth="1"/>
    <col min="8926" max="8926" width="48.140625" customWidth="1"/>
    <col min="8927" max="8927" width="13.85546875" customWidth="1"/>
    <col min="8928" max="8928" width="13.28515625" customWidth="1"/>
    <col min="8929" max="8929" width="12.28515625" customWidth="1"/>
    <col min="8930" max="8930" width="14.42578125" customWidth="1"/>
    <col min="8931" max="8931" width="14.7109375" customWidth="1"/>
    <col min="8932" max="8932" width="12.7109375" customWidth="1"/>
    <col min="8933" max="8933" width="14.7109375" customWidth="1"/>
    <col min="9182" max="9182" width="48.140625" customWidth="1"/>
    <col min="9183" max="9183" width="13.85546875" customWidth="1"/>
    <col min="9184" max="9184" width="13.28515625" customWidth="1"/>
    <col min="9185" max="9185" width="12.28515625" customWidth="1"/>
    <col min="9186" max="9186" width="14.42578125" customWidth="1"/>
    <col min="9187" max="9187" width="14.7109375" customWidth="1"/>
    <col min="9188" max="9188" width="12.7109375" customWidth="1"/>
    <col min="9189" max="9189" width="14.7109375" customWidth="1"/>
    <col min="9438" max="9438" width="48.140625" customWidth="1"/>
    <col min="9439" max="9439" width="13.85546875" customWidth="1"/>
    <col min="9440" max="9440" width="13.28515625" customWidth="1"/>
    <col min="9441" max="9441" width="12.28515625" customWidth="1"/>
    <col min="9442" max="9442" width="14.42578125" customWidth="1"/>
    <col min="9443" max="9443" width="14.7109375" customWidth="1"/>
    <col min="9444" max="9444" width="12.7109375" customWidth="1"/>
    <col min="9445" max="9445" width="14.7109375" customWidth="1"/>
    <col min="9694" max="9694" width="48.140625" customWidth="1"/>
    <col min="9695" max="9695" width="13.85546875" customWidth="1"/>
    <col min="9696" max="9696" width="13.28515625" customWidth="1"/>
    <col min="9697" max="9697" width="12.28515625" customWidth="1"/>
    <col min="9698" max="9698" width="14.42578125" customWidth="1"/>
    <col min="9699" max="9699" width="14.7109375" customWidth="1"/>
    <col min="9700" max="9700" width="12.7109375" customWidth="1"/>
    <col min="9701" max="9701" width="14.7109375" customWidth="1"/>
    <col min="9950" max="9950" width="48.140625" customWidth="1"/>
    <col min="9951" max="9951" width="13.85546875" customWidth="1"/>
    <col min="9952" max="9952" width="13.28515625" customWidth="1"/>
    <col min="9953" max="9953" width="12.28515625" customWidth="1"/>
    <col min="9954" max="9954" width="14.42578125" customWidth="1"/>
    <col min="9955" max="9955" width="14.7109375" customWidth="1"/>
    <col min="9956" max="9956" width="12.7109375" customWidth="1"/>
    <col min="9957" max="9957" width="14.7109375" customWidth="1"/>
    <col min="10206" max="10206" width="48.140625" customWidth="1"/>
    <col min="10207" max="10207" width="13.85546875" customWidth="1"/>
    <col min="10208" max="10208" width="13.28515625" customWidth="1"/>
    <col min="10209" max="10209" width="12.28515625" customWidth="1"/>
    <col min="10210" max="10210" width="14.42578125" customWidth="1"/>
    <col min="10211" max="10211" width="14.7109375" customWidth="1"/>
    <col min="10212" max="10212" width="12.7109375" customWidth="1"/>
    <col min="10213" max="10213" width="14.7109375" customWidth="1"/>
    <col min="10462" max="10462" width="48.140625" customWidth="1"/>
    <col min="10463" max="10463" width="13.85546875" customWidth="1"/>
    <col min="10464" max="10464" width="13.28515625" customWidth="1"/>
    <col min="10465" max="10465" width="12.28515625" customWidth="1"/>
    <col min="10466" max="10466" width="14.42578125" customWidth="1"/>
    <col min="10467" max="10467" width="14.7109375" customWidth="1"/>
    <col min="10468" max="10468" width="12.7109375" customWidth="1"/>
    <col min="10469" max="10469" width="14.7109375" customWidth="1"/>
    <col min="10718" max="10718" width="48.140625" customWidth="1"/>
    <col min="10719" max="10719" width="13.85546875" customWidth="1"/>
    <col min="10720" max="10720" width="13.28515625" customWidth="1"/>
    <col min="10721" max="10721" width="12.28515625" customWidth="1"/>
    <col min="10722" max="10722" width="14.42578125" customWidth="1"/>
    <col min="10723" max="10723" width="14.7109375" customWidth="1"/>
    <col min="10724" max="10724" width="12.7109375" customWidth="1"/>
    <col min="10725" max="10725" width="14.7109375" customWidth="1"/>
    <col min="10974" max="10974" width="48.140625" customWidth="1"/>
    <col min="10975" max="10975" width="13.85546875" customWidth="1"/>
    <col min="10976" max="10976" width="13.28515625" customWidth="1"/>
    <col min="10977" max="10977" width="12.28515625" customWidth="1"/>
    <col min="10978" max="10978" width="14.42578125" customWidth="1"/>
    <col min="10979" max="10979" width="14.7109375" customWidth="1"/>
    <col min="10980" max="10980" width="12.7109375" customWidth="1"/>
    <col min="10981" max="10981" width="14.7109375" customWidth="1"/>
    <col min="11230" max="11230" width="48.140625" customWidth="1"/>
    <col min="11231" max="11231" width="13.85546875" customWidth="1"/>
    <col min="11232" max="11232" width="13.28515625" customWidth="1"/>
    <col min="11233" max="11233" width="12.28515625" customWidth="1"/>
    <col min="11234" max="11234" width="14.42578125" customWidth="1"/>
    <col min="11235" max="11235" width="14.7109375" customWidth="1"/>
    <col min="11236" max="11236" width="12.7109375" customWidth="1"/>
    <col min="11237" max="11237" width="14.7109375" customWidth="1"/>
    <col min="11486" max="11486" width="48.140625" customWidth="1"/>
    <col min="11487" max="11487" width="13.85546875" customWidth="1"/>
    <col min="11488" max="11488" width="13.28515625" customWidth="1"/>
    <col min="11489" max="11489" width="12.28515625" customWidth="1"/>
    <col min="11490" max="11490" width="14.42578125" customWidth="1"/>
    <col min="11491" max="11491" width="14.7109375" customWidth="1"/>
    <col min="11492" max="11492" width="12.7109375" customWidth="1"/>
    <col min="11493" max="11493" width="14.7109375" customWidth="1"/>
    <col min="11742" max="11742" width="48.140625" customWidth="1"/>
    <col min="11743" max="11743" width="13.85546875" customWidth="1"/>
    <col min="11744" max="11744" width="13.28515625" customWidth="1"/>
    <col min="11745" max="11745" width="12.28515625" customWidth="1"/>
    <col min="11746" max="11746" width="14.42578125" customWidth="1"/>
    <col min="11747" max="11747" width="14.7109375" customWidth="1"/>
    <col min="11748" max="11748" width="12.7109375" customWidth="1"/>
    <col min="11749" max="11749" width="14.7109375" customWidth="1"/>
    <col min="11998" max="11998" width="48.140625" customWidth="1"/>
    <col min="11999" max="11999" width="13.85546875" customWidth="1"/>
    <col min="12000" max="12000" width="13.28515625" customWidth="1"/>
    <col min="12001" max="12001" width="12.28515625" customWidth="1"/>
    <col min="12002" max="12002" width="14.42578125" customWidth="1"/>
    <col min="12003" max="12003" width="14.7109375" customWidth="1"/>
    <col min="12004" max="12004" width="12.7109375" customWidth="1"/>
    <col min="12005" max="12005" width="14.7109375" customWidth="1"/>
    <col min="12254" max="12254" width="48.140625" customWidth="1"/>
    <col min="12255" max="12255" width="13.85546875" customWidth="1"/>
    <col min="12256" max="12256" width="13.28515625" customWidth="1"/>
    <col min="12257" max="12257" width="12.28515625" customWidth="1"/>
    <col min="12258" max="12258" width="14.42578125" customWidth="1"/>
    <col min="12259" max="12259" width="14.7109375" customWidth="1"/>
    <col min="12260" max="12260" width="12.7109375" customWidth="1"/>
    <col min="12261" max="12261" width="14.7109375" customWidth="1"/>
    <col min="12510" max="12510" width="48.140625" customWidth="1"/>
    <col min="12511" max="12511" width="13.85546875" customWidth="1"/>
    <col min="12512" max="12512" width="13.28515625" customWidth="1"/>
    <col min="12513" max="12513" width="12.28515625" customWidth="1"/>
    <col min="12514" max="12514" width="14.42578125" customWidth="1"/>
    <col min="12515" max="12515" width="14.7109375" customWidth="1"/>
    <col min="12516" max="12516" width="12.7109375" customWidth="1"/>
    <col min="12517" max="12517" width="14.7109375" customWidth="1"/>
    <col min="12766" max="12766" width="48.140625" customWidth="1"/>
    <col min="12767" max="12767" width="13.85546875" customWidth="1"/>
    <col min="12768" max="12768" width="13.28515625" customWidth="1"/>
    <col min="12769" max="12769" width="12.28515625" customWidth="1"/>
    <col min="12770" max="12770" width="14.42578125" customWidth="1"/>
    <col min="12771" max="12771" width="14.7109375" customWidth="1"/>
    <col min="12772" max="12772" width="12.7109375" customWidth="1"/>
    <col min="12773" max="12773" width="14.7109375" customWidth="1"/>
    <col min="13022" max="13022" width="48.140625" customWidth="1"/>
    <col min="13023" max="13023" width="13.85546875" customWidth="1"/>
    <col min="13024" max="13024" width="13.28515625" customWidth="1"/>
    <col min="13025" max="13025" width="12.28515625" customWidth="1"/>
    <col min="13026" max="13026" width="14.42578125" customWidth="1"/>
    <col min="13027" max="13027" width="14.7109375" customWidth="1"/>
    <col min="13028" max="13028" width="12.7109375" customWidth="1"/>
    <col min="13029" max="13029" width="14.7109375" customWidth="1"/>
    <col min="13278" max="13278" width="48.140625" customWidth="1"/>
    <col min="13279" max="13279" width="13.85546875" customWidth="1"/>
    <col min="13280" max="13280" width="13.28515625" customWidth="1"/>
    <col min="13281" max="13281" width="12.28515625" customWidth="1"/>
    <col min="13282" max="13282" width="14.42578125" customWidth="1"/>
    <col min="13283" max="13283" width="14.7109375" customWidth="1"/>
    <col min="13284" max="13284" width="12.7109375" customWidth="1"/>
    <col min="13285" max="13285" width="14.7109375" customWidth="1"/>
    <col min="13534" max="13534" width="48.140625" customWidth="1"/>
    <col min="13535" max="13535" width="13.85546875" customWidth="1"/>
    <col min="13536" max="13536" width="13.28515625" customWidth="1"/>
    <col min="13537" max="13537" width="12.28515625" customWidth="1"/>
    <col min="13538" max="13538" width="14.42578125" customWidth="1"/>
    <col min="13539" max="13539" width="14.7109375" customWidth="1"/>
    <col min="13540" max="13540" width="12.7109375" customWidth="1"/>
    <col min="13541" max="13541" width="14.7109375" customWidth="1"/>
    <col min="13790" max="13790" width="48.140625" customWidth="1"/>
    <col min="13791" max="13791" width="13.85546875" customWidth="1"/>
    <col min="13792" max="13792" width="13.28515625" customWidth="1"/>
    <col min="13793" max="13793" width="12.28515625" customWidth="1"/>
    <col min="13794" max="13794" width="14.42578125" customWidth="1"/>
    <col min="13795" max="13795" width="14.7109375" customWidth="1"/>
    <col min="13796" max="13796" width="12.7109375" customWidth="1"/>
    <col min="13797" max="13797" width="14.7109375" customWidth="1"/>
    <col min="14046" max="14046" width="48.140625" customWidth="1"/>
    <col min="14047" max="14047" width="13.85546875" customWidth="1"/>
    <col min="14048" max="14048" width="13.28515625" customWidth="1"/>
    <col min="14049" max="14049" width="12.28515625" customWidth="1"/>
    <col min="14050" max="14050" width="14.42578125" customWidth="1"/>
    <col min="14051" max="14051" width="14.7109375" customWidth="1"/>
    <col min="14052" max="14052" width="12.7109375" customWidth="1"/>
    <col min="14053" max="14053" width="14.7109375" customWidth="1"/>
    <col min="14302" max="14302" width="48.140625" customWidth="1"/>
    <col min="14303" max="14303" width="13.85546875" customWidth="1"/>
    <col min="14304" max="14304" width="13.28515625" customWidth="1"/>
    <col min="14305" max="14305" width="12.28515625" customWidth="1"/>
    <col min="14306" max="14306" width="14.42578125" customWidth="1"/>
    <col min="14307" max="14307" width="14.7109375" customWidth="1"/>
    <col min="14308" max="14308" width="12.7109375" customWidth="1"/>
    <col min="14309" max="14309" width="14.7109375" customWidth="1"/>
    <col min="14558" max="14558" width="48.140625" customWidth="1"/>
    <col min="14559" max="14559" width="13.85546875" customWidth="1"/>
    <col min="14560" max="14560" width="13.28515625" customWidth="1"/>
    <col min="14561" max="14561" width="12.28515625" customWidth="1"/>
    <col min="14562" max="14562" width="14.42578125" customWidth="1"/>
    <col min="14563" max="14563" width="14.7109375" customWidth="1"/>
    <col min="14564" max="14564" width="12.7109375" customWidth="1"/>
    <col min="14565" max="14565" width="14.7109375" customWidth="1"/>
    <col min="14814" max="14814" width="48.140625" customWidth="1"/>
    <col min="14815" max="14815" width="13.85546875" customWidth="1"/>
    <col min="14816" max="14816" width="13.28515625" customWidth="1"/>
    <col min="14817" max="14817" width="12.28515625" customWidth="1"/>
    <col min="14818" max="14818" width="14.42578125" customWidth="1"/>
    <col min="14819" max="14819" width="14.7109375" customWidth="1"/>
    <col min="14820" max="14820" width="12.7109375" customWidth="1"/>
    <col min="14821" max="14821" width="14.7109375" customWidth="1"/>
    <col min="15070" max="15070" width="48.140625" customWidth="1"/>
    <col min="15071" max="15071" width="13.85546875" customWidth="1"/>
    <col min="15072" max="15072" width="13.28515625" customWidth="1"/>
    <col min="15073" max="15073" width="12.28515625" customWidth="1"/>
    <col min="15074" max="15074" width="14.42578125" customWidth="1"/>
    <col min="15075" max="15075" width="14.7109375" customWidth="1"/>
    <col min="15076" max="15076" width="12.7109375" customWidth="1"/>
    <col min="15077" max="15077" width="14.7109375" customWidth="1"/>
    <col min="15326" max="15326" width="48.140625" customWidth="1"/>
    <col min="15327" max="15327" width="13.85546875" customWidth="1"/>
    <col min="15328" max="15328" width="13.28515625" customWidth="1"/>
    <col min="15329" max="15329" width="12.28515625" customWidth="1"/>
    <col min="15330" max="15330" width="14.42578125" customWidth="1"/>
    <col min="15331" max="15331" width="14.7109375" customWidth="1"/>
    <col min="15332" max="15332" width="12.7109375" customWidth="1"/>
    <col min="15333" max="15333" width="14.7109375" customWidth="1"/>
    <col min="15582" max="15582" width="48.140625" customWidth="1"/>
    <col min="15583" max="15583" width="13.85546875" customWidth="1"/>
    <col min="15584" max="15584" width="13.28515625" customWidth="1"/>
    <col min="15585" max="15585" width="12.28515625" customWidth="1"/>
    <col min="15586" max="15586" width="14.42578125" customWidth="1"/>
    <col min="15587" max="15587" width="14.7109375" customWidth="1"/>
    <col min="15588" max="15588" width="12.7109375" customWidth="1"/>
    <col min="15589" max="15589" width="14.7109375" customWidth="1"/>
    <col min="15838" max="15838" width="48.140625" customWidth="1"/>
    <col min="15839" max="15839" width="13.85546875" customWidth="1"/>
    <col min="15840" max="15840" width="13.28515625" customWidth="1"/>
    <col min="15841" max="15841" width="12.28515625" customWidth="1"/>
    <col min="15842" max="15842" width="14.42578125" customWidth="1"/>
    <col min="15843" max="15843" width="14.7109375" customWidth="1"/>
    <col min="15844" max="15844" width="12.7109375" customWidth="1"/>
    <col min="15845" max="15845" width="14.7109375" customWidth="1"/>
    <col min="16094" max="16094" width="48.140625" customWidth="1"/>
    <col min="16095" max="16095" width="13.85546875" customWidth="1"/>
    <col min="16096" max="16096" width="13.28515625" customWidth="1"/>
    <col min="16097" max="16097" width="12.28515625" customWidth="1"/>
    <col min="16098" max="16098" width="14.42578125" customWidth="1"/>
    <col min="16099" max="16099" width="14.7109375" customWidth="1"/>
    <col min="16100" max="16100" width="12.7109375" customWidth="1"/>
    <col min="16101" max="16101" width="14.7109375" customWidth="1"/>
  </cols>
  <sheetData>
    <row r="1" spans="1:4">
      <c r="A1" t="s">
        <v>44</v>
      </c>
      <c r="C1" t="s">
        <v>127</v>
      </c>
    </row>
    <row r="2" spans="1:4" ht="18.75">
      <c r="A2" s="65" t="s">
        <v>45</v>
      </c>
    </row>
    <row r="3" spans="1:4" ht="18.75">
      <c r="A3" s="65"/>
    </row>
    <row r="4" spans="1:4" ht="22.5">
      <c r="A4" s="65"/>
      <c r="B4" s="66" t="s">
        <v>110</v>
      </c>
    </row>
    <row r="5" spans="1:4" ht="22.5">
      <c r="A5" s="65"/>
      <c r="B5" s="66"/>
    </row>
    <row r="6" spans="1:4" s="3" customFormat="1" ht="37.5">
      <c r="A6" s="2" t="s">
        <v>0</v>
      </c>
      <c r="B6" s="2" t="s">
        <v>1</v>
      </c>
      <c r="C6" s="2" t="s">
        <v>70</v>
      </c>
      <c r="D6"/>
    </row>
    <row r="7" spans="1:4" s="3" customFormat="1" ht="19.5">
      <c r="A7" s="4" t="s">
        <v>2</v>
      </c>
      <c r="B7" s="5" t="s">
        <v>3</v>
      </c>
      <c r="C7" s="41">
        <f t="shared" ref="C7" si="0">C8</f>
        <v>307000</v>
      </c>
      <c r="D7" s="6"/>
    </row>
    <row r="8" spans="1:4" ht="18.75">
      <c r="A8" s="9" t="s">
        <v>6</v>
      </c>
      <c r="B8" s="10" t="s">
        <v>7</v>
      </c>
      <c r="C8" s="71">
        <f>C9+C10+C11+C12+C13+C14+C15+C16</f>
        <v>307000</v>
      </c>
      <c r="D8" s="1"/>
    </row>
    <row r="9" spans="1:4" s="70" customFormat="1" ht="24" customHeight="1">
      <c r="A9" s="16">
        <v>1</v>
      </c>
      <c r="B9" s="31" t="s">
        <v>42</v>
      </c>
      <c r="C9" s="38">
        <v>60000</v>
      </c>
      <c r="D9" s="1"/>
    </row>
    <row r="10" spans="1:4" s="70" customFormat="1" ht="23.25" customHeight="1">
      <c r="A10" s="16">
        <v>2</v>
      </c>
      <c r="B10" s="31" t="s">
        <v>51</v>
      </c>
      <c r="C10" s="47">
        <v>1000</v>
      </c>
      <c r="D10" s="1"/>
    </row>
    <row r="11" spans="1:4" s="70" customFormat="1" ht="24" customHeight="1">
      <c r="A11" s="16">
        <v>3</v>
      </c>
      <c r="B11" s="31" t="s">
        <v>59</v>
      </c>
      <c r="C11" s="47">
        <v>42000</v>
      </c>
      <c r="D11" s="1"/>
    </row>
    <row r="12" spans="1:4" s="70" customFormat="1" ht="27" customHeight="1">
      <c r="A12" s="16">
        <v>4</v>
      </c>
      <c r="B12" s="31" t="s">
        <v>71</v>
      </c>
      <c r="C12" s="47">
        <v>100000</v>
      </c>
      <c r="D12" s="1"/>
    </row>
    <row r="13" spans="1:4" s="70" customFormat="1" ht="27" customHeight="1">
      <c r="A13" s="16">
        <v>5</v>
      </c>
      <c r="B13" s="31" t="s">
        <v>72</v>
      </c>
      <c r="C13" s="47">
        <v>17000</v>
      </c>
      <c r="D13" s="1"/>
    </row>
    <row r="14" spans="1:4" s="70" customFormat="1" ht="27" customHeight="1">
      <c r="A14" s="16">
        <v>6</v>
      </c>
      <c r="B14" s="31" t="s">
        <v>104</v>
      </c>
      <c r="C14" s="47">
        <v>20000</v>
      </c>
      <c r="D14" s="1"/>
    </row>
    <row r="15" spans="1:4" s="70" customFormat="1" ht="38.25" customHeight="1">
      <c r="A15" s="16">
        <v>7</v>
      </c>
      <c r="B15" s="31" t="s">
        <v>111</v>
      </c>
      <c r="C15" s="47">
        <v>32000</v>
      </c>
      <c r="D15" s="1"/>
    </row>
    <row r="16" spans="1:4" s="70" customFormat="1" ht="19.5" customHeight="1">
      <c r="A16" s="16">
        <v>8</v>
      </c>
      <c r="B16" s="31" t="s">
        <v>120</v>
      </c>
      <c r="C16" s="47">
        <v>35000</v>
      </c>
      <c r="D16" s="1"/>
    </row>
    <row r="17" spans="1:4" s="3" customFormat="1" ht="19.5">
      <c r="A17" s="4" t="s">
        <v>8</v>
      </c>
      <c r="B17" s="5" t="s">
        <v>9</v>
      </c>
      <c r="C17" s="12">
        <f>C18+C29+C21</f>
        <v>897700</v>
      </c>
    </row>
    <row r="18" spans="1:4" ht="18.75">
      <c r="A18" s="61" t="s">
        <v>10</v>
      </c>
      <c r="B18" s="14" t="s">
        <v>11</v>
      </c>
      <c r="C18" s="13">
        <f>C19+C20</f>
        <v>305000</v>
      </c>
      <c r="D18" s="3"/>
    </row>
    <row r="19" spans="1:4" s="82" customFormat="1" ht="21.75" customHeight="1">
      <c r="A19" s="25">
        <v>1</v>
      </c>
      <c r="B19" s="42" t="s">
        <v>12</v>
      </c>
      <c r="C19" s="43">
        <v>35000</v>
      </c>
      <c r="D19" s="81"/>
    </row>
    <row r="20" spans="1:4" s="78" customFormat="1" ht="37.5">
      <c r="A20" s="25">
        <v>2</v>
      </c>
      <c r="B20" s="42" t="s">
        <v>13</v>
      </c>
      <c r="C20" s="43">
        <v>270000</v>
      </c>
      <c r="D20" s="79"/>
    </row>
    <row r="21" spans="1:4" s="76" customFormat="1" ht="18.75">
      <c r="A21" s="27" t="s">
        <v>4</v>
      </c>
      <c r="B21" s="52" t="s">
        <v>5</v>
      </c>
      <c r="C21" s="77">
        <f>C22+C23+C24+C25+C26+C27+C28</f>
        <v>101600</v>
      </c>
    </row>
    <row r="22" spans="1:4" s="76" customFormat="1" ht="56.25">
      <c r="A22" s="62">
        <v>1</v>
      </c>
      <c r="B22" s="44" t="s">
        <v>73</v>
      </c>
      <c r="C22" s="45">
        <v>45000</v>
      </c>
    </row>
    <row r="23" spans="1:4" s="79" customFormat="1" ht="37.5">
      <c r="A23" s="62">
        <v>2</v>
      </c>
      <c r="B23" s="72" t="s">
        <v>74</v>
      </c>
      <c r="C23" s="45">
        <v>8600</v>
      </c>
      <c r="D23" s="76"/>
    </row>
    <row r="24" spans="1:4" s="79" customFormat="1" ht="37.5">
      <c r="A24" s="62">
        <v>3</v>
      </c>
      <c r="B24" s="72" t="s">
        <v>75</v>
      </c>
      <c r="C24" s="45">
        <v>9100</v>
      </c>
      <c r="D24" s="76"/>
    </row>
    <row r="25" spans="1:4" s="78" customFormat="1" ht="37.5">
      <c r="A25" s="62">
        <v>4</v>
      </c>
      <c r="B25" s="72" t="s">
        <v>76</v>
      </c>
      <c r="C25" s="45">
        <v>8400</v>
      </c>
      <c r="D25" s="76"/>
    </row>
    <row r="26" spans="1:4" s="78" customFormat="1" ht="18.75">
      <c r="A26" s="62">
        <v>5</v>
      </c>
      <c r="B26" s="72" t="s">
        <v>77</v>
      </c>
      <c r="C26" s="45">
        <v>10000</v>
      </c>
      <c r="D26" s="76"/>
    </row>
    <row r="27" spans="1:4" s="78" customFormat="1" ht="36.75" customHeight="1">
      <c r="A27" s="62">
        <v>6</v>
      </c>
      <c r="B27" s="72" t="s">
        <v>121</v>
      </c>
      <c r="C27" s="45">
        <v>8500</v>
      </c>
      <c r="D27" s="76"/>
    </row>
    <row r="28" spans="1:4" s="78" customFormat="1" ht="37.5">
      <c r="A28" s="62">
        <v>7</v>
      </c>
      <c r="B28" s="72" t="s">
        <v>122</v>
      </c>
      <c r="C28" s="45">
        <v>12000</v>
      </c>
      <c r="D28" s="76"/>
    </row>
    <row r="29" spans="1:4" s="78" customFormat="1" ht="18.75">
      <c r="A29" s="57" t="s">
        <v>6</v>
      </c>
      <c r="B29" s="58" t="s">
        <v>7</v>
      </c>
      <c r="C29" s="59">
        <f>C30+C31+C32+C33+C34+C35+C36+C37+C38+C39+C40+C41+C42+C43+C44</f>
        <v>491100</v>
      </c>
      <c r="D29" s="76"/>
    </row>
    <row r="30" spans="1:4" s="78" customFormat="1" ht="37.5">
      <c r="A30" s="46">
        <v>1</v>
      </c>
      <c r="B30" s="31" t="s">
        <v>14</v>
      </c>
      <c r="C30" s="47">
        <v>5600</v>
      </c>
      <c r="D30" s="76"/>
    </row>
    <row r="31" spans="1:4" s="78" customFormat="1" ht="56.25">
      <c r="A31" s="48">
        <v>2</v>
      </c>
      <c r="B31" s="50" t="s">
        <v>15</v>
      </c>
      <c r="C31" s="47">
        <v>95000</v>
      </c>
      <c r="D31" s="76"/>
    </row>
    <row r="32" spans="1:4" s="78" customFormat="1" ht="56.25">
      <c r="A32" s="49">
        <v>3</v>
      </c>
      <c r="B32" s="50" t="s">
        <v>78</v>
      </c>
      <c r="C32" s="47">
        <v>95000</v>
      </c>
      <c r="D32" s="76"/>
    </row>
    <row r="33" spans="1:4" s="78" customFormat="1" ht="39.75" customHeight="1">
      <c r="A33" s="49">
        <v>4</v>
      </c>
      <c r="B33" s="50" t="s">
        <v>79</v>
      </c>
      <c r="C33" s="47">
        <v>18000</v>
      </c>
      <c r="D33" s="76"/>
    </row>
    <row r="34" spans="1:4" ht="37.5">
      <c r="A34" s="49">
        <v>5</v>
      </c>
      <c r="B34" s="50" t="s">
        <v>52</v>
      </c>
      <c r="C34" s="47">
        <v>7500</v>
      </c>
      <c r="D34" s="1"/>
    </row>
    <row r="35" spans="1:4" s="78" customFormat="1" ht="56.25">
      <c r="A35" s="49">
        <v>6</v>
      </c>
      <c r="B35" s="50" t="s">
        <v>58</v>
      </c>
      <c r="C35" s="47">
        <v>19000</v>
      </c>
      <c r="D35" s="76"/>
    </row>
    <row r="36" spans="1:4" s="78" customFormat="1" ht="20.25" customHeight="1">
      <c r="A36" s="49">
        <v>7</v>
      </c>
      <c r="B36" s="50" t="s">
        <v>60</v>
      </c>
      <c r="C36" s="47">
        <v>15000</v>
      </c>
      <c r="D36" s="76"/>
    </row>
    <row r="37" spans="1:4" s="78" customFormat="1" ht="40.5" customHeight="1">
      <c r="A37" s="49">
        <v>8</v>
      </c>
      <c r="B37" s="50" t="s">
        <v>80</v>
      </c>
      <c r="C37" s="47">
        <v>6000</v>
      </c>
      <c r="D37" s="76"/>
    </row>
    <row r="38" spans="1:4" s="78" customFormat="1" ht="22.5" customHeight="1">
      <c r="A38" s="49">
        <v>9</v>
      </c>
      <c r="B38" s="50" t="s">
        <v>81</v>
      </c>
      <c r="C38" s="47">
        <v>80000</v>
      </c>
      <c r="D38" s="76"/>
    </row>
    <row r="39" spans="1:4" s="78" customFormat="1" ht="26.25" customHeight="1">
      <c r="A39" s="49">
        <v>10</v>
      </c>
      <c r="B39" s="50" t="s">
        <v>82</v>
      </c>
      <c r="C39" s="47">
        <v>75000</v>
      </c>
      <c r="D39" s="76"/>
    </row>
    <row r="40" spans="1:4" s="78" customFormat="1" ht="18.75" customHeight="1">
      <c r="A40" s="49">
        <v>11</v>
      </c>
      <c r="B40" s="50" t="s">
        <v>83</v>
      </c>
      <c r="C40" s="47">
        <v>30000</v>
      </c>
      <c r="D40" s="76"/>
    </row>
    <row r="41" spans="1:4" s="78" customFormat="1" ht="20.25" customHeight="1">
      <c r="A41" s="49">
        <v>12</v>
      </c>
      <c r="B41" s="50" t="s">
        <v>84</v>
      </c>
      <c r="C41" s="47">
        <v>3000</v>
      </c>
      <c r="D41" s="76"/>
    </row>
    <row r="42" spans="1:4" s="78" customFormat="1" ht="19.5" customHeight="1">
      <c r="A42" s="49">
        <v>13</v>
      </c>
      <c r="B42" s="50" t="s">
        <v>85</v>
      </c>
      <c r="C42" s="47">
        <v>7000</v>
      </c>
      <c r="D42" s="76"/>
    </row>
    <row r="43" spans="1:4" s="78" customFormat="1" ht="40.5" customHeight="1">
      <c r="A43" s="49">
        <v>14</v>
      </c>
      <c r="B43" s="50" t="s">
        <v>105</v>
      </c>
      <c r="C43" s="47">
        <v>10000</v>
      </c>
      <c r="D43" s="76"/>
    </row>
    <row r="44" spans="1:4" s="78" customFormat="1" ht="61.5" customHeight="1">
      <c r="A44" s="49">
        <v>15</v>
      </c>
      <c r="B44" s="50" t="s">
        <v>112</v>
      </c>
      <c r="C44" s="47">
        <v>25000</v>
      </c>
      <c r="D44" s="76"/>
    </row>
    <row r="45" spans="1:4" ht="19.5">
      <c r="A45" s="4" t="s">
        <v>8</v>
      </c>
      <c r="B45" s="5" t="s">
        <v>16</v>
      </c>
      <c r="C45" s="12">
        <f>C46+C50+C48</f>
        <v>73400</v>
      </c>
      <c r="D45" s="3"/>
    </row>
    <row r="46" spans="1:4" s="18" customFormat="1" ht="18.75">
      <c r="A46" s="61" t="s">
        <v>10</v>
      </c>
      <c r="B46" s="20" t="s">
        <v>11</v>
      </c>
      <c r="C46" s="13">
        <f>C47</f>
        <v>14400</v>
      </c>
      <c r="D46" s="3"/>
    </row>
    <row r="47" spans="1:4" s="19" customFormat="1" ht="37.5">
      <c r="A47" s="25">
        <v>1</v>
      </c>
      <c r="B47" s="42" t="s">
        <v>17</v>
      </c>
      <c r="C47" s="51">
        <v>14400</v>
      </c>
    </row>
    <row r="48" spans="1:4" s="19" customFormat="1" ht="18.75">
      <c r="A48" s="27" t="s">
        <v>4</v>
      </c>
      <c r="B48" s="52" t="s">
        <v>5</v>
      </c>
      <c r="C48" s="53">
        <f>C49</f>
        <v>19000</v>
      </c>
    </row>
    <row r="49" spans="1:4" s="19" customFormat="1" ht="37.5">
      <c r="A49" s="54">
        <v>1</v>
      </c>
      <c r="B49" s="55" t="s">
        <v>18</v>
      </c>
      <c r="C49" s="56">
        <v>19000</v>
      </c>
    </row>
    <row r="50" spans="1:4" s="19" customFormat="1" ht="18.75">
      <c r="A50" s="57" t="s">
        <v>6</v>
      </c>
      <c r="B50" s="58" t="s">
        <v>7</v>
      </c>
      <c r="C50" s="59">
        <f>C51+C52</f>
        <v>40000</v>
      </c>
    </row>
    <row r="51" spans="1:4" s="19" customFormat="1" ht="18.75">
      <c r="A51" s="46">
        <v>1</v>
      </c>
      <c r="B51" s="31" t="s">
        <v>86</v>
      </c>
      <c r="C51" s="32">
        <v>40000</v>
      </c>
    </row>
    <row r="52" spans="1:4" s="19" customFormat="1" ht="18.75">
      <c r="A52" s="49">
        <v>2</v>
      </c>
      <c r="B52" s="60" t="s">
        <v>19</v>
      </c>
      <c r="C52" s="32">
        <v>0</v>
      </c>
    </row>
    <row r="53" spans="1:4" s="19" customFormat="1" ht="19.5">
      <c r="A53" s="4" t="s">
        <v>8</v>
      </c>
      <c r="B53" s="5" t="s">
        <v>20</v>
      </c>
      <c r="C53" s="12">
        <f>C54+C57</f>
        <v>442000</v>
      </c>
    </row>
    <row r="54" spans="1:4" s="19" customFormat="1" ht="18.75">
      <c r="A54" s="27" t="s">
        <v>4</v>
      </c>
      <c r="B54" s="52" t="s">
        <v>5</v>
      </c>
      <c r="C54" s="53">
        <f>C55+C56</f>
        <v>304000</v>
      </c>
    </row>
    <row r="55" spans="1:4" s="1" customFormat="1" ht="18.75">
      <c r="A55" s="54">
        <v>1</v>
      </c>
      <c r="B55" s="55" t="s">
        <v>87</v>
      </c>
      <c r="C55" s="56">
        <v>200000</v>
      </c>
      <c r="D55"/>
    </row>
    <row r="56" spans="1:4" s="1" customFormat="1" ht="18.75">
      <c r="A56" s="54">
        <v>2</v>
      </c>
      <c r="B56" s="55" t="s">
        <v>113</v>
      </c>
      <c r="C56" s="56">
        <v>104000</v>
      </c>
      <c r="D56"/>
    </row>
    <row r="57" spans="1:4" s="1" customFormat="1" ht="18.75">
      <c r="A57" s="67" t="s">
        <v>6</v>
      </c>
      <c r="B57" s="68" t="s">
        <v>7</v>
      </c>
      <c r="C57" s="69">
        <f>C58+C59+C60</f>
        <v>138000</v>
      </c>
      <c r="D57"/>
    </row>
    <row r="58" spans="1:4" s="1" customFormat="1" ht="37.5">
      <c r="A58" s="49">
        <v>1</v>
      </c>
      <c r="B58" s="60" t="s">
        <v>88</v>
      </c>
      <c r="C58" s="63">
        <v>126000</v>
      </c>
      <c r="D58"/>
    </row>
    <row r="59" spans="1:4" s="1" customFormat="1" ht="18.75">
      <c r="A59" s="49">
        <v>2</v>
      </c>
      <c r="B59" s="60" t="s">
        <v>63</v>
      </c>
      <c r="C59" s="63">
        <v>2000</v>
      </c>
      <c r="D59"/>
    </row>
    <row r="60" spans="1:4" s="1" customFormat="1" ht="18.75">
      <c r="A60" s="49">
        <v>3</v>
      </c>
      <c r="B60" s="60" t="s">
        <v>89</v>
      </c>
      <c r="C60" s="63">
        <v>10000</v>
      </c>
      <c r="D60"/>
    </row>
    <row r="61" spans="1:4" s="1" customFormat="1" ht="19.5">
      <c r="A61" s="4" t="s">
        <v>21</v>
      </c>
      <c r="B61" s="4" t="s">
        <v>22</v>
      </c>
      <c r="C61" s="12">
        <f>C62+C67+C77</f>
        <v>4364600</v>
      </c>
    </row>
    <row r="62" spans="1:4" ht="18.75">
      <c r="A62" s="23" t="s">
        <v>10</v>
      </c>
      <c r="B62" s="14" t="s">
        <v>11</v>
      </c>
      <c r="C62" s="24">
        <f t="shared" ref="C62" si="1">C63+C64+C65+C66</f>
        <v>2420000</v>
      </c>
      <c r="D62" s="1"/>
    </row>
    <row r="63" spans="1:4" ht="56.25">
      <c r="A63" s="25">
        <v>1</v>
      </c>
      <c r="B63" s="42" t="s">
        <v>90</v>
      </c>
      <c r="C63" s="51">
        <v>300000</v>
      </c>
      <c r="D63" s="1"/>
    </row>
    <row r="64" spans="1:4" s="78" customFormat="1" ht="37.5">
      <c r="A64" s="25">
        <v>2</v>
      </c>
      <c r="B64" s="42" t="s">
        <v>23</v>
      </c>
      <c r="C64" s="51">
        <v>405000</v>
      </c>
      <c r="D64" s="76"/>
    </row>
    <row r="65" spans="1:4" s="78" customFormat="1" ht="37.5">
      <c r="A65" s="25">
        <v>3</v>
      </c>
      <c r="B65" s="42" t="s">
        <v>101</v>
      </c>
      <c r="C65" s="51">
        <v>1696000</v>
      </c>
      <c r="D65" s="76"/>
    </row>
    <row r="66" spans="1:4" s="76" customFormat="1" ht="18.75">
      <c r="A66" s="25">
        <v>4</v>
      </c>
      <c r="B66" s="42" t="s">
        <v>24</v>
      </c>
      <c r="C66" s="51">
        <v>19000</v>
      </c>
      <c r="D66" s="79"/>
    </row>
    <row r="67" spans="1:4" s="76" customFormat="1" ht="18.75">
      <c r="A67" s="27" t="s">
        <v>25</v>
      </c>
      <c r="B67" s="52" t="s">
        <v>5</v>
      </c>
      <c r="C67" s="80">
        <f>C68+C69+C70+C71+C72+C73+C74+C75+C76</f>
        <v>1277000</v>
      </c>
      <c r="D67" s="79"/>
    </row>
    <row r="68" spans="1:4" s="76" customFormat="1" ht="37.5">
      <c r="A68" s="62">
        <v>1</v>
      </c>
      <c r="B68" s="55" t="s">
        <v>26</v>
      </c>
      <c r="C68" s="73">
        <v>120000</v>
      </c>
      <c r="D68" s="79"/>
    </row>
    <row r="69" spans="1:4" s="76" customFormat="1" ht="37.5">
      <c r="A69" s="62">
        <v>2</v>
      </c>
      <c r="B69" s="55" t="s">
        <v>27</v>
      </c>
      <c r="C69" s="73">
        <v>8000</v>
      </c>
      <c r="D69" s="78"/>
    </row>
    <row r="70" spans="1:4" s="76" customFormat="1" ht="37.5">
      <c r="A70" s="62">
        <v>3</v>
      </c>
      <c r="B70" s="55" t="s">
        <v>28</v>
      </c>
      <c r="C70" s="56">
        <v>0</v>
      </c>
    </row>
    <row r="71" spans="1:4" s="78" customFormat="1" ht="18.75">
      <c r="A71" s="62">
        <v>4</v>
      </c>
      <c r="B71" s="44" t="s">
        <v>98</v>
      </c>
      <c r="C71" s="56">
        <v>174000</v>
      </c>
      <c r="D71" s="76"/>
    </row>
    <row r="72" spans="1:4" s="78" customFormat="1" ht="37.5">
      <c r="A72" s="62">
        <v>5</v>
      </c>
      <c r="B72" s="44" t="s">
        <v>64</v>
      </c>
      <c r="C72" s="56">
        <v>100000</v>
      </c>
      <c r="D72" s="76"/>
    </row>
    <row r="73" spans="1:4" s="79" customFormat="1" ht="18.75">
      <c r="A73" s="62">
        <v>6</v>
      </c>
      <c r="B73" s="44" t="s">
        <v>65</v>
      </c>
      <c r="C73" s="56">
        <v>65000</v>
      </c>
      <c r="D73" s="78"/>
    </row>
    <row r="74" spans="1:4" s="79" customFormat="1" ht="37.5">
      <c r="A74" s="62">
        <v>7</v>
      </c>
      <c r="B74" s="44" t="s">
        <v>99</v>
      </c>
      <c r="C74" s="56">
        <v>200000</v>
      </c>
      <c r="D74" s="78"/>
    </row>
    <row r="75" spans="1:4" s="79" customFormat="1" ht="37.5">
      <c r="A75" s="62">
        <v>8</v>
      </c>
      <c r="B75" s="44" t="s">
        <v>100</v>
      </c>
      <c r="C75" s="56">
        <v>450000</v>
      </c>
      <c r="D75" s="78"/>
    </row>
    <row r="76" spans="1:4" s="79" customFormat="1" ht="36" customHeight="1">
      <c r="A76" s="62">
        <v>9</v>
      </c>
      <c r="B76" s="44" t="s">
        <v>123</v>
      </c>
      <c r="C76" s="56">
        <v>160000</v>
      </c>
      <c r="D76" s="78"/>
    </row>
    <row r="77" spans="1:4" s="76" customFormat="1" ht="18.75">
      <c r="A77" s="57" t="s">
        <v>6</v>
      </c>
      <c r="B77" s="58" t="s">
        <v>7</v>
      </c>
      <c r="C77" s="59">
        <f>C78+C79+C80+C81+C82+C83+C84+C85+C86+C87+C88+C89+C90+C91+C92</f>
        <v>667600</v>
      </c>
    </row>
    <row r="78" spans="1:4" s="76" customFormat="1" ht="18.75">
      <c r="A78" s="49">
        <v>1</v>
      </c>
      <c r="B78" s="60" t="s">
        <v>29</v>
      </c>
      <c r="C78" s="63">
        <v>1000</v>
      </c>
    </row>
    <row r="79" spans="1:4" s="76" customFormat="1" ht="18.75">
      <c r="A79" s="49">
        <v>2</v>
      </c>
      <c r="B79" s="60" t="s">
        <v>30</v>
      </c>
      <c r="C79" s="63">
        <v>4000</v>
      </c>
      <c r="D79" s="76" t="s">
        <v>46</v>
      </c>
    </row>
    <row r="80" spans="1:4" s="76" customFormat="1" ht="37.5">
      <c r="A80" s="49">
        <v>3</v>
      </c>
      <c r="B80" s="60" t="s">
        <v>91</v>
      </c>
      <c r="C80" s="63">
        <v>50000</v>
      </c>
      <c r="D80" s="75"/>
    </row>
    <row r="81" spans="1:4" s="76" customFormat="1" ht="37.5">
      <c r="A81" s="49">
        <v>4</v>
      </c>
      <c r="B81" s="60" t="s">
        <v>43</v>
      </c>
      <c r="C81" s="63">
        <v>100000</v>
      </c>
      <c r="D81" s="75"/>
    </row>
    <row r="82" spans="1:4" s="76" customFormat="1" ht="18.75">
      <c r="A82" s="49">
        <v>5</v>
      </c>
      <c r="B82" s="60" t="s">
        <v>56</v>
      </c>
      <c r="C82" s="63">
        <v>12600</v>
      </c>
      <c r="D82" s="75" t="s">
        <v>46</v>
      </c>
    </row>
    <row r="83" spans="1:4" s="76" customFormat="1" ht="37.5">
      <c r="A83" s="49">
        <v>6</v>
      </c>
      <c r="B83" s="60" t="s">
        <v>102</v>
      </c>
      <c r="C83" s="63">
        <v>80000</v>
      </c>
      <c r="D83" s="75"/>
    </row>
    <row r="84" spans="1:4" s="76" customFormat="1" ht="37.5">
      <c r="A84" s="49">
        <v>7</v>
      </c>
      <c r="B84" s="60" t="s">
        <v>66</v>
      </c>
      <c r="C84" s="63">
        <v>60000</v>
      </c>
      <c r="D84" s="75"/>
    </row>
    <row r="85" spans="1:4" s="76" customFormat="1" ht="37.5">
      <c r="A85" s="49">
        <v>8</v>
      </c>
      <c r="B85" s="60" t="s">
        <v>67</v>
      </c>
      <c r="C85" s="63">
        <v>50000</v>
      </c>
      <c r="D85" s="75"/>
    </row>
    <row r="86" spans="1:4" s="76" customFormat="1" ht="23.25" customHeight="1">
      <c r="A86" s="49">
        <v>9</v>
      </c>
      <c r="B86" s="60" t="s">
        <v>68</v>
      </c>
      <c r="C86" s="63">
        <v>5000</v>
      </c>
      <c r="D86" s="75"/>
    </row>
    <row r="87" spans="1:4" s="1" customFormat="1" ht="21.75" customHeight="1">
      <c r="A87" s="49">
        <v>10</v>
      </c>
      <c r="B87" s="60" t="s">
        <v>92</v>
      </c>
      <c r="C87" s="63">
        <v>40000</v>
      </c>
      <c r="D87" s="26"/>
    </row>
    <row r="88" spans="1:4" s="1" customFormat="1" ht="41.25" customHeight="1">
      <c r="A88" s="49">
        <v>11</v>
      </c>
      <c r="B88" s="60" t="s">
        <v>106</v>
      </c>
      <c r="C88" s="63">
        <v>10000</v>
      </c>
      <c r="D88" s="26"/>
    </row>
    <row r="89" spans="1:4" s="1" customFormat="1" ht="39" customHeight="1">
      <c r="A89" s="49">
        <v>12</v>
      </c>
      <c r="B89" s="60" t="s">
        <v>107</v>
      </c>
      <c r="C89" s="63">
        <v>130000</v>
      </c>
      <c r="D89" s="26"/>
    </row>
    <row r="90" spans="1:4" s="1" customFormat="1" ht="63.75" customHeight="1">
      <c r="A90" s="49">
        <v>13</v>
      </c>
      <c r="B90" s="60" t="s">
        <v>114</v>
      </c>
      <c r="C90" s="63">
        <v>10000</v>
      </c>
      <c r="D90" s="26"/>
    </row>
    <row r="91" spans="1:4" s="1" customFormat="1" ht="39" customHeight="1">
      <c r="A91" s="49">
        <v>14</v>
      </c>
      <c r="B91" s="60" t="s">
        <v>124</v>
      </c>
      <c r="C91" s="63">
        <v>100000</v>
      </c>
      <c r="D91" s="26"/>
    </row>
    <row r="92" spans="1:4" s="1" customFormat="1" ht="38.25" customHeight="1">
      <c r="A92" s="49">
        <v>15</v>
      </c>
      <c r="B92" s="60" t="s">
        <v>125</v>
      </c>
      <c r="C92" s="63">
        <v>15000</v>
      </c>
      <c r="D92" s="26"/>
    </row>
    <row r="93" spans="1:4" s="1" customFormat="1" ht="19.5">
      <c r="A93" s="4" t="s">
        <v>8</v>
      </c>
      <c r="B93" s="5" t="s">
        <v>31</v>
      </c>
      <c r="C93" s="12">
        <f>C94</f>
        <v>150000</v>
      </c>
      <c r="D93" s="26"/>
    </row>
    <row r="94" spans="1:4" s="1" customFormat="1" ht="18.75">
      <c r="A94" s="9" t="s">
        <v>6</v>
      </c>
      <c r="B94" s="10" t="s">
        <v>7</v>
      </c>
      <c r="C94" s="21">
        <f t="shared" ref="C94" si="2">C95</f>
        <v>150000</v>
      </c>
      <c r="D94" s="26"/>
    </row>
    <row r="95" spans="1:4" s="1" customFormat="1" ht="18.75">
      <c r="A95" s="16">
        <v>1</v>
      </c>
      <c r="B95" s="17" t="s">
        <v>32</v>
      </c>
      <c r="C95" s="22">
        <v>150000</v>
      </c>
    </row>
    <row r="96" spans="1:4" s="1" customFormat="1" ht="19.5">
      <c r="A96" s="4" t="s">
        <v>8</v>
      </c>
      <c r="B96" s="5" t="s">
        <v>108</v>
      </c>
      <c r="C96" s="12">
        <f>C97</f>
        <v>50000</v>
      </c>
      <c r="D96" s="26"/>
    </row>
    <row r="97" spans="1:4" s="1" customFormat="1" ht="18.75">
      <c r="A97" s="9" t="s">
        <v>6</v>
      </c>
      <c r="B97" s="10" t="s">
        <v>7</v>
      </c>
      <c r="C97" s="21">
        <f t="shared" ref="C97" si="3">C98</f>
        <v>50000</v>
      </c>
      <c r="D97" s="26"/>
    </row>
    <row r="98" spans="1:4" s="1" customFormat="1" ht="37.5">
      <c r="A98" s="16">
        <v>1</v>
      </c>
      <c r="B98" s="17" t="s">
        <v>109</v>
      </c>
      <c r="C98" s="22">
        <v>50000</v>
      </c>
    </row>
    <row r="99" spans="1:4" ht="39">
      <c r="A99" s="4" t="s">
        <v>33</v>
      </c>
      <c r="B99" s="5" t="s">
        <v>34</v>
      </c>
      <c r="C99" s="12">
        <f>C105+C113+C100</f>
        <v>4473100</v>
      </c>
      <c r="D99" s="26"/>
    </row>
    <row r="100" spans="1:4" ht="18.75">
      <c r="A100" s="23" t="s">
        <v>10</v>
      </c>
      <c r="B100" s="14" t="s">
        <v>11</v>
      </c>
      <c r="C100" s="24">
        <f>C101+C102+C103+C104</f>
        <v>399500</v>
      </c>
      <c r="D100" s="26"/>
    </row>
    <row r="101" spans="1:4" ht="37.5">
      <c r="A101" s="15">
        <v>1</v>
      </c>
      <c r="B101" s="42" t="s">
        <v>35</v>
      </c>
      <c r="C101" s="51">
        <v>300000</v>
      </c>
      <c r="D101" s="26"/>
    </row>
    <row r="102" spans="1:4" ht="18.75">
      <c r="A102" s="15">
        <v>2</v>
      </c>
      <c r="B102" s="42" t="s">
        <v>36</v>
      </c>
      <c r="C102" s="51">
        <v>85000</v>
      </c>
      <c r="D102" s="26"/>
    </row>
    <row r="103" spans="1:4" ht="18.75">
      <c r="A103" s="15">
        <v>3</v>
      </c>
      <c r="B103" s="42" t="s">
        <v>37</v>
      </c>
      <c r="C103" s="51">
        <v>8000</v>
      </c>
      <c r="D103" s="26"/>
    </row>
    <row r="104" spans="1:4" ht="18.75">
      <c r="A104" s="15">
        <v>4</v>
      </c>
      <c r="B104" s="42" t="s">
        <v>38</v>
      </c>
      <c r="C104" s="51">
        <v>6500</v>
      </c>
      <c r="D104" s="26"/>
    </row>
    <row r="105" spans="1:4" ht="18.75">
      <c r="A105" s="30" t="s">
        <v>25</v>
      </c>
      <c r="B105" s="8" t="s">
        <v>5</v>
      </c>
      <c r="C105" s="7">
        <f>C106+C107+C108+C109+C110+C111+C112</f>
        <v>2875000</v>
      </c>
      <c r="D105" s="26"/>
    </row>
    <row r="106" spans="1:4" s="18" customFormat="1" ht="18.75">
      <c r="A106" s="62">
        <v>1</v>
      </c>
      <c r="B106" s="44" t="s">
        <v>54</v>
      </c>
      <c r="C106" s="56">
        <v>638000</v>
      </c>
      <c r="D106" s="3"/>
    </row>
    <row r="107" spans="1:4" s="28" customFormat="1" ht="18.75">
      <c r="A107" s="62">
        <v>2</v>
      </c>
      <c r="B107" s="44" t="s">
        <v>57</v>
      </c>
      <c r="C107" s="56">
        <v>80000</v>
      </c>
      <c r="D107" s="1"/>
    </row>
    <row r="108" spans="1:4" s="1" customFormat="1" ht="37.5">
      <c r="A108" s="62">
        <v>3</v>
      </c>
      <c r="B108" s="44" t="s">
        <v>93</v>
      </c>
      <c r="C108" s="56">
        <v>550000</v>
      </c>
    </row>
    <row r="109" spans="1:4" s="1" customFormat="1" ht="37.5">
      <c r="A109" s="62">
        <v>4</v>
      </c>
      <c r="B109" s="44" t="s">
        <v>94</v>
      </c>
      <c r="C109" s="56">
        <v>500000</v>
      </c>
    </row>
    <row r="110" spans="1:4" s="1" customFormat="1" ht="37.5">
      <c r="A110" s="62">
        <v>5</v>
      </c>
      <c r="B110" s="44" t="s">
        <v>115</v>
      </c>
      <c r="C110" s="56">
        <v>400000</v>
      </c>
    </row>
    <row r="111" spans="1:4" s="1" customFormat="1" ht="37.5">
      <c r="A111" s="62">
        <v>6</v>
      </c>
      <c r="B111" s="44" t="s">
        <v>116</v>
      </c>
      <c r="C111" s="56">
        <v>557000</v>
      </c>
    </row>
    <row r="112" spans="1:4" s="1" customFormat="1" ht="18.75">
      <c r="A112" s="62">
        <v>7</v>
      </c>
      <c r="B112" s="44" t="s">
        <v>126</v>
      </c>
      <c r="C112" s="56">
        <v>150000</v>
      </c>
    </row>
    <row r="113" spans="1:4" s="29" customFormat="1" ht="18.75">
      <c r="A113" s="58" t="s">
        <v>39</v>
      </c>
      <c r="B113" s="58" t="s">
        <v>7</v>
      </c>
      <c r="C113" s="64">
        <f>C114+C115+C116+C117+C118+C119+C120+C121+C122+C123+C124+C125</f>
        <v>1198600</v>
      </c>
      <c r="D113" s="1"/>
    </row>
    <row r="114" spans="1:4" s="29" customFormat="1" ht="37.5">
      <c r="A114" s="31">
        <v>1</v>
      </c>
      <c r="B114" s="31" t="s">
        <v>40</v>
      </c>
      <c r="C114" s="32">
        <v>17600</v>
      </c>
      <c r="D114" s="1"/>
    </row>
    <row r="115" spans="1:4" s="29" customFormat="1" ht="37.5">
      <c r="A115" s="31">
        <v>2</v>
      </c>
      <c r="B115" s="31" t="s">
        <v>53</v>
      </c>
      <c r="C115" s="32">
        <v>340000</v>
      </c>
      <c r="D115" s="1"/>
    </row>
    <row r="116" spans="1:4" s="29" customFormat="1" ht="38.25" customHeight="1">
      <c r="A116" s="31">
        <v>3</v>
      </c>
      <c r="B116" s="31" t="s">
        <v>103</v>
      </c>
      <c r="C116" s="32">
        <v>100000</v>
      </c>
      <c r="D116" s="1"/>
    </row>
    <row r="117" spans="1:4" s="29" customFormat="1" ht="37.5">
      <c r="A117" s="31">
        <v>4</v>
      </c>
      <c r="B117" s="31" t="s">
        <v>95</v>
      </c>
      <c r="C117" s="32">
        <v>100000</v>
      </c>
      <c r="D117" s="1"/>
    </row>
    <row r="118" spans="1:4" s="29" customFormat="1" ht="24" customHeight="1">
      <c r="A118" s="31">
        <v>5</v>
      </c>
      <c r="B118" s="31" t="s">
        <v>55</v>
      </c>
      <c r="C118" s="32">
        <v>50000</v>
      </c>
      <c r="D118" s="1"/>
    </row>
    <row r="119" spans="1:4" s="29" customFormat="1" ht="18.75">
      <c r="A119" s="17">
        <v>6</v>
      </c>
      <c r="B119" s="31" t="s">
        <v>61</v>
      </c>
      <c r="C119" s="32">
        <v>100000</v>
      </c>
      <c r="D119" s="1"/>
    </row>
    <row r="120" spans="1:4" s="29" customFormat="1" ht="18.75">
      <c r="A120" s="17">
        <v>7</v>
      </c>
      <c r="B120" s="31" t="s">
        <v>62</v>
      </c>
      <c r="C120" s="32">
        <v>0</v>
      </c>
      <c r="D120" s="1"/>
    </row>
    <row r="121" spans="1:4" s="29" customFormat="1" ht="37.5">
      <c r="A121" s="17">
        <v>8</v>
      </c>
      <c r="B121" s="31" t="s">
        <v>69</v>
      </c>
      <c r="C121" s="32">
        <v>161000</v>
      </c>
      <c r="D121" s="1"/>
    </row>
    <row r="122" spans="1:4" s="29" customFormat="1" ht="37.5">
      <c r="A122" s="17">
        <v>9</v>
      </c>
      <c r="B122" s="31" t="s">
        <v>96</v>
      </c>
      <c r="C122" s="32">
        <v>130000</v>
      </c>
      <c r="D122" s="1"/>
    </row>
    <row r="123" spans="1:4" s="29" customFormat="1" ht="18.75">
      <c r="A123" s="17">
        <v>10</v>
      </c>
      <c r="B123" s="74" t="s">
        <v>97</v>
      </c>
      <c r="C123" s="32">
        <v>120000</v>
      </c>
      <c r="D123" s="1"/>
    </row>
    <row r="124" spans="1:4" s="29" customFormat="1" ht="56.25">
      <c r="A124" s="17">
        <v>11</v>
      </c>
      <c r="B124" s="31" t="s">
        <v>117</v>
      </c>
      <c r="C124" s="32">
        <v>50000</v>
      </c>
      <c r="D124" s="1"/>
    </row>
    <row r="125" spans="1:4" s="29" customFormat="1" ht="37.5">
      <c r="A125" s="17">
        <v>12</v>
      </c>
      <c r="B125" s="31" t="s">
        <v>118</v>
      </c>
      <c r="C125" s="32">
        <v>30000</v>
      </c>
      <c r="D125" s="1"/>
    </row>
    <row r="126" spans="1:4" s="29" customFormat="1" ht="18.75">
      <c r="A126" s="33" t="s">
        <v>10</v>
      </c>
      <c r="B126" s="34" t="s">
        <v>11</v>
      </c>
      <c r="C126" s="33">
        <f>C18+C46+C62+C100</f>
        <v>3138900</v>
      </c>
      <c r="D126" s="1"/>
    </row>
    <row r="127" spans="1:4" s="1" customFormat="1" ht="18.75">
      <c r="A127" s="35" t="s">
        <v>4</v>
      </c>
      <c r="B127" s="36" t="s">
        <v>5</v>
      </c>
      <c r="C127" s="37">
        <f>C105+C67+C54+C48+C21</f>
        <v>4576600</v>
      </c>
      <c r="D127"/>
    </row>
    <row r="128" spans="1:4" s="1" customFormat="1" ht="18.75">
      <c r="A128" s="38" t="s">
        <v>39</v>
      </c>
      <c r="B128" s="10" t="s">
        <v>7</v>
      </c>
      <c r="C128" s="11">
        <f>C113+C94+C77+C50+C29+C8+C57+C97</f>
        <v>3042300</v>
      </c>
    </row>
    <row r="129" spans="1:4" ht="18.75">
      <c r="A129" s="39"/>
      <c r="B129" s="40" t="s">
        <v>41</v>
      </c>
      <c r="C129" s="40">
        <f>C99+C93+C61+C53+C45+C17+C7+C96</f>
        <v>10757800</v>
      </c>
      <c r="D129" s="1"/>
    </row>
    <row r="131" spans="1:4">
      <c r="B131" t="s">
        <v>47</v>
      </c>
      <c r="C131" t="s">
        <v>48</v>
      </c>
    </row>
    <row r="132" spans="1:4">
      <c r="B132" t="s">
        <v>119</v>
      </c>
      <c r="C132" t="s">
        <v>49</v>
      </c>
    </row>
    <row r="133" spans="1:4">
      <c r="C133" t="s">
        <v>50</v>
      </c>
    </row>
  </sheetData>
  <pageMargins left="0.70866141732283472" right="0.70866141732283472" top="0.74803149606299213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anexa1 lista</vt:lpstr>
      <vt:lpstr>'anexa1 lista'!Zona_de_imprimat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Secretar</cp:lastModifiedBy>
  <cp:lastPrinted>2022-07-04T07:21:02Z</cp:lastPrinted>
  <dcterms:created xsi:type="dcterms:W3CDTF">2021-04-17T12:41:16Z</dcterms:created>
  <dcterms:modified xsi:type="dcterms:W3CDTF">2022-07-04T09:04:42Z</dcterms:modified>
</cp:coreProperties>
</file>