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2aj6\Desktop\COMPARIMENTUL ANALIZA SI ELABORARE DOCUMENTE PRIMAR SI CONSILIUL LOCAL\CL\2023\5. mai 2023\PHCL nr. 51 pe 2023 ADP CORNETU\"/>
    </mc:Choice>
  </mc:AlternateContent>
  <bookViews>
    <workbookView xWindow="0" yWindow="0" windowWidth="19200" windowHeight="11595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43" i="1" l="1"/>
  <c r="B32" i="1"/>
  <c r="B24" i="1"/>
  <c r="B45" i="1"/>
  <c r="B47" i="1"/>
  <c r="C43" i="1"/>
  <c r="C46" i="1"/>
  <c r="C32" i="1"/>
  <c r="C24" i="1"/>
  <c r="C45" i="1"/>
  <c r="C47" i="1"/>
</calcChain>
</file>

<file path=xl/sharedStrings.xml><?xml version="1.0" encoding="utf-8"?>
<sst xmlns="http://schemas.openxmlformats.org/spreadsheetml/2006/main" count="48" uniqueCount="46">
  <si>
    <t>Administrator,</t>
  </si>
  <si>
    <t>Intocmit,</t>
  </si>
  <si>
    <t>ADP CORNETU SERV SRL</t>
  </si>
  <si>
    <t>CUI 30813854</t>
  </si>
  <si>
    <t>COMUNA CORNETU, SAT CORNETU</t>
  </si>
  <si>
    <t>SOS. ALEXANDRIEI NR. 140</t>
  </si>
  <si>
    <t>JUD. ILFOV</t>
  </si>
  <si>
    <t>STAN FLORIN</t>
  </si>
  <si>
    <t>OPRESCU LUMINITA</t>
  </si>
  <si>
    <t>Fluxuri de trezorerie din activitatea de exploatare:</t>
  </si>
  <si>
    <t>Denumirea elementului</t>
  </si>
  <si>
    <t>Incasari de la clienti</t>
  </si>
  <si>
    <t>Plati catre furnizori si angajati</t>
  </si>
  <si>
    <t>Plati TVA VAMA</t>
  </si>
  <si>
    <t>Plati taxe vamale</t>
  </si>
  <si>
    <t>Plati alte impozite si taxe (include maj + pen intarziere)</t>
  </si>
  <si>
    <t>Plata TVA buget de stat</t>
  </si>
  <si>
    <t>Plati comisioane si speze bancare</t>
  </si>
  <si>
    <t>Dobanzi platite</t>
  </si>
  <si>
    <t>Impozit pe profit platit</t>
  </si>
  <si>
    <t>Incasari din asigurarea impotriva cutremurelor</t>
  </si>
  <si>
    <t>Alte incasari</t>
  </si>
  <si>
    <t>Alte plati</t>
  </si>
  <si>
    <t>Trezoreria neta din activitati de exploatare</t>
  </si>
  <si>
    <t>Fluxuri de trezorerie din activitatea de investitie:</t>
  </si>
  <si>
    <t>Incasari din subventii pentru investitii</t>
  </si>
  <si>
    <t>Plati pentru achizitionarea de actiuni</t>
  </si>
  <si>
    <t>Plati pentru achizitionarea de imobilizari</t>
  </si>
  <si>
    <t>Incasari din vanzarea de imobilizari corporale</t>
  </si>
  <si>
    <t>Dobanzi incasate</t>
  </si>
  <si>
    <t>Dividende incasate</t>
  </si>
  <si>
    <t>Trezoreria neta din activitati de investitii</t>
  </si>
  <si>
    <t>Fluxuri de trezorerie din activitati de finantare</t>
  </si>
  <si>
    <t>Incasari din emisiunea de actiuni</t>
  </si>
  <si>
    <t>Incasari din imprumuturi pe termen lung</t>
  </si>
  <si>
    <t>Plata datoriilor pe termen lung</t>
  </si>
  <si>
    <t>Plata datoriilor aferente leasing-ului financiar</t>
  </si>
  <si>
    <t>Dividende platite</t>
  </si>
  <si>
    <t>Incasari din imprumuturi pe termen scurt</t>
  </si>
  <si>
    <t>Plati pentru datorii pe termen scurt</t>
  </si>
  <si>
    <t>Trezoreria neta din activitati de finantare</t>
  </si>
  <si>
    <t>Cresterea neta a trezoreriei si echivalentelor de trezorerie</t>
  </si>
  <si>
    <t>Trezorerie si echivalente de trezorerie la 01.01.</t>
  </si>
  <si>
    <t>Trezorerie si echivalente de trezorerie la 31.12.</t>
  </si>
  <si>
    <t>FLUX DE TREZORERIE</t>
  </si>
  <si>
    <t>Director economic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</si>
</sst>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workbookViewId="0">
      <selection activeCell="C14" sqref="C14"/>
    </sheetView>
  </sheetViews>
  <sheetFormatPr defaultRowHeight="15" x14ac:dyDescent="0.25"/>
  <cols>
    <col min="1" max="1" width="49.42578125" bestFit="1" customWidth="1"/>
    <col min="2" max="3" width="11.7109375" customWidth="1"/>
  </cols>
  <sheetData>
    <row r="1" spans="1:5" ht="15.75" x14ac:dyDescent="0.25">
      <c r="A1" s="8" t="s">
        <v>2</v>
      </c>
    </row>
    <row r="2" spans="1:5" ht="15.75" x14ac:dyDescent="0.25">
      <c r="A2" s="8" t="s">
        <v>3</v>
      </c>
    </row>
    <row r="3" spans="1:5" ht="15.75" x14ac:dyDescent="0.25">
      <c r="A3" s="8" t="s">
        <v>4</v>
      </c>
    </row>
    <row r="4" spans="1:5" ht="15.75" x14ac:dyDescent="0.25">
      <c r="A4" s="8" t="s">
        <v>5</v>
      </c>
    </row>
    <row r="5" spans="1:5" ht="15.75" x14ac:dyDescent="0.25">
      <c r="A5" s="8" t="s">
        <v>6</v>
      </c>
    </row>
    <row r="7" spans="1:5" ht="17.25" x14ac:dyDescent="0.3">
      <c r="A7" s="16" t="s">
        <v>44</v>
      </c>
      <c r="B7" s="16"/>
      <c r="C7" s="16"/>
      <c r="D7" s="6"/>
      <c r="E7" s="6"/>
    </row>
    <row r="8" spans="1:5" ht="17.25" x14ac:dyDescent="0.3">
      <c r="A8" s="7"/>
      <c r="B8" s="7"/>
      <c r="C8" s="7"/>
      <c r="D8" s="6"/>
      <c r="E8" s="6"/>
    </row>
    <row r="10" spans="1:5" s="1" customFormat="1" ht="18.75" x14ac:dyDescent="0.3">
      <c r="A10" s="14" t="s">
        <v>10</v>
      </c>
      <c r="B10" s="15">
        <v>2021</v>
      </c>
      <c r="C10" s="15">
        <v>2022</v>
      </c>
    </row>
    <row r="11" spans="1:5" s="2" customFormat="1" x14ac:dyDescent="0.25">
      <c r="A11" s="11" t="s">
        <v>9</v>
      </c>
      <c r="B11" s="3"/>
      <c r="C11" s="3"/>
    </row>
    <row r="12" spans="1:5" x14ac:dyDescent="0.25">
      <c r="A12" s="10" t="s">
        <v>11</v>
      </c>
      <c r="B12" s="4">
        <v>554252</v>
      </c>
      <c r="C12" s="4">
        <v>649289</v>
      </c>
    </row>
    <row r="13" spans="1:5" x14ac:dyDescent="0.25">
      <c r="A13" s="10" t="s">
        <v>12</v>
      </c>
      <c r="B13" s="4">
        <v>458913</v>
      </c>
      <c r="C13" s="4">
        <v>567197</v>
      </c>
    </row>
    <row r="14" spans="1:5" x14ac:dyDescent="0.25">
      <c r="A14" s="10" t="s">
        <v>13</v>
      </c>
      <c r="B14" s="4">
        <v>0</v>
      </c>
      <c r="C14" s="4">
        <v>0</v>
      </c>
    </row>
    <row r="15" spans="1:5" x14ac:dyDescent="0.25">
      <c r="A15" s="10" t="s">
        <v>14</v>
      </c>
      <c r="B15" s="4">
        <v>0</v>
      </c>
      <c r="C15" s="4">
        <v>0</v>
      </c>
    </row>
    <row r="16" spans="1:5" x14ac:dyDescent="0.25">
      <c r="A16" s="10" t="s">
        <v>15</v>
      </c>
      <c r="B16" s="4">
        <v>8693</v>
      </c>
      <c r="C16" s="4">
        <v>9880</v>
      </c>
    </row>
    <row r="17" spans="1:3" x14ac:dyDescent="0.25">
      <c r="A17" s="10" t="s">
        <v>16</v>
      </c>
      <c r="B17" s="4">
        <v>77259</v>
      </c>
      <c r="C17" s="4">
        <v>92826</v>
      </c>
    </row>
    <row r="18" spans="1:3" x14ac:dyDescent="0.25">
      <c r="A18" s="10" t="s">
        <v>17</v>
      </c>
      <c r="B18" s="4">
        <v>802</v>
      </c>
      <c r="C18" s="4">
        <v>816</v>
      </c>
    </row>
    <row r="19" spans="1:3" x14ac:dyDescent="0.25">
      <c r="A19" s="10" t="s">
        <v>18</v>
      </c>
      <c r="B19" s="4"/>
      <c r="C19" s="4"/>
    </row>
    <row r="20" spans="1:3" x14ac:dyDescent="0.25">
      <c r="A20" s="10" t="s">
        <v>19</v>
      </c>
      <c r="B20" s="4">
        <v>6013</v>
      </c>
      <c r="C20" s="4">
        <v>760</v>
      </c>
    </row>
    <row r="21" spans="1:3" x14ac:dyDescent="0.25">
      <c r="A21" s="10" t="s">
        <v>20</v>
      </c>
      <c r="B21" s="4"/>
      <c r="C21" s="4"/>
    </row>
    <row r="22" spans="1:3" x14ac:dyDescent="0.25">
      <c r="A22" s="10" t="s">
        <v>21</v>
      </c>
      <c r="B22" s="4">
        <v>0</v>
      </c>
      <c r="C22" s="4">
        <v>0</v>
      </c>
    </row>
    <row r="23" spans="1:3" x14ac:dyDescent="0.25">
      <c r="A23" s="10" t="s">
        <v>22</v>
      </c>
      <c r="B23" s="4">
        <v>0</v>
      </c>
      <c r="C23" s="4">
        <v>0</v>
      </c>
    </row>
    <row r="24" spans="1:3" x14ac:dyDescent="0.25">
      <c r="A24" s="11" t="s">
        <v>23</v>
      </c>
      <c r="B24" s="5">
        <f>(B12+B21+B22)-(B13+B14+B15+B16+B17+B18+B19+B20+B23)</f>
        <v>2572</v>
      </c>
      <c r="C24" s="5">
        <f>(C12+C21+C22)-(C13+C14+C15+C16+C17+C18+C19+C20+C23)</f>
        <v>-22190</v>
      </c>
    </row>
    <row r="25" spans="1:3" x14ac:dyDescent="0.25">
      <c r="A25" s="11" t="s">
        <v>24</v>
      </c>
      <c r="B25" s="4"/>
      <c r="C25" s="4"/>
    </row>
    <row r="26" spans="1:3" x14ac:dyDescent="0.25">
      <c r="A26" s="10" t="s">
        <v>25</v>
      </c>
      <c r="B26" s="4">
        <v>0</v>
      </c>
      <c r="C26" s="4">
        <v>0</v>
      </c>
    </row>
    <row r="27" spans="1:3" x14ac:dyDescent="0.25">
      <c r="A27" s="10" t="s">
        <v>26</v>
      </c>
      <c r="B27" s="4">
        <v>0</v>
      </c>
      <c r="C27" s="4">
        <v>0</v>
      </c>
    </row>
    <row r="28" spans="1:3" x14ac:dyDescent="0.25">
      <c r="A28" s="10" t="s">
        <v>27</v>
      </c>
      <c r="B28" s="4">
        <v>0</v>
      </c>
      <c r="C28" s="4">
        <v>0</v>
      </c>
    </row>
    <row r="29" spans="1:3" x14ac:dyDescent="0.25">
      <c r="A29" s="9" t="s">
        <v>28</v>
      </c>
      <c r="B29" s="4">
        <v>0</v>
      </c>
      <c r="C29" s="4">
        <v>0</v>
      </c>
    </row>
    <row r="30" spans="1:3" x14ac:dyDescent="0.25">
      <c r="A30" s="10" t="s">
        <v>29</v>
      </c>
      <c r="B30" s="4">
        <v>11</v>
      </c>
      <c r="C30" s="4">
        <v>8</v>
      </c>
    </row>
    <row r="31" spans="1:3" x14ac:dyDescent="0.25">
      <c r="A31" s="10" t="s">
        <v>30</v>
      </c>
      <c r="B31" s="4">
        <v>0</v>
      </c>
      <c r="C31" s="4">
        <v>0</v>
      </c>
    </row>
    <row r="32" spans="1:3" x14ac:dyDescent="0.25">
      <c r="A32" s="11" t="s">
        <v>31</v>
      </c>
      <c r="B32" s="5">
        <f>(B26+B29+B30+B31)-(B27+B28)</f>
        <v>11</v>
      </c>
      <c r="C32" s="5">
        <f>(C26+C29+C30+C31)-(C27+C28)</f>
        <v>8</v>
      </c>
    </row>
    <row r="33" spans="1:3" x14ac:dyDescent="0.25">
      <c r="A33" s="11" t="s">
        <v>32</v>
      </c>
      <c r="B33" s="4">
        <v>0</v>
      </c>
      <c r="C33" s="4">
        <v>0</v>
      </c>
    </row>
    <row r="34" spans="1:3" x14ac:dyDescent="0.25">
      <c r="A34" s="12" t="s">
        <v>33</v>
      </c>
      <c r="B34" s="4">
        <v>0</v>
      </c>
      <c r="C34" s="4">
        <v>0</v>
      </c>
    </row>
    <row r="35" spans="1:3" x14ac:dyDescent="0.25">
      <c r="A35" s="13" t="s">
        <v>34</v>
      </c>
      <c r="B35" s="4">
        <v>0</v>
      </c>
      <c r="C35" s="4">
        <v>0</v>
      </c>
    </row>
    <row r="36" spans="1:3" x14ac:dyDescent="0.25">
      <c r="A36" s="12" t="s">
        <v>35</v>
      </c>
      <c r="B36" s="4">
        <v>0</v>
      </c>
      <c r="C36" s="4">
        <v>0</v>
      </c>
    </row>
    <row r="37" spans="1:3" x14ac:dyDescent="0.25">
      <c r="A37" s="13" t="s">
        <v>36</v>
      </c>
      <c r="B37" s="4">
        <v>0</v>
      </c>
      <c r="C37" s="4">
        <v>0</v>
      </c>
    </row>
    <row r="38" spans="1:3" x14ac:dyDescent="0.25">
      <c r="A38" s="12" t="s">
        <v>37</v>
      </c>
      <c r="B38" s="4">
        <v>0</v>
      </c>
      <c r="C38" s="4">
        <v>0</v>
      </c>
    </row>
    <row r="39" spans="1:3" x14ac:dyDescent="0.25">
      <c r="A39" s="13" t="s">
        <v>38</v>
      </c>
      <c r="B39" s="4">
        <v>0</v>
      </c>
      <c r="C39" s="4">
        <v>0</v>
      </c>
    </row>
    <row r="40" spans="1:3" x14ac:dyDescent="0.25">
      <c r="A40" s="12" t="s">
        <v>39</v>
      </c>
      <c r="B40" s="4">
        <v>0</v>
      </c>
      <c r="C40" s="4">
        <v>0</v>
      </c>
    </row>
    <row r="41" spans="1:3" x14ac:dyDescent="0.25">
      <c r="A41" s="13" t="s">
        <v>21</v>
      </c>
      <c r="B41" s="4">
        <v>0</v>
      </c>
      <c r="C41" s="4">
        <v>1400</v>
      </c>
    </row>
    <row r="42" spans="1:3" ht="14.45" customHeight="1" x14ac:dyDescent="0.25">
      <c r="A42" s="12" t="s">
        <v>22</v>
      </c>
      <c r="B42" s="4">
        <v>0</v>
      </c>
      <c r="C42" s="4">
        <v>1400</v>
      </c>
    </row>
    <row r="43" spans="1:3" x14ac:dyDescent="0.25">
      <c r="A43" s="11" t="s">
        <v>40</v>
      </c>
      <c r="B43" s="5">
        <f>(B34+B35+B39+B41)-(B36+B37+B38+B40+B42)</f>
        <v>0</v>
      </c>
      <c r="C43" s="5">
        <f>(C34+C35+C39+C41)-(C36+C37+C38+C40+C42)</f>
        <v>0</v>
      </c>
    </row>
    <row r="44" spans="1:3" x14ac:dyDescent="0.25">
      <c r="A44" s="11"/>
      <c r="B44" s="4"/>
      <c r="C44" s="4"/>
    </row>
    <row r="45" spans="1:3" x14ac:dyDescent="0.25">
      <c r="A45" s="11" t="s">
        <v>41</v>
      </c>
      <c r="B45" s="5">
        <f>B24+B32+B43</f>
        <v>2583</v>
      </c>
      <c r="C45" s="5">
        <f>C24+C32+C43</f>
        <v>-22182</v>
      </c>
    </row>
    <row r="46" spans="1:3" x14ac:dyDescent="0.25">
      <c r="A46" s="11" t="s">
        <v>42</v>
      </c>
      <c r="B46" s="5">
        <v>192943</v>
      </c>
      <c r="C46" s="5">
        <f>B47</f>
        <v>195526</v>
      </c>
    </row>
    <row r="47" spans="1:3" x14ac:dyDescent="0.25">
      <c r="A47" s="11" t="s">
        <v>43</v>
      </c>
      <c r="B47" s="5">
        <f>B45+B46</f>
        <v>195526</v>
      </c>
      <c r="C47" s="5">
        <f>C45+C46</f>
        <v>173344</v>
      </c>
    </row>
    <row r="49" spans="1:3" x14ac:dyDescent="0.25">
      <c r="C49" t="s">
        <v>1</v>
      </c>
    </row>
    <row r="50" spans="1:3" x14ac:dyDescent="0.25">
      <c r="A50" t="s">
        <v>0</v>
      </c>
      <c r="C50" t="s">
        <v>45</v>
      </c>
    </row>
    <row r="51" spans="1:3" x14ac:dyDescent="0.25">
      <c r="A51" t="s">
        <v>7</v>
      </c>
      <c r="C51" t="s">
        <v>8</v>
      </c>
    </row>
  </sheetData>
  <mergeCells count="1">
    <mergeCell ref="A7:C7"/>
  </mergeCells>
  <phoneticPr fontId="0" type="noConversion"/>
  <pageMargins left="1.0629921259842521" right="0.70866141732283472" top="0.43307086614173229" bottom="0.55118110236220474" header="0.1968503937007874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vs2aj6</cp:lastModifiedBy>
  <cp:lastPrinted>2018-05-15T02:16:21Z</cp:lastPrinted>
  <dcterms:created xsi:type="dcterms:W3CDTF">2014-05-27T12:31:00Z</dcterms:created>
  <dcterms:modified xsi:type="dcterms:W3CDTF">2023-05-15T10:38:11Z</dcterms:modified>
</cp:coreProperties>
</file>