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\OneDrive - COMUNA CORNU\Desktop\Sedinta iulie 2023\"/>
    </mc:Choice>
  </mc:AlternateContent>
  <xr:revisionPtr revIDLastSave="0" documentId="13_ncr:1_{681EB3E7-C8E1-45F7-82A7-F84BFE89AF6D}" xr6:coauthVersionLast="47" xr6:coauthVersionMax="47" xr10:uidLastSave="{00000000-0000-0000-0000-000000000000}"/>
  <bookViews>
    <workbookView xWindow="735" yWindow="735" windowWidth="21600" windowHeight="11385" activeTab="1" xr2:uid="{00000000-000D-0000-FFFF-FFFF00000000}"/>
  </bookViews>
  <sheets>
    <sheet name="Foaie1" sheetId="1" r:id="rId1"/>
    <sheet name="Foaie2" sheetId="2" r:id="rId2"/>
    <sheet name="Foaie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2" l="1"/>
  <c r="C19" i="2"/>
  <c r="D30" i="2"/>
  <c r="C10" i="2"/>
  <c r="F4" i="2"/>
  <c r="F3" i="2" s="1"/>
  <c r="F2" i="2" s="1"/>
  <c r="D4" i="2"/>
  <c r="E4" i="2"/>
  <c r="C5" i="2"/>
  <c r="C4" i="2" s="1"/>
  <c r="D21" i="2"/>
  <c r="C21" i="2"/>
  <c r="H18" i="3"/>
  <c r="D27" i="2"/>
  <c r="C27" i="2"/>
  <c r="E21" i="2"/>
  <c r="D11" i="2"/>
  <c r="E11" i="2"/>
  <c r="F11" i="2"/>
  <c r="G11" i="2"/>
  <c r="D9" i="2"/>
  <c r="E9" i="2"/>
  <c r="F9" i="2"/>
  <c r="G9" i="2"/>
  <c r="G3" i="2" s="1"/>
  <c r="G37" i="1"/>
  <c r="H37" i="1"/>
  <c r="I37" i="1"/>
  <c r="J37" i="1"/>
  <c r="K37" i="1"/>
  <c r="K34" i="1"/>
  <c r="K33" i="1" s="1"/>
  <c r="G17" i="1"/>
  <c r="H17" i="1"/>
  <c r="I17" i="1"/>
  <c r="J17" i="1"/>
  <c r="K17" i="1"/>
  <c r="G11" i="1"/>
  <c r="H11" i="1"/>
  <c r="I11" i="1"/>
  <c r="J11" i="1"/>
  <c r="K11" i="1"/>
  <c r="E19" i="2"/>
  <c r="F19" i="2"/>
  <c r="G19" i="2"/>
  <c r="D13" i="2"/>
  <c r="E13" i="2"/>
  <c r="F13" i="2"/>
  <c r="G13" i="2"/>
  <c r="E30" i="2"/>
  <c r="F30" i="2"/>
  <c r="G30" i="2"/>
  <c r="C15" i="2"/>
  <c r="C13" i="2"/>
  <c r="F12" i="1"/>
  <c r="E3" i="2" l="1"/>
  <c r="D3" i="2"/>
  <c r="C9" i="2"/>
  <c r="C3" i="2" s="1"/>
  <c r="G18" i="2"/>
  <c r="F18" i="2"/>
  <c r="E18" i="2"/>
  <c r="J34" i="1"/>
  <c r="F39" i="1"/>
  <c r="F37" i="1" s="1"/>
  <c r="F36" i="1"/>
  <c r="C12" i="2"/>
  <c r="C11" i="2" s="1"/>
  <c r="G14" i="1"/>
  <c r="F13" i="1"/>
  <c r="F11" i="1" s="1"/>
  <c r="C31" i="2"/>
  <c r="C30" i="2" s="1"/>
  <c r="F19" i="1"/>
  <c r="F18" i="1"/>
  <c r="F15" i="1"/>
  <c r="D15" i="2"/>
  <c r="E15" i="2"/>
  <c r="H14" i="1"/>
  <c r="H10" i="1" s="1"/>
  <c r="I14" i="1"/>
  <c r="I10" i="1" s="1"/>
  <c r="J14" i="1"/>
  <c r="J10" i="1" s="1"/>
  <c r="K14" i="1"/>
  <c r="K10" i="1" s="1"/>
  <c r="N15" i="3"/>
  <c r="I15" i="3"/>
  <c r="J15" i="3"/>
  <c r="F35" i="1"/>
  <c r="D18" i="2"/>
  <c r="E35" i="1"/>
  <c r="E32" i="1" s="1"/>
  <c r="G35" i="1"/>
  <c r="H35" i="1"/>
  <c r="I35" i="1"/>
  <c r="J35" i="1"/>
  <c r="K35" i="1"/>
  <c r="K32" i="1" s="1"/>
  <c r="G2" i="2" l="1"/>
  <c r="F17" i="1"/>
  <c r="E2" i="2"/>
  <c r="D2" i="2"/>
  <c r="C18" i="2"/>
  <c r="C2" i="2" s="1"/>
  <c r="J33" i="1"/>
  <c r="J32" i="1" s="1"/>
  <c r="I34" i="1"/>
  <c r="G10" i="1"/>
  <c r="F14" i="1"/>
  <c r="H15" i="3"/>
  <c r="F10" i="1" l="1"/>
  <c r="I33" i="1"/>
  <c r="I32" i="1" s="1"/>
  <c r="H33" i="1" l="1"/>
  <c r="H32" i="1" s="1"/>
  <c r="G33" i="1" l="1"/>
  <c r="G32" i="1" s="1"/>
  <c r="F34" i="1"/>
  <c r="F33" i="1" s="1"/>
  <c r="F32" i="1" s="1"/>
</calcChain>
</file>

<file path=xl/sharedStrings.xml><?xml version="1.0" encoding="utf-8"?>
<sst xmlns="http://schemas.openxmlformats.org/spreadsheetml/2006/main" count="134" uniqueCount="96">
  <si>
    <t>mii lei</t>
  </si>
  <si>
    <t xml:space="preserve">Nr. </t>
  </si>
  <si>
    <t>Rest de</t>
  </si>
  <si>
    <t>crt.</t>
  </si>
  <si>
    <t>executat la</t>
  </si>
  <si>
    <t>TOTAL</t>
  </si>
  <si>
    <t>din care:</t>
  </si>
  <si>
    <t xml:space="preserve">buget </t>
  </si>
  <si>
    <t xml:space="preserve">alte </t>
  </si>
  <si>
    <t>local</t>
  </si>
  <si>
    <t>surse*</t>
  </si>
  <si>
    <t>B.</t>
  </si>
  <si>
    <t>CAPITOLUL 51.02</t>
  </si>
  <si>
    <t>CAPITOLUL 67.02</t>
  </si>
  <si>
    <t>CAPITOL 84.02</t>
  </si>
  <si>
    <t>A.</t>
  </si>
  <si>
    <t>TOTAL, din care:</t>
  </si>
  <si>
    <t>Nr.</t>
  </si>
  <si>
    <t>C.</t>
  </si>
  <si>
    <t>ROMANIA</t>
  </si>
  <si>
    <t>JUDETUL PRAHOVA</t>
  </si>
  <si>
    <t>buget</t>
  </si>
  <si>
    <t>TOTAL PROGRAM</t>
  </si>
  <si>
    <t>A</t>
  </si>
  <si>
    <t>B</t>
  </si>
  <si>
    <t>C</t>
  </si>
  <si>
    <t>PNDR 2014-2020</t>
  </si>
  <si>
    <t>buget local</t>
  </si>
  <si>
    <t>COMUNA CORNU</t>
  </si>
  <si>
    <t>CAPITOL 74.02</t>
  </si>
  <si>
    <t>Dotări</t>
  </si>
  <si>
    <t>GALL</t>
  </si>
  <si>
    <t>CAPITOLUL 70.02</t>
  </si>
  <si>
    <t>alte surse</t>
  </si>
  <si>
    <t xml:space="preserve">  </t>
  </si>
  <si>
    <t>executat</t>
  </si>
  <si>
    <t>Alte surse</t>
  </si>
  <si>
    <t>CAPITOLUL 84.02</t>
  </si>
  <si>
    <t>CAPITOLUL70.02.</t>
  </si>
  <si>
    <t>70.02.50- 71.01.30 PUG</t>
  </si>
  <si>
    <t>CAPITOL 70.02</t>
  </si>
  <si>
    <t>Proiectare, asistenta etc</t>
  </si>
  <si>
    <t>Denumirea obiectivelor de investiții</t>
  </si>
  <si>
    <t>Decontat de la începutul lucrării</t>
  </si>
  <si>
    <t>Lucrări noi</t>
  </si>
  <si>
    <t>84.03.01-71.01.01 Refacere și consolidare străzi Plaiul Cornului, Marin Preda, Aleea Alunilor, Malul Prahovei punct Tudose, Malul Prahovei punct Ana(calamități I)</t>
  </si>
  <si>
    <t>84.03.01-71.01.01 Refacere străzi L=0,035 km, comuna Cornu, Județul Prahova (calamități III)</t>
  </si>
  <si>
    <t>Alte cheltuieli de investiții</t>
  </si>
  <si>
    <t xml:space="preserve">                                         PROGRAMUL DE INVESTIȚII </t>
  </si>
  <si>
    <t>PROGRAM 2023</t>
  </si>
  <si>
    <t>84.03.02-71.01.01 PT si executie Modernizare drumuri comuna Cornu, etapa II: str.Primăverii etapa 2, stra.Plaiul Cornului etapa 2, str.Topșenilor, str.Murelor, Aleea Nucilor, Aleea Zorilor, Aleea Rozelor, Aleea Iancului, Aleea Haiducilor, Aleea Mioriței din comuna Cornu, Județul Prahova</t>
  </si>
  <si>
    <t xml:space="preserve">84.03.02-71.01.01 PT si executie  Modernizare drumuri comuna Cornu etapa III  </t>
  </si>
  <si>
    <t>CAPITOLUL 61.05</t>
  </si>
  <si>
    <t>61.05.00-71.01.03- Utilaj multifunctional pentru serviciul voluntar pentru situații de urgență</t>
  </si>
  <si>
    <t>70.02.06-71.01.01 PT si executie Cresterea eficientei energetice a sistemului de iluminat în Comuna Cornu, Județul Prahova</t>
  </si>
  <si>
    <t>74.02-71.01.01 Modernizare  și extindere a rețelei de alimentare cu apă potabilă și a rețelei de canalizare în comuna Cornu, Județul Prahova-etapa I</t>
  </si>
  <si>
    <t>74.02-71.01.01 Extindere a rețelelor de apă potabilă și apă uzată în comuna Cornu, județul Prahova</t>
  </si>
  <si>
    <t>CAPITOLUL 65.02</t>
  </si>
  <si>
    <t>65.02.-71.01.03 Dotari scoala</t>
  </si>
  <si>
    <t>CAPITOL 67.05</t>
  </si>
  <si>
    <t>67.05.03-71.01.01 Fântână arteziană parc primărie</t>
  </si>
  <si>
    <t>51.01.03-71.01.03  Dotari sediu primarie</t>
  </si>
  <si>
    <t>67.05.03-71.01.30 PT-Conservare, restaurare, consolidare(după caz) și punere în valoare a monumentului din punctul Straștie-Plaiul Cornului, comuna Cornu, Județul Prahova</t>
  </si>
  <si>
    <t>65..02 -58 PT+ executie  Modernizare și automatizare instalații, utilități Școala Gimnazială "Profesor Stănescu Cristea" din comuna Cornu în vederea îmbunătățirii eficienței energetice</t>
  </si>
  <si>
    <t>CAPITOL 65.05</t>
  </si>
  <si>
    <t>70.50.00-61 Reabilitare (termoizolare) blocuri, centru civic, creșterea performanțeli energetice a blocurilor de locuințe</t>
  </si>
  <si>
    <t>70.02.50-71.01.03-Dotari remorca sera</t>
  </si>
  <si>
    <t>51.01.03-71.01.30 SF Parc fotovoltaic sediu primarie</t>
  </si>
  <si>
    <t>67.05.01-71.01.03 Dotari Bazin inot</t>
  </si>
  <si>
    <t>67.05.03-71.01.30-SF parc de joaca copii Cornu de Sus</t>
  </si>
  <si>
    <t>84.03.01-71.01.30 SF Aleea Sporturilor</t>
  </si>
  <si>
    <t xml:space="preserve">                                              PE ANUL 2023 ȘI ESTIMARI PENTRU ANII 2024-2026</t>
  </si>
  <si>
    <t>local 2023</t>
  </si>
  <si>
    <t>până la 01.01.2022</t>
  </si>
  <si>
    <t>POIM</t>
  </si>
  <si>
    <t xml:space="preserve">51.01.03-71.01.03 Licente </t>
  </si>
  <si>
    <t>PNRR</t>
  </si>
  <si>
    <t>până la 31.12.2022</t>
  </si>
  <si>
    <t>31/12/2022</t>
  </si>
  <si>
    <t>Lucrări în continuare</t>
  </si>
  <si>
    <t>PROGRAMUL DE INVESTIȚII  PE ANUL 2023</t>
  </si>
  <si>
    <t xml:space="preserve">84.03.01-71.01.30 SF-Asigurarea infrastructurii pentru transportul verde-infrastructura pentru biciclete  </t>
  </si>
  <si>
    <t>84.03.01-71.01.30 DALI Consolidare str.Malul Vadului.Joita-Vasii</t>
  </si>
  <si>
    <t>67.03.02-71.01.30 DALI- Biblioteca-Muzeu, comuna Cornu, Judetul Prahova</t>
  </si>
  <si>
    <t xml:space="preserve">51.01.03-62-Asigurarea infrastructurii TIC (sisteme inteligente de management ) la nivelul com.Cornu                                                                                                                                              </t>
  </si>
  <si>
    <t>70.06.00-71.01.30 SF- Capacități producere energie din surse regenerabile pentru consum propriu al Com. Cornu</t>
  </si>
  <si>
    <t>Președintele de ședință,</t>
  </si>
  <si>
    <t>Secretarul general al comunei Cornu</t>
  </si>
  <si>
    <t>67.05.01-71.01.30 Actualizare SF Reabilitare, modernizaresi extindere Complex Sportivin comuna Cornu</t>
  </si>
  <si>
    <t>67.05.01-71.01.30- DALI Complex Sportiv</t>
  </si>
  <si>
    <t>Daniela IANCU</t>
  </si>
  <si>
    <t>51.01.03-71.01.03 Litere volumetrice luminate</t>
  </si>
  <si>
    <t>84.03.01-71.01.30 DALI Modernizare drumuri comuna Cornu etapa 4</t>
  </si>
  <si>
    <t>70.06.00-71.01.30 SF Eficientizarea consumului de energie electrică la comuna Cornu, Județul Prahova prin instalarea de panouri solare fotovoltaice cu putere de 390KW</t>
  </si>
  <si>
    <t>Anexa nr.2 la HCL nr.........../2023</t>
  </si>
  <si>
    <t xml:space="preserve">Alte cheltuieli de investiții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</si>
</sst>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38"/>
    </font>
    <font>
      <sz val="9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sz val="10"/>
      <color theme="1"/>
      <name val="Calibri"/>
      <family val="2"/>
      <scheme val="minor"/>
    </font>
    <font>
      <b/>
      <sz val="11"/>
      <name val="Times New Roman"/>
      <family val="1"/>
    </font>
    <font>
      <sz val="12"/>
      <color theme="1"/>
      <name val="Calibri"/>
      <family val="2"/>
      <scheme val="minor"/>
    </font>
    <font>
      <sz val="12"/>
      <name val="Arial"/>
      <family val="2"/>
      <charset val="238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8"/>
      <name val="Times New Roman"/>
      <family val="1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Times New Roman"/>
      <family val="1"/>
    </font>
    <font>
      <sz val="9"/>
      <color rgb="FFFF0000"/>
      <name val="Arial"/>
      <family val="2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theme="1"/>
      <name val="Times New Roman"/>
      <family val="1"/>
    </font>
    <font>
      <sz val="10"/>
      <name val="Arial Narrow"/>
      <family val="2"/>
    </font>
    <font>
      <b/>
      <sz val="10"/>
      <name val="Arial Narrow"/>
      <family val="2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/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7" xfId="0" applyBorder="1"/>
    <xf numFmtId="14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10" xfId="0" applyFont="1" applyBorder="1"/>
    <xf numFmtId="0" fontId="1" fillId="0" borderId="12" xfId="0" applyFont="1" applyBorder="1"/>
    <xf numFmtId="0" fontId="3" fillId="0" borderId="12" xfId="0" applyFont="1" applyBorder="1" applyAlignment="1">
      <alignment horizontal="left" vertical="center" wrapText="1"/>
    </xf>
    <xf numFmtId="0" fontId="2" fillId="0" borderId="12" xfId="0" applyFont="1" applyBorder="1"/>
    <xf numFmtId="0" fontId="4" fillId="0" borderId="12" xfId="0" applyFont="1" applyBorder="1"/>
    <xf numFmtId="0" fontId="5" fillId="0" borderId="12" xfId="0" applyFont="1" applyBorder="1"/>
    <xf numFmtId="0" fontId="6" fillId="0" borderId="12" xfId="0" applyFont="1" applyBorder="1"/>
    <xf numFmtId="0" fontId="0" fillId="0" borderId="12" xfId="0" applyBorder="1"/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/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7" xfId="0" applyFont="1" applyBorder="1"/>
    <xf numFmtId="14" fontId="6" fillId="0" borderId="7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9" xfId="0" applyFont="1" applyBorder="1"/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" xfId="0" applyFont="1" applyBorder="1"/>
    <xf numFmtId="0" fontId="7" fillId="0" borderId="7" xfId="0" applyFont="1" applyBorder="1"/>
    <xf numFmtId="0" fontId="7" fillId="0" borderId="18" xfId="0" applyFont="1" applyBorder="1"/>
    <xf numFmtId="0" fontId="7" fillId="0" borderId="10" xfId="0" applyFont="1" applyBorder="1"/>
    <xf numFmtId="0" fontId="7" fillId="0" borderId="6" xfId="0" applyFont="1" applyBorder="1"/>
    <xf numFmtId="0" fontId="7" fillId="0" borderId="16" xfId="0" applyFont="1" applyBorder="1"/>
    <xf numFmtId="0" fontId="7" fillId="0" borderId="3" xfId="0" applyFont="1" applyBorder="1"/>
    <xf numFmtId="0" fontId="7" fillId="0" borderId="17" xfId="0" applyFont="1" applyBorder="1"/>
    <xf numFmtId="0" fontId="0" fillId="0" borderId="6" xfId="0" applyBorder="1"/>
    <xf numFmtId="0" fontId="0" fillId="0" borderId="16" xfId="0" applyBorder="1"/>
    <xf numFmtId="0" fontId="7" fillId="0" borderId="0" xfId="0" applyFont="1" applyAlignment="1">
      <alignment horizontal="center"/>
    </xf>
    <xf numFmtId="0" fontId="9" fillId="0" borderId="12" xfId="0" applyFont="1" applyBorder="1"/>
    <xf numFmtId="0" fontId="10" fillId="0" borderId="12" xfId="0" applyFont="1" applyBorder="1"/>
    <xf numFmtId="0" fontId="6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4" fillId="0" borderId="12" xfId="0" applyFont="1" applyBorder="1"/>
    <xf numFmtId="0" fontId="1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7" fillId="0" borderId="4" xfId="0" applyFont="1" applyBorder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1" fillId="0" borderId="12" xfId="0" applyFont="1" applyBorder="1"/>
    <xf numFmtId="0" fontId="4" fillId="0" borderId="12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18" fillId="0" borderId="12" xfId="0" applyFont="1" applyBorder="1"/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19" fillId="0" borderId="17" xfId="0" applyFont="1" applyBorder="1"/>
    <xf numFmtId="0" fontId="0" fillId="0" borderId="18" xfId="0" applyBorder="1"/>
    <xf numFmtId="0" fontId="19" fillId="0" borderId="2" xfId="0" applyFont="1" applyBorder="1" applyAlignment="1">
      <alignment wrapText="1"/>
    </xf>
    <xf numFmtId="0" fontId="20" fillId="0" borderId="10" xfId="0" applyFont="1" applyBorder="1"/>
    <xf numFmtId="0" fontId="8" fillId="0" borderId="7" xfId="0" applyFont="1" applyBorder="1" applyAlignment="1">
      <alignment horizontal="center"/>
    </xf>
    <xf numFmtId="0" fontId="8" fillId="0" borderId="11" xfId="0" applyFont="1" applyBorder="1"/>
    <xf numFmtId="0" fontId="8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4" xfId="0" applyFont="1" applyBorder="1"/>
    <xf numFmtId="0" fontId="8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11" fillId="0" borderId="12" xfId="0" applyFont="1" applyBorder="1" applyAlignment="1">
      <alignment horizontal="right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/>
    </xf>
    <xf numFmtId="2" fontId="7" fillId="0" borderId="7" xfId="0" applyNumberFormat="1" applyFont="1" applyBorder="1" applyAlignment="1">
      <alignment horizontal="center"/>
    </xf>
    <xf numFmtId="0" fontId="21" fillId="0" borderId="0" xfId="0" applyFont="1"/>
    <xf numFmtId="0" fontId="21" fillId="0" borderId="12" xfId="0" applyFont="1" applyBorder="1"/>
    <xf numFmtId="0" fontId="23" fillId="0" borderId="12" xfId="0" applyFont="1" applyBorder="1"/>
    <xf numFmtId="0" fontId="14" fillId="0" borderId="12" xfId="0" applyFont="1" applyBorder="1" applyAlignment="1">
      <alignment wrapText="1"/>
    </xf>
    <xf numFmtId="0" fontId="22" fillId="0" borderId="12" xfId="0" applyFont="1" applyBorder="1"/>
    <xf numFmtId="0" fontId="24" fillId="0" borderId="12" xfId="0" applyFont="1" applyBorder="1"/>
    <xf numFmtId="0" fontId="25" fillId="0" borderId="12" xfId="0" applyFont="1" applyBorder="1"/>
    <xf numFmtId="0" fontId="6" fillId="0" borderId="12" xfId="0" applyFont="1" applyBorder="1" applyAlignment="1">
      <alignment horizontal="right"/>
    </xf>
    <xf numFmtId="0" fontId="23" fillId="0" borderId="12" xfId="0" applyFont="1" applyBorder="1" applyAlignment="1">
      <alignment horizontal="right"/>
    </xf>
    <xf numFmtId="0" fontId="14" fillId="0" borderId="12" xfId="0" applyFont="1" applyBorder="1" applyAlignment="1">
      <alignment horizontal="right"/>
    </xf>
    <xf numFmtId="2" fontId="7" fillId="0" borderId="18" xfId="0" applyNumberFormat="1" applyFont="1" applyBorder="1" applyAlignment="1">
      <alignment horizontal="center"/>
    </xf>
    <xf numFmtId="0" fontId="26" fillId="0" borderId="0" xfId="0" applyFont="1"/>
    <xf numFmtId="0" fontId="27" fillId="0" borderId="12" xfId="0" applyFont="1" applyBorder="1" applyAlignment="1">
      <alignment horizontal="center"/>
    </xf>
    <xf numFmtId="0" fontId="27" fillId="0" borderId="17" xfId="0" applyFont="1" applyBorder="1" applyAlignment="1">
      <alignment horizontal="center"/>
    </xf>
    <xf numFmtId="0" fontId="27" fillId="0" borderId="12" xfId="0" applyFont="1" applyBorder="1"/>
    <xf numFmtId="0" fontId="27" fillId="0" borderId="13" xfId="0" applyFont="1" applyBorder="1"/>
    <xf numFmtId="0" fontId="28" fillId="0" borderId="12" xfId="0" applyFont="1" applyBorder="1"/>
    <xf numFmtId="0" fontId="28" fillId="0" borderId="13" xfId="0" applyFont="1" applyBorder="1"/>
    <xf numFmtId="0" fontId="28" fillId="0" borderId="15" xfId="0" applyFont="1" applyBorder="1"/>
    <xf numFmtId="0" fontId="27" fillId="0" borderId="13" xfId="0" applyFont="1" applyBorder="1" applyAlignment="1">
      <alignment wrapText="1"/>
    </xf>
    <xf numFmtId="0" fontId="28" fillId="0" borderId="12" xfId="0" applyFont="1" applyBorder="1" applyAlignment="1">
      <alignment horizontal="right"/>
    </xf>
    <xf numFmtId="0" fontId="27" fillId="0" borderId="12" xfId="0" applyFont="1" applyBorder="1" applyAlignment="1">
      <alignment horizontal="right"/>
    </xf>
    <xf numFmtId="0" fontId="27" fillId="0" borderId="15" xfId="0" applyFont="1" applyBorder="1"/>
    <xf numFmtId="0" fontId="27" fillId="0" borderId="6" xfId="0" applyFont="1" applyBorder="1" applyAlignment="1">
      <alignment wrapText="1"/>
    </xf>
    <xf numFmtId="0" fontId="28" fillId="0" borderId="6" xfId="0" applyFont="1" applyBorder="1"/>
    <xf numFmtId="0" fontId="28" fillId="0" borderId="5" xfId="0" applyFont="1" applyBorder="1" applyAlignment="1">
      <alignment horizontal="right"/>
    </xf>
    <xf numFmtId="0" fontId="27" fillId="0" borderId="5" xfId="0" applyFont="1" applyBorder="1" applyAlignment="1">
      <alignment horizontal="right"/>
    </xf>
    <xf numFmtId="0" fontId="27" fillId="0" borderId="5" xfId="0" applyFont="1" applyBorder="1"/>
    <xf numFmtId="0" fontId="28" fillId="0" borderId="5" xfId="0" applyFont="1" applyBorder="1"/>
    <xf numFmtId="0" fontId="27" fillId="0" borderId="12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12" xfId="0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29" fillId="0" borderId="0" xfId="0" applyFont="1"/>
    <xf numFmtId="0" fontId="8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9" fillId="0" borderId="1" xfId="0" applyFont="1" applyBorder="1" applyAlignment="1">
      <alignment horizontal="right"/>
    </xf>
    <xf numFmtId="0" fontId="19" fillId="0" borderId="3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27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10" xfId="0" applyBorder="1" applyAlignment="1">
      <alignment wrapText="1"/>
    </xf>
    <xf numFmtId="0" fontId="8" fillId="0" borderId="2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7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0" fontId="7" fillId="0" borderId="12" xfId="0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3"/>
  <sheetViews>
    <sheetView topLeftCell="A34" workbookViewId="0">
      <selection activeCell="G16" sqref="G16"/>
    </sheetView>
  </sheetViews>
  <sheetFormatPr defaultRowHeight="15" x14ac:dyDescent="0.25"/>
  <cols>
    <col min="1" max="1" width="3.5703125" customWidth="1"/>
    <col min="2" max="2" width="37" customWidth="1"/>
    <col min="3" max="3" width="11.140625" customWidth="1"/>
    <col min="4" max="4" width="14.5703125" customWidth="1"/>
    <col min="5" max="5" width="10.28515625" customWidth="1"/>
    <col min="6" max="6" width="10.85546875" customWidth="1"/>
    <col min="7" max="7" width="11.42578125" customWidth="1"/>
    <col min="11" max="11" width="7.7109375" customWidth="1"/>
  </cols>
  <sheetData>
    <row r="2" spans="1:12" x14ac:dyDescent="0.25">
      <c r="A2" s="133"/>
      <c r="B2" s="133"/>
      <c r="C2" s="133"/>
      <c r="D2" s="133"/>
      <c r="E2" s="133"/>
      <c r="F2" s="133"/>
      <c r="G2" s="133"/>
      <c r="H2" s="133"/>
      <c r="I2" s="133"/>
    </row>
    <row r="3" spans="1:12" x14ac:dyDescent="0.25">
      <c r="A3" s="2"/>
      <c r="B3" s="2"/>
      <c r="C3" s="2"/>
      <c r="D3" s="2"/>
      <c r="E3" s="2"/>
      <c r="F3" s="2"/>
      <c r="G3" s="2"/>
      <c r="H3" s="2"/>
      <c r="I3" s="3" t="s">
        <v>0</v>
      </c>
    </row>
    <row r="4" spans="1:12" x14ac:dyDescent="0.25">
      <c r="A4" s="4" t="s">
        <v>1</v>
      </c>
      <c r="B4" s="5" t="s">
        <v>42</v>
      </c>
      <c r="C4" s="134" t="s">
        <v>43</v>
      </c>
      <c r="D4" s="135"/>
      <c r="E4" s="5" t="s">
        <v>2</v>
      </c>
      <c r="F4" s="136" t="s">
        <v>49</v>
      </c>
      <c r="G4" s="137"/>
      <c r="H4" s="137"/>
      <c r="I4" s="4"/>
      <c r="J4" s="6"/>
      <c r="K4" s="6"/>
    </row>
    <row r="5" spans="1:12" x14ac:dyDescent="0.25">
      <c r="A5" s="7" t="s">
        <v>3</v>
      </c>
      <c r="B5" s="2"/>
      <c r="C5" s="138" t="s">
        <v>77</v>
      </c>
      <c r="D5" s="139"/>
      <c r="E5" s="8" t="s">
        <v>4</v>
      </c>
      <c r="F5" s="140"/>
      <c r="G5" s="141"/>
      <c r="H5" s="141"/>
      <c r="I5" s="7"/>
      <c r="J5" s="9"/>
      <c r="K5" s="9"/>
    </row>
    <row r="6" spans="1:12" x14ac:dyDescent="0.25">
      <c r="A6" s="7"/>
      <c r="B6" s="8"/>
      <c r="C6" s="5" t="s">
        <v>5</v>
      </c>
      <c r="D6" s="58" t="s">
        <v>6</v>
      </c>
      <c r="E6" s="10" t="s">
        <v>78</v>
      </c>
      <c r="F6" s="8" t="s">
        <v>5</v>
      </c>
      <c r="G6" s="132" t="s">
        <v>6</v>
      </c>
      <c r="H6" s="132"/>
      <c r="I6" s="7"/>
      <c r="J6" s="9"/>
      <c r="K6" s="9"/>
    </row>
    <row r="7" spans="1:12" x14ac:dyDescent="0.25">
      <c r="A7" s="7"/>
      <c r="B7" s="8"/>
      <c r="C7" s="8"/>
      <c r="D7" s="5" t="s">
        <v>7</v>
      </c>
      <c r="E7" s="8"/>
      <c r="F7" s="8"/>
      <c r="G7" s="5" t="s">
        <v>27</v>
      </c>
      <c r="H7" s="4" t="s">
        <v>33</v>
      </c>
      <c r="I7" s="7">
        <v>2024</v>
      </c>
      <c r="J7" s="8">
        <v>2025</v>
      </c>
      <c r="K7" s="8">
        <v>2026</v>
      </c>
    </row>
    <row r="8" spans="1:12" ht="15.75" thickBot="1" x14ac:dyDescent="0.3">
      <c r="A8" s="11"/>
      <c r="B8" s="12"/>
      <c r="C8" s="12"/>
      <c r="D8" s="12" t="s">
        <v>9</v>
      </c>
      <c r="E8" s="12"/>
      <c r="F8" s="12"/>
      <c r="G8" s="12"/>
      <c r="H8" s="11"/>
      <c r="I8" s="11"/>
      <c r="J8" s="13"/>
      <c r="K8" s="13"/>
    </row>
    <row r="9" spans="1:12" ht="15.75" thickTop="1" x14ac:dyDescent="0.25">
      <c r="A9" s="14">
        <v>0</v>
      </c>
      <c r="B9" s="14">
        <v>1</v>
      </c>
      <c r="C9" s="14">
        <v>3</v>
      </c>
      <c r="D9" s="14">
        <v>4</v>
      </c>
      <c r="E9" s="14">
        <v>6</v>
      </c>
      <c r="F9" s="14">
        <v>7</v>
      </c>
      <c r="G9" s="14">
        <v>8</v>
      </c>
      <c r="H9" s="14">
        <v>9</v>
      </c>
      <c r="I9" s="14">
        <v>10</v>
      </c>
      <c r="J9" s="15">
        <v>11</v>
      </c>
      <c r="K9" s="22"/>
    </row>
    <row r="10" spans="1:12" x14ac:dyDescent="0.25">
      <c r="A10" s="16" t="s">
        <v>11</v>
      </c>
      <c r="B10" s="17" t="s">
        <v>44</v>
      </c>
      <c r="C10" s="18"/>
      <c r="D10" s="18"/>
      <c r="E10" s="18"/>
      <c r="F10" s="19">
        <f>F11+F14+F17</f>
        <v>19039.8</v>
      </c>
      <c r="G10" s="19">
        <f t="shared" ref="G10:K10" si="0">G11+G14+G17</f>
        <v>967.8</v>
      </c>
      <c r="H10" s="19">
        <f t="shared" si="0"/>
        <v>18072</v>
      </c>
      <c r="I10" s="19">
        <f t="shared" si="0"/>
        <v>2077</v>
      </c>
      <c r="J10" s="19">
        <f t="shared" si="0"/>
        <v>0</v>
      </c>
      <c r="K10" s="19">
        <f t="shared" si="0"/>
        <v>0</v>
      </c>
    </row>
    <row r="11" spans="1:12" ht="18.75" customHeight="1" x14ac:dyDescent="0.25">
      <c r="A11" s="16"/>
      <c r="B11" s="99" t="s">
        <v>40</v>
      </c>
      <c r="C11" s="18"/>
      <c r="D11" s="18"/>
      <c r="E11" s="18"/>
      <c r="F11" s="68">
        <f>F12+F13</f>
        <v>1494</v>
      </c>
      <c r="G11" s="68">
        <f t="shared" ref="G11:K11" si="1">G12+G13</f>
        <v>122</v>
      </c>
      <c r="H11" s="68">
        <f t="shared" si="1"/>
        <v>1372</v>
      </c>
      <c r="I11" s="68">
        <f t="shared" si="1"/>
        <v>2077</v>
      </c>
      <c r="J11" s="68">
        <f t="shared" si="1"/>
        <v>0</v>
      </c>
      <c r="K11" s="68">
        <f t="shared" si="1"/>
        <v>0</v>
      </c>
      <c r="L11" s="96"/>
    </row>
    <row r="12" spans="1:12" ht="40.15" customHeight="1" x14ac:dyDescent="0.25">
      <c r="A12" s="16"/>
      <c r="B12" s="17" t="s">
        <v>65</v>
      </c>
      <c r="C12" s="18"/>
      <c r="D12" s="18"/>
      <c r="E12" s="18"/>
      <c r="F12" s="69">
        <f>G12+H12</f>
        <v>1436</v>
      </c>
      <c r="G12" s="69">
        <v>64</v>
      </c>
      <c r="H12" s="69">
        <v>1372</v>
      </c>
      <c r="I12" s="20">
        <v>2077</v>
      </c>
      <c r="J12" s="20"/>
      <c r="K12" s="22"/>
      <c r="L12" s="96"/>
    </row>
    <row r="13" spans="1:12" ht="45" customHeight="1" x14ac:dyDescent="0.25">
      <c r="A13" s="16"/>
      <c r="B13" s="17" t="s">
        <v>54</v>
      </c>
      <c r="C13" s="18"/>
      <c r="D13" s="18"/>
      <c r="E13" s="18"/>
      <c r="F13" s="69">
        <f>G13+H13</f>
        <v>58</v>
      </c>
      <c r="G13" s="69">
        <v>58</v>
      </c>
      <c r="H13" s="69"/>
      <c r="I13" s="20"/>
      <c r="J13" s="20"/>
      <c r="K13" s="22"/>
      <c r="L13" s="96"/>
    </row>
    <row r="14" spans="1:12" x14ac:dyDescent="0.25">
      <c r="A14" s="16"/>
      <c r="B14" s="60" t="s">
        <v>29</v>
      </c>
      <c r="C14" s="16"/>
      <c r="D14" s="16"/>
      <c r="E14" s="16"/>
      <c r="F14" s="19">
        <f>F15+F16</f>
        <v>10505.8</v>
      </c>
      <c r="G14" s="19">
        <f>G15+G16</f>
        <v>505.8</v>
      </c>
      <c r="H14" s="20">
        <f t="shared" ref="H14:K14" si="2">H15</f>
        <v>10000</v>
      </c>
      <c r="I14" s="19">
        <f t="shared" si="2"/>
        <v>0</v>
      </c>
      <c r="J14" s="19">
        <f t="shared" si="2"/>
        <v>0</v>
      </c>
      <c r="K14" s="19">
        <f t="shared" si="2"/>
        <v>0</v>
      </c>
    </row>
    <row r="15" spans="1:12" ht="47.45" customHeight="1" x14ac:dyDescent="0.25">
      <c r="A15" s="16"/>
      <c r="B15" s="17" t="s">
        <v>55</v>
      </c>
      <c r="C15" s="16">
        <v>0</v>
      </c>
      <c r="D15" s="16">
        <v>0</v>
      </c>
      <c r="E15" s="16">
        <v>0</v>
      </c>
      <c r="F15" s="19">
        <f>G15+H15</f>
        <v>10252.799999999999</v>
      </c>
      <c r="G15" s="20">
        <v>252.8</v>
      </c>
      <c r="H15" s="20">
        <v>10000</v>
      </c>
      <c r="I15" s="55"/>
      <c r="J15" s="55"/>
      <c r="K15" s="22"/>
    </row>
    <row r="16" spans="1:12" ht="35.450000000000003" customHeight="1" x14ac:dyDescent="0.25">
      <c r="A16" s="37"/>
      <c r="B16" s="17" t="s">
        <v>56</v>
      </c>
      <c r="C16" s="103"/>
      <c r="D16" s="103"/>
      <c r="E16" s="103"/>
      <c r="F16" s="103">
        <v>253</v>
      </c>
      <c r="G16" s="103">
        <v>253</v>
      </c>
      <c r="H16" s="37"/>
      <c r="I16" s="37"/>
      <c r="J16" s="22"/>
      <c r="K16" s="22"/>
    </row>
    <row r="17" spans="1:11" x14ac:dyDescent="0.25">
      <c r="A17" s="37"/>
      <c r="B17" s="60" t="s">
        <v>14</v>
      </c>
      <c r="C17" s="103"/>
      <c r="D17" s="103"/>
      <c r="E17" s="103"/>
      <c r="F17" s="103">
        <f>F18+F19</f>
        <v>7040</v>
      </c>
      <c r="G17" s="103">
        <f t="shared" ref="G17:K17" si="3">G18+G19</f>
        <v>340</v>
      </c>
      <c r="H17" s="103">
        <f t="shared" si="3"/>
        <v>6700</v>
      </c>
      <c r="I17" s="103">
        <f t="shared" si="3"/>
        <v>0</v>
      </c>
      <c r="J17" s="103">
        <f t="shared" si="3"/>
        <v>0</v>
      </c>
      <c r="K17" s="103">
        <f t="shared" si="3"/>
        <v>0</v>
      </c>
    </row>
    <row r="18" spans="1:11" ht="75.599999999999994" customHeight="1" x14ac:dyDescent="0.25">
      <c r="A18" s="37"/>
      <c r="B18" s="17" t="s">
        <v>50</v>
      </c>
      <c r="C18" s="103"/>
      <c r="D18" s="103"/>
      <c r="E18" s="103"/>
      <c r="F18" s="105">
        <f>G18+H18</f>
        <v>4750</v>
      </c>
      <c r="G18" s="103">
        <v>250</v>
      </c>
      <c r="H18" s="37">
        <v>4500</v>
      </c>
      <c r="I18" s="37"/>
      <c r="J18" s="22"/>
      <c r="K18" s="22"/>
    </row>
    <row r="19" spans="1:11" ht="39.75" customHeight="1" x14ac:dyDescent="0.25">
      <c r="A19" s="37"/>
      <c r="B19" s="17" t="s">
        <v>51</v>
      </c>
      <c r="C19" s="103"/>
      <c r="D19" s="103"/>
      <c r="E19" s="103"/>
      <c r="F19" s="105">
        <f>G19+H19</f>
        <v>2290</v>
      </c>
      <c r="G19" s="103">
        <v>90</v>
      </c>
      <c r="H19" s="37">
        <v>2200</v>
      </c>
      <c r="I19" s="37"/>
      <c r="J19" s="22"/>
      <c r="K19" s="22"/>
    </row>
    <row r="20" spans="1:11" x14ac:dyDescent="0.25">
      <c r="A20" s="24"/>
      <c r="B20" s="93"/>
      <c r="C20" s="94"/>
      <c r="D20" s="94"/>
      <c r="E20" s="94"/>
      <c r="F20" s="94"/>
      <c r="G20" s="94"/>
      <c r="H20" s="24"/>
      <c r="I20" s="24"/>
    </row>
    <row r="21" spans="1:11" x14ac:dyDescent="0.25">
      <c r="A21" s="24"/>
      <c r="B21" s="24"/>
      <c r="C21" s="24"/>
      <c r="D21" s="24"/>
      <c r="E21" s="24"/>
      <c r="F21" s="24"/>
      <c r="G21" s="24"/>
      <c r="H21" s="24"/>
      <c r="I21" s="24"/>
    </row>
    <row r="22" spans="1:11" x14ac:dyDescent="0.25">
      <c r="A22" s="58"/>
      <c r="B22" s="130" t="s">
        <v>80</v>
      </c>
      <c r="C22" s="131"/>
      <c r="D22" s="131"/>
      <c r="E22" s="131"/>
      <c r="F22" s="131"/>
      <c r="G22" s="131"/>
      <c r="H22" s="131"/>
      <c r="I22" s="131"/>
    </row>
    <row r="23" spans="1:11" x14ac:dyDescent="0.25">
      <c r="A23" s="31"/>
    </row>
    <row r="24" spans="1:11" x14ac:dyDescent="0.25">
      <c r="I24" s="3" t="s">
        <v>0</v>
      </c>
    </row>
    <row r="25" spans="1:11" x14ac:dyDescent="0.25">
      <c r="A25" s="25" t="s">
        <v>1</v>
      </c>
      <c r="B25" s="26" t="s">
        <v>42</v>
      </c>
      <c r="C25" s="142"/>
      <c r="D25" s="143"/>
      <c r="E25" s="33" t="s">
        <v>2</v>
      </c>
      <c r="F25" s="144" t="s">
        <v>49</v>
      </c>
      <c r="G25" s="145"/>
      <c r="H25" s="146"/>
      <c r="I25" s="25"/>
      <c r="J25" s="78"/>
      <c r="K25" s="6"/>
    </row>
    <row r="26" spans="1:11" ht="15" customHeight="1" x14ac:dyDescent="0.25">
      <c r="A26" s="27" t="s">
        <v>3</v>
      </c>
      <c r="B26" s="28"/>
      <c r="C26" s="147" t="s">
        <v>34</v>
      </c>
      <c r="D26" s="148"/>
      <c r="E26" s="32" t="s">
        <v>35</v>
      </c>
      <c r="F26" s="149"/>
      <c r="G26" s="150"/>
      <c r="H26" s="151"/>
      <c r="I26" s="27"/>
      <c r="J26" s="77"/>
      <c r="K26" s="9"/>
    </row>
    <row r="27" spans="1:11" ht="27" customHeight="1" x14ac:dyDescent="0.25">
      <c r="A27" s="27"/>
      <c r="B27" s="28"/>
      <c r="C27" s="26" t="s">
        <v>5</v>
      </c>
      <c r="D27" s="81" t="s">
        <v>43</v>
      </c>
      <c r="E27" s="79"/>
      <c r="F27" s="28" t="s">
        <v>5</v>
      </c>
      <c r="G27" s="152" t="s">
        <v>6</v>
      </c>
      <c r="H27" s="153"/>
      <c r="I27" s="27"/>
      <c r="J27" s="77"/>
      <c r="K27" s="9"/>
    </row>
    <row r="28" spans="1:11" ht="15.75" thickBot="1" x14ac:dyDescent="0.3">
      <c r="A28" s="27"/>
      <c r="B28" s="28"/>
      <c r="C28" s="28"/>
      <c r="D28" s="82" t="s">
        <v>77</v>
      </c>
      <c r="E28" s="80"/>
      <c r="F28" s="28"/>
      <c r="G28" s="26" t="s">
        <v>27</v>
      </c>
      <c r="H28" s="25" t="s">
        <v>33</v>
      </c>
      <c r="I28" s="27">
        <v>2024</v>
      </c>
      <c r="J28" s="77">
        <v>2025</v>
      </c>
      <c r="K28" s="9">
        <v>2026</v>
      </c>
    </row>
    <row r="29" spans="1:11" ht="15.75" thickTop="1" x14ac:dyDescent="0.25">
      <c r="A29" s="14">
        <v>0</v>
      </c>
      <c r="B29" s="14">
        <v>1</v>
      </c>
      <c r="C29" s="14">
        <v>3</v>
      </c>
      <c r="D29" s="14">
        <v>4</v>
      </c>
      <c r="E29" s="14">
        <v>6</v>
      </c>
      <c r="F29" s="14">
        <v>7</v>
      </c>
      <c r="G29" s="14">
        <v>8</v>
      </c>
      <c r="H29" s="14">
        <v>9</v>
      </c>
      <c r="I29" s="14">
        <v>10</v>
      </c>
      <c r="J29" s="22">
        <v>11</v>
      </c>
      <c r="K29" s="22"/>
    </row>
    <row r="30" spans="1:11" x14ac:dyDescent="0.25">
      <c r="A30" s="21" t="s">
        <v>15</v>
      </c>
      <c r="B30" s="21" t="s">
        <v>79</v>
      </c>
      <c r="C30" s="22"/>
      <c r="D30" s="22"/>
      <c r="E30" s="22"/>
      <c r="F30" s="56"/>
      <c r="G30" s="56"/>
      <c r="H30" s="22"/>
      <c r="I30" s="22"/>
      <c r="J30" s="22"/>
      <c r="K30" s="22"/>
    </row>
    <row r="31" spans="1:11" x14ac:dyDescent="0.25">
      <c r="A31" s="21"/>
      <c r="B31" s="21"/>
      <c r="C31" s="22"/>
      <c r="D31" s="22"/>
      <c r="E31" s="22"/>
      <c r="F31" s="56"/>
      <c r="G31" s="56"/>
      <c r="H31" s="22"/>
      <c r="I31" s="22"/>
      <c r="J31" s="22"/>
      <c r="K31" s="22"/>
    </row>
    <row r="32" spans="1:11" x14ac:dyDescent="0.25">
      <c r="A32" s="21"/>
      <c r="B32" s="60" t="s">
        <v>16</v>
      </c>
      <c r="C32" s="92"/>
      <c r="D32" s="67"/>
      <c r="E32" s="67">
        <f>E35</f>
        <v>0</v>
      </c>
      <c r="F32" s="67">
        <f>F33+F35+F37</f>
        <v>10790.71</v>
      </c>
      <c r="G32" s="67">
        <f t="shared" ref="G32:K32" si="4">G33+G35+G37</f>
        <v>5100.71</v>
      </c>
      <c r="H32" s="67">
        <f t="shared" si="4"/>
        <v>5690</v>
      </c>
      <c r="I32" s="67">
        <f t="shared" si="4"/>
        <v>0</v>
      </c>
      <c r="J32" s="67">
        <f t="shared" si="4"/>
        <v>0</v>
      </c>
      <c r="K32" s="67">
        <f t="shared" si="4"/>
        <v>0</v>
      </c>
    </row>
    <row r="33" spans="1:13" x14ac:dyDescent="0.25">
      <c r="A33" s="21"/>
      <c r="B33" s="60" t="s">
        <v>64</v>
      </c>
      <c r="C33" s="92"/>
      <c r="D33" s="67"/>
      <c r="E33" s="67"/>
      <c r="F33" s="67">
        <f>F34</f>
        <v>9389</v>
      </c>
      <c r="G33" s="67">
        <f t="shared" ref="G33:K33" si="5">G34</f>
        <v>3699</v>
      </c>
      <c r="H33" s="67">
        <f t="shared" si="5"/>
        <v>5690</v>
      </c>
      <c r="I33" s="67">
        <f t="shared" si="5"/>
        <v>0</v>
      </c>
      <c r="J33" s="67">
        <f t="shared" si="5"/>
        <v>0</v>
      </c>
      <c r="K33" s="67">
        <f t="shared" si="5"/>
        <v>0</v>
      </c>
    </row>
    <row r="34" spans="1:13" ht="74.45" customHeight="1" x14ac:dyDescent="0.25">
      <c r="A34" s="21"/>
      <c r="B34" s="126" t="s">
        <v>63</v>
      </c>
      <c r="C34" s="92"/>
      <c r="D34" s="67"/>
      <c r="E34" s="67"/>
      <c r="F34" s="67">
        <f>G34+H34</f>
        <v>9389</v>
      </c>
      <c r="G34" s="67">
        <v>3699</v>
      </c>
      <c r="H34" s="67">
        <v>5690</v>
      </c>
      <c r="I34" s="67">
        <f t="shared" ref="I34:K34" si="6">J34+K34</f>
        <v>0</v>
      </c>
      <c r="J34" s="67">
        <f t="shared" si="6"/>
        <v>0</v>
      </c>
      <c r="K34" s="67">
        <f t="shared" si="6"/>
        <v>0</v>
      </c>
    </row>
    <row r="35" spans="1:13" x14ac:dyDescent="0.25">
      <c r="A35" s="21"/>
      <c r="B35" s="60" t="s">
        <v>59</v>
      </c>
      <c r="C35" s="18"/>
      <c r="D35" s="18"/>
      <c r="E35" s="18">
        <f>E36</f>
        <v>0</v>
      </c>
      <c r="F35" s="19">
        <f>F36</f>
        <v>250</v>
      </c>
      <c r="G35" s="19">
        <f t="shared" ref="G35:K35" si="7">G36</f>
        <v>250</v>
      </c>
      <c r="H35" s="19">
        <f t="shared" si="7"/>
        <v>0</v>
      </c>
      <c r="I35" s="19">
        <f t="shared" si="7"/>
        <v>0</v>
      </c>
      <c r="J35" s="19">
        <f t="shared" si="7"/>
        <v>0</v>
      </c>
      <c r="K35" s="19">
        <f t="shared" si="7"/>
        <v>0</v>
      </c>
    </row>
    <row r="36" spans="1:13" ht="30" x14ac:dyDescent="0.25">
      <c r="A36" s="21"/>
      <c r="B36" s="127" t="s">
        <v>60</v>
      </c>
      <c r="C36" s="18"/>
      <c r="D36" s="18"/>
      <c r="E36" s="18"/>
      <c r="F36" s="69">
        <f>G36</f>
        <v>250</v>
      </c>
      <c r="G36" s="69">
        <v>250</v>
      </c>
      <c r="H36" s="104"/>
      <c r="I36" s="98"/>
      <c r="J36" s="98"/>
      <c r="K36" s="97"/>
      <c r="L36" s="9"/>
      <c r="M36" s="9"/>
    </row>
    <row r="37" spans="1:13" x14ac:dyDescent="0.25">
      <c r="A37" s="21"/>
      <c r="B37" s="60" t="s">
        <v>14</v>
      </c>
      <c r="C37" s="70"/>
      <c r="D37" s="70"/>
      <c r="E37" s="70"/>
      <c r="F37" s="101">
        <f>F38+F39</f>
        <v>1151.71</v>
      </c>
      <c r="G37" s="101">
        <f t="shared" ref="G37:K37" si="8">G38+G39</f>
        <v>1151.71</v>
      </c>
      <c r="H37" s="101">
        <f t="shared" si="8"/>
        <v>0</v>
      </c>
      <c r="I37" s="101">
        <f t="shared" si="8"/>
        <v>0</v>
      </c>
      <c r="J37" s="101">
        <f t="shared" si="8"/>
        <v>0</v>
      </c>
      <c r="K37" s="101">
        <f t="shared" si="8"/>
        <v>0</v>
      </c>
    </row>
    <row r="38" spans="1:13" s="96" customFormat="1" ht="75" x14ac:dyDescent="0.25">
      <c r="A38" s="100"/>
      <c r="B38" s="127" t="s">
        <v>45</v>
      </c>
      <c r="C38" s="70"/>
      <c r="D38" s="70"/>
      <c r="E38" s="70"/>
      <c r="F38" s="101">
        <v>710</v>
      </c>
      <c r="G38" s="101">
        <v>710</v>
      </c>
      <c r="H38" s="97"/>
      <c r="I38" s="100"/>
      <c r="J38" s="97"/>
      <c r="K38" s="97"/>
    </row>
    <row r="39" spans="1:13" s="96" customFormat="1" ht="43.5" customHeight="1" x14ac:dyDescent="0.25">
      <c r="A39" s="100"/>
      <c r="B39" s="127" t="s">
        <v>46</v>
      </c>
      <c r="C39" s="70"/>
      <c r="D39" s="70"/>
      <c r="E39" s="70"/>
      <c r="F39" s="102">
        <f>G39</f>
        <v>441.71</v>
      </c>
      <c r="G39" s="70">
        <v>441.71</v>
      </c>
      <c r="H39" s="97"/>
      <c r="I39" s="100"/>
      <c r="J39" s="97"/>
      <c r="K39" s="97"/>
    </row>
    <row r="40" spans="1:13" ht="38.25" customHeight="1" x14ac:dyDescent="0.25">
      <c r="A40" s="31"/>
      <c r="B40" s="23"/>
      <c r="C40" s="23"/>
      <c r="D40" s="66"/>
      <c r="E40" s="23"/>
      <c r="F40" s="23"/>
      <c r="G40" s="23"/>
      <c r="H40" s="23"/>
      <c r="I40" s="23"/>
    </row>
    <row r="41" spans="1:13" ht="15.75" x14ac:dyDescent="0.25">
      <c r="A41" s="31"/>
      <c r="B41" s="23"/>
      <c r="C41" s="23"/>
      <c r="D41" s="23"/>
      <c r="F41" s="23"/>
      <c r="G41" s="23"/>
      <c r="I41" s="31"/>
    </row>
    <row r="42" spans="1:13" ht="139.5" customHeight="1" x14ac:dyDescent="0.25">
      <c r="A42" s="31"/>
      <c r="B42" s="62"/>
      <c r="I42" s="31"/>
    </row>
    <row r="43" spans="1:13" x14ac:dyDescent="0.25">
      <c r="A43" s="31"/>
      <c r="B43" s="61"/>
    </row>
  </sheetData>
  <mergeCells count="12">
    <mergeCell ref="C25:D25"/>
    <mergeCell ref="F25:H25"/>
    <mergeCell ref="C26:D26"/>
    <mergeCell ref="F26:H26"/>
    <mergeCell ref="G27:H27"/>
    <mergeCell ref="B22:I22"/>
    <mergeCell ref="G6:H6"/>
    <mergeCell ref="A2:I2"/>
    <mergeCell ref="C4:D4"/>
    <mergeCell ref="F4:H4"/>
    <mergeCell ref="C5:D5"/>
    <mergeCell ref="F5:H5"/>
  </mergeCells>
  <pageMargins left="0.7" right="0.2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4"/>
  <sheetViews>
    <sheetView tabSelected="1" topLeftCell="A18" workbookViewId="0">
      <selection activeCell="B2" sqref="B2:B34"/>
    </sheetView>
  </sheetViews>
  <sheetFormatPr defaultRowHeight="15" x14ac:dyDescent="0.25"/>
  <cols>
    <col min="1" max="1" width="4.28515625" customWidth="1"/>
    <col min="2" max="2" width="81.28515625" customWidth="1"/>
    <col min="3" max="3" width="9" customWidth="1"/>
    <col min="4" max="4" width="9.85546875" customWidth="1"/>
    <col min="6" max="6" width="7.42578125" style="22" customWidth="1"/>
    <col min="7" max="7" width="9.140625" style="22"/>
  </cols>
  <sheetData>
    <row r="1" spans="1:7" x14ac:dyDescent="0.25">
      <c r="A1" s="108" t="s">
        <v>17</v>
      </c>
      <c r="B1" s="109" t="s">
        <v>42</v>
      </c>
      <c r="C1" s="108" t="s">
        <v>5</v>
      </c>
      <c r="D1" s="108" t="s">
        <v>27</v>
      </c>
      <c r="E1" s="154" t="s">
        <v>36</v>
      </c>
      <c r="F1" s="154"/>
      <c r="G1" s="154"/>
    </row>
    <row r="2" spans="1:7" x14ac:dyDescent="0.25">
      <c r="A2" s="110" t="s">
        <v>18</v>
      </c>
      <c r="B2" s="111" t="s">
        <v>95</v>
      </c>
      <c r="C2" s="112">
        <f>C3+C18</f>
        <v>4081</v>
      </c>
      <c r="D2" s="112">
        <f>D3+D18</f>
        <v>1664</v>
      </c>
      <c r="E2" s="112">
        <f>E3+E18</f>
        <v>0</v>
      </c>
      <c r="F2" s="112">
        <f>F3</f>
        <v>2417</v>
      </c>
      <c r="G2" s="112">
        <f>G3+G18</f>
        <v>0</v>
      </c>
    </row>
    <row r="3" spans="1:7" ht="12.6" customHeight="1" x14ac:dyDescent="0.25">
      <c r="A3" s="110"/>
      <c r="B3" s="113" t="s">
        <v>30</v>
      </c>
      <c r="C3" s="112">
        <f>C4+C9+C11+C13+C15</f>
        <v>2883</v>
      </c>
      <c r="D3" s="112">
        <f>D4+D9+D11+D13+D15</f>
        <v>466</v>
      </c>
      <c r="E3" s="112">
        <f t="shared" ref="E3:G3" si="0">E4+E9+E11+E15</f>
        <v>0</v>
      </c>
      <c r="F3" s="112">
        <f>F4+F9</f>
        <v>2417</v>
      </c>
      <c r="G3" s="112">
        <f t="shared" si="0"/>
        <v>0</v>
      </c>
    </row>
    <row r="4" spans="1:7" ht="13.5" customHeight="1" x14ac:dyDescent="0.25">
      <c r="A4" s="110"/>
      <c r="B4" s="113" t="s">
        <v>12</v>
      </c>
      <c r="C4" s="112">
        <f>C5+C6+C7+C8</f>
        <v>2381</v>
      </c>
      <c r="D4" s="112">
        <f>D5+D6+D7+D8</f>
        <v>181</v>
      </c>
      <c r="E4" s="112">
        <f t="shared" ref="E4" si="1">E5+E6+E7</f>
        <v>0</v>
      </c>
      <c r="F4" s="112">
        <f>F5</f>
        <v>2200</v>
      </c>
      <c r="G4" s="112"/>
    </row>
    <row r="5" spans="1:7" x14ac:dyDescent="0.25">
      <c r="A5" s="110"/>
      <c r="B5" s="115" t="s">
        <v>84</v>
      </c>
      <c r="C5" s="117">
        <f>D5+F5</f>
        <v>2260</v>
      </c>
      <c r="D5" s="117">
        <v>60</v>
      </c>
      <c r="E5" s="118">
        <v>0</v>
      </c>
      <c r="F5" s="110">
        <v>2200</v>
      </c>
      <c r="G5" s="112"/>
    </row>
    <row r="6" spans="1:7" ht="11.45" customHeight="1" x14ac:dyDescent="0.25">
      <c r="A6" s="110"/>
      <c r="B6" s="111" t="s">
        <v>61</v>
      </c>
      <c r="C6" s="117">
        <v>50</v>
      </c>
      <c r="D6" s="117">
        <v>50</v>
      </c>
      <c r="E6" s="114"/>
      <c r="F6" s="112"/>
      <c r="G6" s="112"/>
    </row>
    <row r="7" spans="1:7" ht="12.6" customHeight="1" x14ac:dyDescent="0.25">
      <c r="A7" s="110"/>
      <c r="B7" s="111" t="s">
        <v>75</v>
      </c>
      <c r="C7" s="117">
        <v>11</v>
      </c>
      <c r="D7" s="117">
        <v>11</v>
      </c>
      <c r="E7" s="114"/>
      <c r="F7" s="112"/>
      <c r="G7" s="112"/>
    </row>
    <row r="8" spans="1:7" ht="12" customHeight="1" x14ac:dyDescent="0.25">
      <c r="A8" s="110"/>
      <c r="B8" s="111" t="s">
        <v>91</v>
      </c>
      <c r="C8" s="117">
        <v>60</v>
      </c>
      <c r="D8" s="117">
        <v>60</v>
      </c>
      <c r="E8" s="114"/>
      <c r="F8" s="112"/>
      <c r="G8" s="112"/>
    </row>
    <row r="9" spans="1:7" ht="13.5" customHeight="1" x14ac:dyDescent="0.25">
      <c r="A9" s="110"/>
      <c r="B9" s="113" t="s">
        <v>52</v>
      </c>
      <c r="C9" s="116">
        <f>D9+F9</f>
        <v>317</v>
      </c>
      <c r="D9" s="116">
        <f t="shared" ref="D9:G9" si="2">D10</f>
        <v>100</v>
      </c>
      <c r="E9" s="116">
        <f t="shared" si="2"/>
        <v>0</v>
      </c>
      <c r="F9" s="116">
        <f t="shared" si="2"/>
        <v>217</v>
      </c>
      <c r="G9" s="116">
        <f t="shared" si="2"/>
        <v>0</v>
      </c>
    </row>
    <row r="10" spans="1:7" ht="14.25" customHeight="1" x14ac:dyDescent="0.25">
      <c r="A10" s="110"/>
      <c r="B10" s="119" t="s">
        <v>53</v>
      </c>
      <c r="C10" s="117">
        <f>D10+F10</f>
        <v>317</v>
      </c>
      <c r="D10" s="117">
        <v>100</v>
      </c>
      <c r="E10" s="114"/>
      <c r="F10" s="112">
        <v>217</v>
      </c>
      <c r="G10" s="112"/>
    </row>
    <row r="11" spans="1:7" ht="12.75" customHeight="1" x14ac:dyDescent="0.25">
      <c r="A11" s="110"/>
      <c r="B11" s="113" t="s">
        <v>57</v>
      </c>
      <c r="C11" s="116">
        <f>C12</f>
        <v>10</v>
      </c>
      <c r="D11" s="116">
        <f t="shared" ref="D11:G11" si="3">D12</f>
        <v>10</v>
      </c>
      <c r="E11" s="116">
        <f t="shared" si="3"/>
        <v>0</v>
      </c>
      <c r="F11" s="116">
        <f t="shared" si="3"/>
        <v>0</v>
      </c>
      <c r="G11" s="116">
        <f t="shared" si="3"/>
        <v>0</v>
      </c>
    </row>
    <row r="12" spans="1:7" ht="12" customHeight="1" x14ac:dyDescent="0.25">
      <c r="A12" s="110"/>
      <c r="B12" s="111" t="s">
        <v>58</v>
      </c>
      <c r="C12" s="117">
        <f>D12</f>
        <v>10</v>
      </c>
      <c r="D12" s="117">
        <v>10</v>
      </c>
      <c r="E12" s="114"/>
      <c r="F12" s="112"/>
      <c r="G12" s="112"/>
    </row>
    <row r="13" spans="1:7" ht="12.75" customHeight="1" x14ac:dyDescent="0.25">
      <c r="A13" s="110"/>
      <c r="B13" s="113" t="s">
        <v>13</v>
      </c>
      <c r="C13" s="116">
        <f>C14</f>
        <v>100</v>
      </c>
      <c r="D13" s="116">
        <f t="shared" ref="D13:G13" si="4">D14</f>
        <v>100</v>
      </c>
      <c r="E13" s="116">
        <f t="shared" si="4"/>
        <v>0</v>
      </c>
      <c r="F13" s="116">
        <f t="shared" si="4"/>
        <v>0</v>
      </c>
      <c r="G13" s="116">
        <f t="shared" si="4"/>
        <v>0</v>
      </c>
    </row>
    <row r="14" spans="1:7" ht="12.75" customHeight="1" x14ac:dyDescent="0.25">
      <c r="A14" s="110"/>
      <c r="B14" s="115" t="s">
        <v>68</v>
      </c>
      <c r="C14" s="117">
        <v>100</v>
      </c>
      <c r="D14" s="117">
        <v>100</v>
      </c>
      <c r="E14" s="118"/>
      <c r="F14" s="112"/>
      <c r="G14" s="112"/>
    </row>
    <row r="15" spans="1:7" ht="12.75" customHeight="1" x14ac:dyDescent="0.25">
      <c r="A15" s="110"/>
      <c r="B15" s="113" t="s">
        <v>38</v>
      </c>
      <c r="C15" s="116">
        <f>C16+C17</f>
        <v>75</v>
      </c>
      <c r="D15" s="116">
        <f t="shared" ref="D15:E15" si="5">D16+D17</f>
        <v>75</v>
      </c>
      <c r="E15" s="116">
        <f t="shared" si="5"/>
        <v>0</v>
      </c>
      <c r="F15" s="112"/>
      <c r="G15" s="112"/>
    </row>
    <row r="16" spans="1:7" ht="12.6" customHeight="1" x14ac:dyDescent="0.25">
      <c r="A16" s="110"/>
      <c r="B16" s="111" t="s">
        <v>39</v>
      </c>
      <c r="C16" s="117">
        <v>65</v>
      </c>
      <c r="D16" s="117">
        <v>65</v>
      </c>
      <c r="E16" s="114"/>
      <c r="F16" s="112"/>
      <c r="G16" s="112"/>
    </row>
    <row r="17" spans="1:7" ht="12.6" customHeight="1" x14ac:dyDescent="0.25">
      <c r="A17" s="110"/>
      <c r="B17" s="111" t="s">
        <v>66</v>
      </c>
      <c r="C17" s="117">
        <v>10</v>
      </c>
      <c r="D17" s="117">
        <v>10</v>
      </c>
      <c r="E17" s="112"/>
      <c r="F17" s="112"/>
      <c r="G17" s="112"/>
    </row>
    <row r="18" spans="1:7" ht="12.6" customHeight="1" x14ac:dyDescent="0.25">
      <c r="A18" s="110"/>
      <c r="B18" s="120" t="s">
        <v>41</v>
      </c>
      <c r="C18" s="121">
        <f>C19+C21+C27+C30</f>
        <v>1198</v>
      </c>
      <c r="D18" s="121">
        <f>D19+D21+D27+D30</f>
        <v>1198</v>
      </c>
      <c r="E18" s="121">
        <f>E19+E21+E27+E30</f>
        <v>0</v>
      </c>
      <c r="F18" s="121">
        <f>F19+F21+F27+F30</f>
        <v>0</v>
      </c>
      <c r="G18" s="116">
        <f>G19+G21+G27+G30</f>
        <v>0</v>
      </c>
    </row>
    <row r="19" spans="1:7" ht="12" customHeight="1" x14ac:dyDescent="0.25">
      <c r="A19" s="110"/>
      <c r="B19" s="113" t="s">
        <v>12</v>
      </c>
      <c r="C19" s="121">
        <f>C20</f>
        <v>25</v>
      </c>
      <c r="D19" s="121">
        <f>D20</f>
        <v>25</v>
      </c>
      <c r="E19" s="121">
        <f t="shared" ref="E19:G19" si="6">E20</f>
        <v>0</v>
      </c>
      <c r="F19" s="121">
        <f t="shared" si="6"/>
        <v>0</v>
      </c>
      <c r="G19" s="116">
        <f t="shared" si="6"/>
        <v>0</v>
      </c>
    </row>
    <row r="20" spans="1:7" ht="13.5" customHeight="1" x14ac:dyDescent="0.25">
      <c r="A20" s="110"/>
      <c r="B20" s="119" t="s">
        <v>67</v>
      </c>
      <c r="C20" s="122">
        <v>25</v>
      </c>
      <c r="D20" s="122">
        <v>25</v>
      </c>
      <c r="E20" s="122"/>
      <c r="F20" s="117"/>
      <c r="G20" s="117"/>
    </row>
    <row r="21" spans="1:7" ht="13.5" customHeight="1" x14ac:dyDescent="0.25">
      <c r="A21" s="110"/>
      <c r="B21" s="113" t="s">
        <v>13</v>
      </c>
      <c r="C21" s="121">
        <f>C22+C23+C24+C25+C26</f>
        <v>595</v>
      </c>
      <c r="D21" s="121">
        <f>D22+D23+D24+D25+D26</f>
        <v>595</v>
      </c>
      <c r="E21" s="121">
        <f t="shared" ref="E21" si="7">E22+E23+E25</f>
        <v>0</v>
      </c>
      <c r="F21" s="112"/>
      <c r="G21" s="112"/>
    </row>
    <row r="22" spans="1:7" ht="25.5" customHeight="1" x14ac:dyDescent="0.25">
      <c r="A22" s="110"/>
      <c r="B22" s="119" t="s">
        <v>62</v>
      </c>
      <c r="C22" s="123">
        <v>200</v>
      </c>
      <c r="D22" s="123">
        <v>200</v>
      </c>
      <c r="E22" s="123"/>
      <c r="F22" s="110"/>
      <c r="G22" s="110"/>
    </row>
    <row r="23" spans="1:7" ht="13.5" customHeight="1" x14ac:dyDescent="0.25">
      <c r="A23" s="110"/>
      <c r="B23" s="119" t="s">
        <v>83</v>
      </c>
      <c r="C23" s="123">
        <v>185</v>
      </c>
      <c r="D23" s="123">
        <v>185</v>
      </c>
      <c r="E23" s="123"/>
      <c r="F23" s="110"/>
      <c r="G23" s="110"/>
    </row>
    <row r="24" spans="1:7" ht="12.6" customHeight="1" x14ac:dyDescent="0.25">
      <c r="A24" s="110"/>
      <c r="B24" s="119" t="s">
        <v>88</v>
      </c>
      <c r="C24" s="123">
        <v>50</v>
      </c>
      <c r="D24" s="123">
        <v>50</v>
      </c>
      <c r="E24" s="123"/>
      <c r="F24" s="110"/>
      <c r="G24" s="110"/>
    </row>
    <row r="25" spans="1:7" ht="13.15" customHeight="1" x14ac:dyDescent="0.25">
      <c r="A25" s="110"/>
      <c r="B25" s="119" t="s">
        <v>69</v>
      </c>
      <c r="C25" s="123">
        <v>100</v>
      </c>
      <c r="D25" s="123">
        <v>100</v>
      </c>
      <c r="E25" s="123"/>
      <c r="F25" s="110"/>
      <c r="G25" s="110"/>
    </row>
    <row r="26" spans="1:7" ht="13.15" customHeight="1" x14ac:dyDescent="0.25">
      <c r="A26" s="110"/>
      <c r="B26" s="119" t="s">
        <v>89</v>
      </c>
      <c r="C26" s="123">
        <v>60</v>
      </c>
      <c r="D26" s="123">
        <v>60</v>
      </c>
      <c r="E26" s="123"/>
      <c r="F26" s="110"/>
      <c r="G26" s="110"/>
    </row>
    <row r="27" spans="1:7" ht="12.75" customHeight="1" x14ac:dyDescent="0.25">
      <c r="A27" s="110"/>
      <c r="B27" s="113" t="s">
        <v>32</v>
      </c>
      <c r="C27" s="124">
        <f>C28+C29</f>
        <v>300</v>
      </c>
      <c r="D27" s="124">
        <f>D28+D29</f>
        <v>300</v>
      </c>
      <c r="E27" s="123"/>
      <c r="F27" s="110"/>
      <c r="G27" s="110"/>
    </row>
    <row r="28" spans="1:7" ht="15" customHeight="1" x14ac:dyDescent="0.25">
      <c r="A28" s="110"/>
      <c r="B28" s="125" t="s">
        <v>85</v>
      </c>
      <c r="C28" s="123">
        <v>50</v>
      </c>
      <c r="D28" s="123">
        <v>50</v>
      </c>
      <c r="E28" s="123"/>
      <c r="F28" s="110"/>
      <c r="G28" s="110"/>
    </row>
    <row r="29" spans="1:7" ht="27.75" customHeight="1" x14ac:dyDescent="0.25">
      <c r="A29" s="110"/>
      <c r="B29" s="119" t="s">
        <v>93</v>
      </c>
      <c r="C29" s="123">
        <v>250</v>
      </c>
      <c r="D29" s="123">
        <v>250</v>
      </c>
      <c r="E29" s="123"/>
      <c r="F29" s="110"/>
      <c r="G29" s="110"/>
    </row>
    <row r="30" spans="1:7" ht="12.75" customHeight="1" x14ac:dyDescent="0.25">
      <c r="A30" s="110"/>
      <c r="B30" s="112" t="s">
        <v>37</v>
      </c>
      <c r="C30" s="112">
        <f>C31+C32+C33+C34</f>
        <v>278</v>
      </c>
      <c r="D30" s="112">
        <f>D31+D32+D33+D34</f>
        <v>278</v>
      </c>
      <c r="E30" s="112">
        <f t="shared" ref="E30:G30" si="8">E31</f>
        <v>0</v>
      </c>
      <c r="F30" s="112">
        <f t="shared" si="8"/>
        <v>0</v>
      </c>
      <c r="G30" s="112">
        <f t="shared" si="8"/>
        <v>0</v>
      </c>
    </row>
    <row r="31" spans="1:7" ht="13.15" customHeight="1" x14ac:dyDescent="0.25">
      <c r="A31" s="110"/>
      <c r="B31" s="125" t="s">
        <v>81</v>
      </c>
      <c r="C31" s="110">
        <f>D31+E31</f>
        <v>58</v>
      </c>
      <c r="D31" s="110">
        <v>58</v>
      </c>
      <c r="E31" s="110"/>
      <c r="F31" s="110"/>
      <c r="G31" s="110"/>
    </row>
    <row r="32" spans="1:7" x14ac:dyDescent="0.25">
      <c r="A32" s="110"/>
      <c r="B32" s="125" t="s">
        <v>70</v>
      </c>
      <c r="C32" s="110">
        <v>20</v>
      </c>
      <c r="D32" s="110">
        <v>20</v>
      </c>
      <c r="E32" s="110"/>
      <c r="F32" s="110"/>
      <c r="G32" s="110"/>
    </row>
    <row r="33" spans="1:7" x14ac:dyDescent="0.25">
      <c r="A33" s="110"/>
      <c r="B33" s="125" t="s">
        <v>82</v>
      </c>
      <c r="C33" s="110">
        <v>100</v>
      </c>
      <c r="D33" s="110">
        <v>100</v>
      </c>
      <c r="E33" s="110"/>
      <c r="F33" s="110"/>
      <c r="G33" s="110"/>
    </row>
    <row r="34" spans="1:7" x14ac:dyDescent="0.25">
      <c r="A34" s="16"/>
      <c r="B34" s="16" t="s">
        <v>92</v>
      </c>
      <c r="C34" s="16">
        <v>100</v>
      </c>
      <c r="D34" s="16">
        <v>100</v>
      </c>
      <c r="E34" s="16"/>
      <c r="F34" s="16"/>
      <c r="G34" s="16"/>
    </row>
    <row r="35" spans="1:7" x14ac:dyDescent="0.25">
      <c r="A35" s="1"/>
      <c r="B35" s="1" t="s">
        <v>86</v>
      </c>
      <c r="C35" s="1" t="s">
        <v>87</v>
      </c>
      <c r="D35" s="1"/>
      <c r="E35" s="1"/>
      <c r="F35" s="1"/>
      <c r="G35" s="1"/>
    </row>
    <row r="36" spans="1:7" x14ac:dyDescent="0.25">
      <c r="B36" s="128"/>
      <c r="C36" s="129" t="s">
        <v>90</v>
      </c>
      <c r="D36" s="129"/>
      <c r="F36"/>
      <c r="G36"/>
    </row>
    <row r="37" spans="1:7" ht="15.75" x14ac:dyDescent="0.25">
      <c r="B37" s="63"/>
      <c r="C37" s="64"/>
      <c r="D37" s="66"/>
      <c r="E37" s="64"/>
      <c r="F37"/>
      <c r="G37"/>
    </row>
    <row r="38" spans="1:7" ht="15.75" x14ac:dyDescent="0.25">
      <c r="B38" s="23"/>
      <c r="C38" s="64"/>
      <c r="D38" s="23"/>
      <c r="E38" s="65"/>
      <c r="F38"/>
      <c r="G38"/>
    </row>
    <row r="39" spans="1:7" x14ac:dyDescent="0.25">
      <c r="F39"/>
      <c r="G39"/>
    </row>
    <row r="40" spans="1:7" x14ac:dyDescent="0.25">
      <c r="F40"/>
      <c r="G40"/>
    </row>
    <row r="41" spans="1:7" x14ac:dyDescent="0.25">
      <c r="F41"/>
      <c r="G41"/>
    </row>
    <row r="42" spans="1:7" x14ac:dyDescent="0.25">
      <c r="F42"/>
      <c r="G42"/>
    </row>
    <row r="43" spans="1:7" x14ac:dyDescent="0.25">
      <c r="F43"/>
      <c r="G43"/>
    </row>
    <row r="44" spans="1:7" x14ac:dyDescent="0.25">
      <c r="F44"/>
      <c r="G44"/>
    </row>
    <row r="45" spans="1:7" x14ac:dyDescent="0.25">
      <c r="F45"/>
      <c r="G45"/>
    </row>
    <row r="46" spans="1:7" x14ac:dyDescent="0.25">
      <c r="F46"/>
      <c r="G46"/>
    </row>
    <row r="47" spans="1:7" x14ac:dyDescent="0.25">
      <c r="F47"/>
      <c r="G47"/>
    </row>
    <row r="48" spans="1:7" x14ac:dyDescent="0.25">
      <c r="F48"/>
      <c r="G48"/>
    </row>
    <row r="49" spans="6:7" x14ac:dyDescent="0.25">
      <c r="F49"/>
      <c r="G49"/>
    </row>
    <row r="50" spans="6:7" x14ac:dyDescent="0.25">
      <c r="F50"/>
      <c r="G50"/>
    </row>
    <row r="51" spans="6:7" x14ac:dyDescent="0.25">
      <c r="F51"/>
      <c r="G51"/>
    </row>
    <row r="52" spans="6:7" x14ac:dyDescent="0.25">
      <c r="F52"/>
      <c r="G52"/>
    </row>
    <row r="53" spans="6:7" x14ac:dyDescent="0.25">
      <c r="F53"/>
      <c r="G53"/>
    </row>
    <row r="54" spans="6:7" x14ac:dyDescent="0.25">
      <c r="F54"/>
      <c r="G54"/>
    </row>
    <row r="55" spans="6:7" x14ac:dyDescent="0.25">
      <c r="F55"/>
      <c r="G55"/>
    </row>
    <row r="56" spans="6:7" x14ac:dyDescent="0.25">
      <c r="F56"/>
      <c r="G56"/>
    </row>
    <row r="57" spans="6:7" x14ac:dyDescent="0.25">
      <c r="F57"/>
      <c r="G57"/>
    </row>
    <row r="58" spans="6:7" x14ac:dyDescent="0.25">
      <c r="F58"/>
      <c r="G58"/>
    </row>
    <row r="59" spans="6:7" x14ac:dyDescent="0.25">
      <c r="F59"/>
      <c r="G59"/>
    </row>
    <row r="60" spans="6:7" x14ac:dyDescent="0.25">
      <c r="F60"/>
      <c r="G60"/>
    </row>
    <row r="61" spans="6:7" x14ac:dyDescent="0.25">
      <c r="F61"/>
      <c r="G61"/>
    </row>
    <row r="62" spans="6:7" x14ac:dyDescent="0.25">
      <c r="F62"/>
      <c r="G62"/>
    </row>
    <row r="63" spans="6:7" x14ac:dyDescent="0.25">
      <c r="F63"/>
      <c r="G63"/>
    </row>
    <row r="64" spans="6:7" x14ac:dyDescent="0.25">
      <c r="F64" s="13"/>
      <c r="G64" s="13"/>
    </row>
  </sheetData>
  <mergeCells count="1">
    <mergeCell ref="E1:G1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8"/>
  <sheetViews>
    <sheetView workbookViewId="0">
      <selection activeCell="N3" sqref="N3"/>
    </sheetView>
  </sheetViews>
  <sheetFormatPr defaultRowHeight="15" x14ac:dyDescent="0.25"/>
  <cols>
    <col min="1" max="1" width="4.28515625" customWidth="1"/>
    <col min="2" max="2" width="8.42578125" customWidth="1"/>
    <col min="3" max="3" width="10" customWidth="1"/>
    <col min="4" max="4" width="10.140625" customWidth="1"/>
    <col min="6" max="6" width="9.28515625" customWidth="1"/>
    <col min="7" max="7" width="12.28515625" customWidth="1"/>
    <col min="8" max="8" width="9.5703125" bestFit="1" customWidth="1"/>
    <col min="10" max="10" width="11.42578125" customWidth="1"/>
    <col min="11" max="12" width="10.7109375" customWidth="1"/>
    <col min="14" max="14" width="10.42578125" customWidth="1"/>
    <col min="15" max="15" width="8.140625" customWidth="1"/>
    <col min="16" max="16" width="9.140625" customWidth="1"/>
  </cols>
  <sheetData>
    <row r="1" spans="1:16" x14ac:dyDescent="0.25">
      <c r="A1" s="107" t="s">
        <v>19</v>
      </c>
      <c r="B1" s="107"/>
      <c r="C1" s="107"/>
      <c r="D1" s="107"/>
    </row>
    <row r="2" spans="1:16" ht="15.75" x14ac:dyDescent="0.25">
      <c r="A2" s="23" t="s">
        <v>20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15.75" x14ac:dyDescent="0.25">
      <c r="A3" s="23" t="s">
        <v>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 t="s">
        <v>94</v>
      </c>
      <c r="O3" s="23"/>
      <c r="P3" s="23"/>
    </row>
    <row r="4" spans="1:16" ht="15.75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6" ht="15.75" x14ac:dyDescent="0.25">
      <c r="A5" s="158" t="s">
        <v>48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</row>
    <row r="6" spans="1:16" ht="15.75" x14ac:dyDescent="0.25">
      <c r="A6" s="158" t="s">
        <v>71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</row>
    <row r="7" spans="1:16" ht="15.75" x14ac:dyDescent="0.2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 t="s">
        <v>0</v>
      </c>
    </row>
    <row r="8" spans="1:16" x14ac:dyDescent="0.25">
      <c r="A8" s="34" t="s">
        <v>1</v>
      </c>
      <c r="B8" s="34"/>
      <c r="C8" s="34"/>
      <c r="D8" s="159" t="s">
        <v>43</v>
      </c>
      <c r="E8" s="160"/>
      <c r="F8" s="160"/>
      <c r="G8" s="26" t="s">
        <v>2</v>
      </c>
      <c r="H8" s="152" t="s">
        <v>49</v>
      </c>
      <c r="I8" s="161"/>
      <c r="J8" s="161"/>
      <c r="K8" s="161"/>
      <c r="L8" s="161"/>
      <c r="M8" s="153"/>
      <c r="N8" s="152"/>
      <c r="O8" s="161"/>
      <c r="P8" s="153"/>
    </row>
    <row r="9" spans="1:16" x14ac:dyDescent="0.25">
      <c r="A9" s="35" t="s">
        <v>3</v>
      </c>
      <c r="B9" s="35"/>
      <c r="C9" s="35"/>
      <c r="D9" s="149" t="s">
        <v>73</v>
      </c>
      <c r="E9" s="150"/>
      <c r="F9" s="150"/>
      <c r="G9" s="28" t="s">
        <v>4</v>
      </c>
      <c r="H9" s="152"/>
      <c r="I9" s="162"/>
      <c r="J9" s="162"/>
      <c r="K9" s="162"/>
      <c r="L9" s="162"/>
      <c r="M9" s="162"/>
      <c r="N9" s="162"/>
      <c r="O9" s="162"/>
      <c r="P9" s="163"/>
    </row>
    <row r="10" spans="1:16" x14ac:dyDescent="0.25">
      <c r="A10" s="35"/>
      <c r="B10" s="35"/>
      <c r="C10" s="35"/>
      <c r="D10" s="26" t="s">
        <v>5</v>
      </c>
      <c r="E10" s="155" t="s">
        <v>6</v>
      </c>
      <c r="F10" s="155"/>
      <c r="G10" s="36" t="s">
        <v>78</v>
      </c>
      <c r="H10" s="28" t="s">
        <v>5</v>
      </c>
      <c r="I10" s="155" t="s">
        <v>6</v>
      </c>
      <c r="J10" s="155"/>
      <c r="K10" s="155"/>
      <c r="L10" s="155"/>
      <c r="M10" s="155"/>
      <c r="N10" s="37"/>
      <c r="O10" s="155"/>
      <c r="P10" s="156"/>
    </row>
    <row r="11" spans="1:16" ht="30" x14ac:dyDescent="0.25">
      <c r="A11" s="35"/>
      <c r="B11" s="35"/>
      <c r="C11" s="35"/>
      <c r="D11" s="28"/>
      <c r="E11" s="26" t="s">
        <v>21</v>
      </c>
      <c r="F11" s="25" t="s">
        <v>8</v>
      </c>
      <c r="G11" s="28"/>
      <c r="H11" s="28"/>
      <c r="I11" s="26" t="s">
        <v>21</v>
      </c>
      <c r="J11" s="57" t="s">
        <v>26</v>
      </c>
      <c r="K11" s="57" t="s">
        <v>76</v>
      </c>
      <c r="L11" s="57" t="s">
        <v>74</v>
      </c>
      <c r="M11" s="57" t="s">
        <v>31</v>
      </c>
      <c r="N11" s="26">
        <v>2024</v>
      </c>
      <c r="O11" s="26">
        <v>2025</v>
      </c>
      <c r="P11" s="26">
        <v>2026</v>
      </c>
    </row>
    <row r="12" spans="1:16" ht="15.75" thickBot="1" x14ac:dyDescent="0.3">
      <c r="A12" s="38"/>
      <c r="B12" s="38"/>
      <c r="C12" s="38"/>
      <c r="D12" s="30"/>
      <c r="E12" s="30" t="s">
        <v>9</v>
      </c>
      <c r="F12" s="29" t="s">
        <v>10</v>
      </c>
      <c r="G12" s="30"/>
      <c r="H12" s="30"/>
      <c r="I12" s="30" t="s">
        <v>72</v>
      </c>
      <c r="J12" s="29"/>
      <c r="K12" s="29"/>
      <c r="L12" s="29"/>
      <c r="M12" s="29"/>
      <c r="N12" s="30"/>
      <c r="O12" s="30"/>
      <c r="P12" s="30"/>
    </row>
    <row r="13" spans="1:16" ht="17.25" thickTop="1" thickBot="1" x14ac:dyDescent="0.3">
      <c r="A13" s="39">
        <v>0</v>
      </c>
      <c r="B13" s="40">
        <v>1</v>
      </c>
      <c r="C13" s="41">
        <v>2</v>
      </c>
      <c r="D13" s="42">
        <v>3</v>
      </c>
      <c r="E13" s="40">
        <v>4</v>
      </c>
      <c r="F13" s="42">
        <v>5</v>
      </c>
      <c r="G13" s="40">
        <v>6</v>
      </c>
      <c r="H13" s="42">
        <v>7</v>
      </c>
      <c r="I13" s="40">
        <v>8</v>
      </c>
      <c r="J13" s="42"/>
      <c r="K13" s="39"/>
      <c r="L13" s="42"/>
      <c r="M13" s="42">
        <v>9</v>
      </c>
      <c r="N13" s="91"/>
      <c r="O13" s="41"/>
      <c r="P13" s="43"/>
    </row>
    <row r="14" spans="1:16" ht="16.5" thickTop="1" x14ac:dyDescent="0.25">
      <c r="A14" s="44"/>
      <c r="B14" s="45" t="s">
        <v>22</v>
      </c>
      <c r="C14" s="23"/>
      <c r="D14" s="83"/>
      <c r="E14" s="83"/>
      <c r="F14" s="83"/>
      <c r="G14" s="23"/>
      <c r="H14" s="83"/>
      <c r="I14" s="84"/>
      <c r="J14" s="85"/>
      <c r="K14" s="169">
        <v>2200</v>
      </c>
      <c r="L14" s="86"/>
      <c r="M14" s="88"/>
      <c r="N14" s="90"/>
      <c r="O14" s="87"/>
      <c r="P14" s="84"/>
    </row>
    <row r="15" spans="1:16" ht="15.75" x14ac:dyDescent="0.25">
      <c r="A15" s="45"/>
      <c r="B15" s="45" t="s">
        <v>6</v>
      </c>
      <c r="C15" s="23"/>
      <c r="D15" s="45"/>
      <c r="E15" s="23"/>
      <c r="F15" s="45"/>
      <c r="G15" s="23"/>
      <c r="H15" s="95">
        <f>H18+H21+H24</f>
        <v>33911.509999999995</v>
      </c>
      <c r="I15" s="95">
        <f t="shared" ref="I15:N15" si="0">I18+I21+I24</f>
        <v>7732.51</v>
      </c>
      <c r="J15" s="95">
        <f t="shared" si="0"/>
        <v>18072</v>
      </c>
      <c r="K15" s="170"/>
      <c r="L15" s="106">
        <v>5690</v>
      </c>
      <c r="M15" s="95">
        <v>217</v>
      </c>
      <c r="N15" s="95">
        <f t="shared" si="0"/>
        <v>2077</v>
      </c>
      <c r="O15" s="46"/>
      <c r="P15" s="45"/>
    </row>
    <row r="16" spans="1:16" ht="15.75" x14ac:dyDescent="0.25">
      <c r="A16" s="47"/>
      <c r="B16" s="47"/>
      <c r="C16" s="48"/>
      <c r="D16" s="47"/>
      <c r="E16" s="48"/>
      <c r="F16" s="47"/>
      <c r="G16" s="48"/>
      <c r="H16" s="72"/>
      <c r="I16" s="47"/>
      <c r="J16" s="72"/>
      <c r="K16" s="171"/>
      <c r="L16" s="73"/>
      <c r="M16" s="89"/>
      <c r="N16" s="47"/>
      <c r="O16" s="49"/>
      <c r="P16" s="47"/>
    </row>
    <row r="17" spans="1:16" ht="15.75" x14ac:dyDescent="0.25">
      <c r="A17" s="44"/>
      <c r="B17" s="44"/>
      <c r="C17" s="50"/>
      <c r="D17" s="44"/>
      <c r="E17" s="50"/>
      <c r="F17" s="44"/>
      <c r="G17" s="50"/>
      <c r="H17" s="74"/>
      <c r="I17" s="44"/>
      <c r="J17" s="74"/>
      <c r="K17" s="166"/>
      <c r="L17" s="75"/>
      <c r="M17" s="74"/>
      <c r="N17" s="23"/>
      <c r="O17" s="44"/>
      <c r="P17" s="51"/>
    </row>
    <row r="18" spans="1:16" ht="15.75" x14ac:dyDescent="0.25">
      <c r="A18" s="45" t="s">
        <v>23</v>
      </c>
      <c r="B18" s="45" t="s">
        <v>79</v>
      </c>
      <c r="C18" s="23"/>
      <c r="D18" s="71"/>
      <c r="E18" s="71"/>
      <c r="F18" s="71"/>
      <c r="G18" s="23"/>
      <c r="H18" s="95">
        <f>I18+L18</f>
        <v>10790.71</v>
      </c>
      <c r="I18" s="45">
        <v>5100.71</v>
      </c>
      <c r="J18" s="71"/>
      <c r="K18" s="167"/>
      <c r="L18" s="54">
        <v>5690</v>
      </c>
      <c r="M18" s="71"/>
      <c r="N18" s="23"/>
      <c r="O18" s="45"/>
      <c r="P18" s="46"/>
    </row>
    <row r="19" spans="1:16" ht="15.75" x14ac:dyDescent="0.25">
      <c r="A19" s="47"/>
      <c r="B19" s="47"/>
      <c r="C19" s="48"/>
      <c r="D19" s="47"/>
      <c r="E19" s="48"/>
      <c r="F19" s="47"/>
      <c r="G19" s="48"/>
      <c r="H19" s="72"/>
      <c r="I19" s="47"/>
      <c r="J19" s="47"/>
      <c r="K19" s="168"/>
      <c r="L19" s="48"/>
      <c r="M19" s="47"/>
      <c r="N19" s="48"/>
      <c r="O19" s="47"/>
      <c r="P19" s="49"/>
    </row>
    <row r="20" spans="1:16" ht="15.75" x14ac:dyDescent="0.25">
      <c r="A20" s="44"/>
      <c r="B20" s="44"/>
      <c r="C20" s="50"/>
      <c r="D20" s="44"/>
      <c r="E20" s="50"/>
      <c r="F20" s="44"/>
      <c r="G20" s="50"/>
      <c r="H20" s="74"/>
      <c r="I20" s="44"/>
      <c r="J20" s="44"/>
      <c r="K20" s="172"/>
      <c r="L20" s="50"/>
      <c r="M20" s="44"/>
      <c r="N20" s="50"/>
      <c r="O20" s="44"/>
      <c r="P20" s="51"/>
    </row>
    <row r="21" spans="1:16" ht="15.75" x14ac:dyDescent="0.25">
      <c r="A21" s="45" t="s">
        <v>24</v>
      </c>
      <c r="B21" s="45" t="s">
        <v>44</v>
      </c>
      <c r="C21" s="23"/>
      <c r="D21" s="45"/>
      <c r="E21" s="23"/>
      <c r="F21" s="45"/>
      <c r="G21" s="23"/>
      <c r="H21" s="71">
        <v>19039.8</v>
      </c>
      <c r="I21" s="45">
        <v>967.8</v>
      </c>
      <c r="J21" s="45">
        <v>18072</v>
      </c>
      <c r="K21" s="173"/>
      <c r="L21" s="23"/>
      <c r="M21" s="45"/>
      <c r="N21" s="23">
        <v>2077</v>
      </c>
      <c r="O21" s="45"/>
      <c r="P21" s="46"/>
    </row>
    <row r="22" spans="1:16" ht="15.75" x14ac:dyDescent="0.25">
      <c r="A22" s="47"/>
      <c r="B22" s="47"/>
      <c r="C22" s="48"/>
      <c r="D22" s="47"/>
      <c r="E22" s="48"/>
      <c r="F22" s="47"/>
      <c r="G22" s="48"/>
      <c r="H22" s="72"/>
      <c r="I22" s="47"/>
      <c r="J22" s="47"/>
      <c r="K22" s="173"/>
      <c r="L22" s="48"/>
      <c r="M22" s="47"/>
      <c r="N22" s="48"/>
      <c r="O22" s="47"/>
      <c r="P22" s="49"/>
    </row>
    <row r="23" spans="1:16" ht="15.75" x14ac:dyDescent="0.25">
      <c r="A23" s="44"/>
      <c r="B23" s="44"/>
      <c r="C23" s="50"/>
      <c r="D23" s="44"/>
      <c r="E23" s="50"/>
      <c r="F23" s="44"/>
      <c r="G23" s="50"/>
      <c r="H23" s="74"/>
      <c r="I23" s="44"/>
      <c r="J23" s="44"/>
      <c r="K23" s="174">
        <v>2200</v>
      </c>
      <c r="L23" s="50"/>
      <c r="M23" s="44"/>
      <c r="N23" s="50"/>
      <c r="O23" s="44"/>
      <c r="P23" s="51"/>
    </row>
    <row r="24" spans="1:16" ht="15.75" x14ac:dyDescent="0.25">
      <c r="A24" s="45" t="s">
        <v>25</v>
      </c>
      <c r="B24" s="45" t="s">
        <v>47</v>
      </c>
      <c r="C24" s="23"/>
      <c r="D24" s="45"/>
      <c r="E24" s="23"/>
      <c r="F24" s="45"/>
      <c r="G24" s="23"/>
      <c r="H24" s="71">
        <v>4081</v>
      </c>
      <c r="I24" s="71">
        <v>1664</v>
      </c>
      <c r="J24" s="45">
        <v>0</v>
      </c>
      <c r="K24" s="175"/>
      <c r="L24" s="23"/>
      <c r="M24" s="45">
        <v>217</v>
      </c>
      <c r="N24" s="23"/>
      <c r="O24" s="45"/>
      <c r="P24" s="46"/>
    </row>
    <row r="25" spans="1:16" x14ac:dyDescent="0.25">
      <c r="A25" s="13"/>
      <c r="B25" s="13"/>
      <c r="C25" s="52"/>
      <c r="D25" s="13"/>
      <c r="E25" s="52"/>
      <c r="F25" s="13"/>
      <c r="G25" s="52"/>
      <c r="H25" s="76"/>
      <c r="I25" s="13"/>
      <c r="J25" s="13"/>
      <c r="K25" s="175"/>
      <c r="L25" s="52"/>
      <c r="M25" s="13"/>
      <c r="N25" s="52"/>
      <c r="O25" s="13"/>
      <c r="P25" s="53"/>
    </row>
    <row r="27" spans="1:16" ht="15.75" x14ac:dyDescent="0.25">
      <c r="A27" s="54"/>
      <c r="E27" s="54"/>
      <c r="F27" s="54"/>
      <c r="G27" s="54"/>
      <c r="H27" s="54"/>
      <c r="I27" s="59"/>
      <c r="J27" s="59"/>
      <c r="K27" s="59"/>
      <c r="L27" s="59"/>
      <c r="M27" s="59"/>
      <c r="N27" s="59"/>
    </row>
    <row r="28" spans="1:16" ht="15.75" x14ac:dyDescent="0.25">
      <c r="A28" s="54"/>
      <c r="B28" s="164"/>
      <c r="C28" s="165"/>
      <c r="D28" s="165"/>
      <c r="E28" s="54"/>
      <c r="F28" s="54"/>
      <c r="G28" s="54"/>
      <c r="H28" s="54"/>
      <c r="I28" s="157"/>
      <c r="J28" s="157"/>
      <c r="K28" s="157"/>
      <c r="L28" s="157"/>
      <c r="M28" s="157"/>
      <c r="N28" s="157"/>
    </row>
  </sheetData>
  <mergeCells count="16">
    <mergeCell ref="E10:F10"/>
    <mergeCell ref="I10:M10"/>
    <mergeCell ref="O10:P10"/>
    <mergeCell ref="I28:N28"/>
    <mergeCell ref="A5:P5"/>
    <mergeCell ref="A6:P6"/>
    <mergeCell ref="D8:F8"/>
    <mergeCell ref="H8:M8"/>
    <mergeCell ref="N8:P8"/>
    <mergeCell ref="D9:F9"/>
    <mergeCell ref="H9:P9"/>
    <mergeCell ref="B28:D28"/>
    <mergeCell ref="K17:K19"/>
    <mergeCell ref="K14:K16"/>
    <mergeCell ref="K20:K22"/>
    <mergeCell ref="K23:K25"/>
  </mergeCells>
  <pageMargins left="0.7" right="0.7" top="0.75" bottom="0.75" header="0.3" footer="0.3"/>
  <pageSetup paperSize="9" scale="8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Iancu</dc:creator>
  <cp:lastModifiedBy>Secretar</cp:lastModifiedBy>
  <cp:lastPrinted>2023-07-19T13:16:32Z</cp:lastPrinted>
  <dcterms:created xsi:type="dcterms:W3CDTF">2017-12-13T15:13:56Z</dcterms:created>
  <dcterms:modified xsi:type="dcterms:W3CDTF">2023-07-19T13:16:35Z</dcterms:modified>
</cp:coreProperties>
</file>