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Acte_mariana\MARIANAUSB\Consiliu_2023\Iulie_2023Ordinara\Pasune_Liebling_OrdinulPrefectului\"/>
    </mc:Choice>
  </mc:AlternateContent>
  <bookViews>
    <workbookView xWindow="0" yWindow="0" windowWidth="28800" windowHeight="12180" activeTab="1"/>
  </bookViews>
  <sheets>
    <sheet name="Ord Prefectului" sheetId="2" r:id="rId1"/>
    <sheet name="Tabel primarie" sheetId="3" r:id="rId2"/>
  </sheets>
  <definedNames>
    <definedName name="_xlnm._FilterDatabase" localSheetId="0" hidden="1">'Ord Prefectului'!$A$1:$N$72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9" i="2" l="1"/>
  <c r="F74" i="2"/>
  <c r="J42" i="2"/>
  <c r="J51" i="2"/>
  <c r="H74" i="2"/>
  <c r="J67" i="2"/>
  <c r="J65" i="2"/>
  <c r="J20" i="2"/>
  <c r="J21" i="2"/>
  <c r="J22" i="2"/>
  <c r="J25" i="2"/>
  <c r="J26" i="2"/>
  <c r="J27" i="2"/>
  <c r="J28" i="2"/>
  <c r="J29" i="2"/>
  <c r="J30" i="2"/>
  <c r="J33" i="2"/>
  <c r="J35" i="2"/>
  <c r="J37" i="2"/>
  <c r="J6" i="2"/>
  <c r="J9" i="2"/>
  <c r="J11" i="2"/>
  <c r="J14" i="2"/>
  <c r="J16" i="2"/>
  <c r="J48" i="2"/>
  <c r="J54" i="2"/>
  <c r="J55" i="2"/>
  <c r="J58" i="2"/>
  <c r="J61" i="2"/>
  <c r="J62" i="2"/>
  <c r="J63" i="2"/>
  <c r="J69" i="2"/>
  <c r="J71" i="2"/>
  <c r="J47" i="2"/>
  <c r="D74" i="2"/>
  <c r="J74" i="2" l="1"/>
  <c r="J83" i="2" s="1"/>
</calcChain>
</file>

<file path=xl/sharedStrings.xml><?xml version="1.0" encoding="utf-8"?>
<sst xmlns="http://schemas.openxmlformats.org/spreadsheetml/2006/main" count="564" uniqueCount="223">
  <si>
    <t/>
  </si>
  <si>
    <t>P344</t>
  </si>
  <si>
    <t>P185</t>
  </si>
  <si>
    <t>F414</t>
  </si>
  <si>
    <t>P506</t>
  </si>
  <si>
    <t>400475</t>
  </si>
  <si>
    <t>P418</t>
  </si>
  <si>
    <t>401953</t>
  </si>
  <si>
    <t>P192</t>
  </si>
  <si>
    <t>P190</t>
  </si>
  <si>
    <t>P187</t>
  </si>
  <si>
    <t>P180</t>
  </si>
  <si>
    <t>P174</t>
  </si>
  <si>
    <t>401950</t>
  </si>
  <si>
    <t>P176</t>
  </si>
  <si>
    <t>P177</t>
  </si>
  <si>
    <t>402010</t>
  </si>
  <si>
    <t>P433</t>
  </si>
  <si>
    <t>P430/2</t>
  </si>
  <si>
    <t>402694</t>
  </si>
  <si>
    <t>P338</t>
  </si>
  <si>
    <t>P345</t>
  </si>
  <si>
    <t>P435</t>
  </si>
  <si>
    <t>P276</t>
  </si>
  <si>
    <t>403012</t>
  </si>
  <si>
    <t>CC430/1/1/2</t>
  </si>
  <si>
    <t>404124</t>
  </si>
  <si>
    <t>P430/1/1/1</t>
  </si>
  <si>
    <t>404123</t>
  </si>
  <si>
    <t>P368</t>
  </si>
  <si>
    <t>P273</t>
  </si>
  <si>
    <t>P269</t>
  </si>
  <si>
    <t>CC430/1/2</t>
  </si>
  <si>
    <t>403758</t>
  </si>
  <si>
    <t>P437</t>
  </si>
  <si>
    <t>PS893/2</t>
  </si>
  <si>
    <t>PS893/5</t>
  </si>
  <si>
    <t>P904/1</t>
  </si>
  <si>
    <t>PS1089</t>
  </si>
  <si>
    <t>PS1101</t>
  </si>
  <si>
    <t>PS893/1</t>
  </si>
  <si>
    <t>PS1108/1</t>
  </si>
  <si>
    <t>A1112/2</t>
  </si>
  <si>
    <t>P1115</t>
  </si>
  <si>
    <t>P1116</t>
  </si>
  <si>
    <t>PS1064</t>
  </si>
  <si>
    <t>PS1058</t>
  </si>
  <si>
    <t>PS1057</t>
  </si>
  <si>
    <t>PS1060</t>
  </si>
  <si>
    <t>DE893/3</t>
  </si>
  <si>
    <t>PS893/4</t>
  </si>
  <si>
    <t>P901</t>
  </si>
  <si>
    <t>APJ900</t>
  </si>
  <si>
    <t>P897</t>
  </si>
  <si>
    <t>DE904/3</t>
  </si>
  <si>
    <t>P904/2</t>
  </si>
  <si>
    <t>P912</t>
  </si>
  <si>
    <t>P915</t>
  </si>
  <si>
    <t>P993</t>
  </si>
  <si>
    <t>F1032</t>
  </si>
  <si>
    <t>A282/3</t>
  </si>
  <si>
    <t>P282/1</t>
  </si>
  <si>
    <t>P283/1</t>
  </si>
  <si>
    <t>P284</t>
  </si>
  <si>
    <t>P291/2</t>
  </si>
  <si>
    <t>406166</t>
  </si>
  <si>
    <t>406190</t>
  </si>
  <si>
    <t>406209</t>
  </si>
  <si>
    <t>406217</t>
  </si>
  <si>
    <t>406934</t>
  </si>
  <si>
    <t>407119</t>
  </si>
  <si>
    <t>P195/1</t>
  </si>
  <si>
    <t>407121</t>
  </si>
  <si>
    <t>407123</t>
  </si>
  <si>
    <t>407124</t>
  </si>
  <si>
    <t>407126</t>
  </si>
  <si>
    <t>407583</t>
  </si>
  <si>
    <t>407596</t>
  </si>
  <si>
    <t>407597</t>
  </si>
  <si>
    <t>407725</t>
  </si>
  <si>
    <t>407736</t>
  </si>
  <si>
    <t>407750</t>
  </si>
  <si>
    <t>407839</t>
  </si>
  <si>
    <t>407886</t>
  </si>
  <si>
    <t>407887</t>
  </si>
  <si>
    <t>407893</t>
  </si>
  <si>
    <t>407894</t>
  </si>
  <si>
    <t>407895</t>
  </si>
  <si>
    <t>407901</t>
  </si>
  <si>
    <t>407903</t>
  </si>
  <si>
    <t>407917</t>
  </si>
  <si>
    <t>408545</t>
  </si>
  <si>
    <t>409801</t>
  </si>
  <si>
    <t>409802</t>
  </si>
  <si>
    <t>409808</t>
  </si>
  <si>
    <t>409811</t>
  </si>
  <si>
    <t>409812</t>
  </si>
  <si>
    <t>410008</t>
  </si>
  <si>
    <t>410086</t>
  </si>
  <si>
    <t>1108/1</t>
  </si>
  <si>
    <t>410088</t>
  </si>
  <si>
    <t>410126</t>
  </si>
  <si>
    <t>410127</t>
  </si>
  <si>
    <t>410297</t>
  </si>
  <si>
    <t>410359</t>
  </si>
  <si>
    <t>410363</t>
  </si>
  <si>
    <t>410364</t>
  </si>
  <si>
    <t>410432</t>
  </si>
  <si>
    <t>410433</t>
  </si>
  <si>
    <t>410437</t>
  </si>
  <si>
    <t>410439</t>
  </si>
  <si>
    <t>410440</t>
  </si>
  <si>
    <t>410442</t>
  </si>
  <si>
    <t>410443</t>
  </si>
  <si>
    <t>410475</t>
  </si>
  <si>
    <t>410503</t>
  </si>
  <si>
    <t>410819</t>
  </si>
  <si>
    <t>410820</t>
  </si>
  <si>
    <t>410871</t>
  </si>
  <si>
    <t>411188</t>
  </si>
  <si>
    <t>282/3</t>
  </si>
  <si>
    <t>411284</t>
  </si>
  <si>
    <t>282/1</t>
  </si>
  <si>
    <t>411290</t>
  </si>
  <si>
    <t>283/1</t>
  </si>
  <si>
    <t>411291</t>
  </si>
  <si>
    <t>411299</t>
  </si>
  <si>
    <t>195/1</t>
  </si>
  <si>
    <t>P</t>
  </si>
  <si>
    <t>Liebling</t>
  </si>
  <si>
    <t>Iosif</t>
  </si>
  <si>
    <t>A</t>
  </si>
  <si>
    <t>ASPJ</t>
  </si>
  <si>
    <t>F</t>
  </si>
  <si>
    <t>APJ</t>
  </si>
  <si>
    <t>Cerna</t>
  </si>
  <si>
    <t>ID</t>
  </si>
  <si>
    <t>CF NOU</t>
  </si>
  <si>
    <t>Ord Prefectului</t>
  </si>
  <si>
    <t>Cad</t>
  </si>
  <si>
    <t>Categ</t>
  </si>
  <si>
    <t>Localitate</t>
  </si>
  <si>
    <t>CAD</t>
  </si>
  <si>
    <t>MASURAT</t>
  </si>
  <si>
    <t>ACT</t>
  </si>
  <si>
    <t>DIFERENTA</t>
  </si>
  <si>
    <t>A1112/1</t>
  </si>
  <si>
    <t>4625</t>
  </si>
  <si>
    <t>P278</t>
  </si>
  <si>
    <t>2419</t>
  </si>
  <si>
    <t>P428</t>
  </si>
  <si>
    <t>4489</t>
  </si>
  <si>
    <t>P289</t>
  </si>
  <si>
    <t>4639</t>
  </si>
  <si>
    <t>P294</t>
  </si>
  <si>
    <t>401949</t>
  </si>
  <si>
    <t>4641</t>
  </si>
  <si>
    <t>P296</t>
  </si>
  <si>
    <t>401951</t>
  </si>
  <si>
    <t>4644</t>
  </si>
  <si>
    <t>P298</t>
  </si>
  <si>
    <t>401952</t>
  </si>
  <si>
    <t>4529</t>
  </si>
  <si>
    <t>P302</t>
  </si>
  <si>
    <t>401948</t>
  </si>
  <si>
    <t>4569</t>
  </si>
  <si>
    <t>P304</t>
  </si>
  <si>
    <t>401993</t>
  </si>
  <si>
    <t>404421</t>
  </si>
  <si>
    <t>411286</t>
  </si>
  <si>
    <t>407892</t>
  </si>
  <si>
    <t>411153</t>
  </si>
  <si>
    <t>411300</t>
  </si>
  <si>
    <t>411302</t>
  </si>
  <si>
    <t>411305</t>
  </si>
  <si>
    <t>411190</t>
  </si>
  <si>
    <t>411230</t>
  </si>
  <si>
    <t>P291/1</t>
  </si>
  <si>
    <t>404208</t>
  </si>
  <si>
    <t>411298</t>
  </si>
  <si>
    <t>405572</t>
  </si>
  <si>
    <t>PS895</t>
  </si>
  <si>
    <t>_</t>
  </si>
  <si>
    <t>410111</t>
  </si>
  <si>
    <t>Suprapunere cu Tarla 1108/2/1</t>
  </si>
  <si>
    <t>Suprafata cedata prin HCL la Parohia Ortodoxa Cerna</t>
  </si>
  <si>
    <t>Total UAT Liebling conform Ord. Prefectului</t>
  </si>
  <si>
    <t>Diferenta</t>
  </si>
  <si>
    <t>COMUNA LIEBLING, Cota 109900/113000, cu Inscriere Prov pe diferenta</t>
  </si>
  <si>
    <t>COMUNA LIEBLING, Cota 15600/16027, cu Inscriere Prov pe diferenta</t>
  </si>
  <si>
    <t>COMUNA LIEBLING, Cota 102726/105000, cu Inscriere Prov pe diferenta</t>
  </si>
  <si>
    <t>COMUNA LIEBLING, Cota 23200/27000, cu Intab Propr HCL54 diferenta</t>
  </si>
  <si>
    <t>COMUNA LIEBLING, Cota 93200/95500, cu Intab Propr HCL54 diferenta</t>
  </si>
  <si>
    <t>COMUNA LIEBLING, Cota 1/1 prin HCL54</t>
  </si>
  <si>
    <t>COMUNA LIEBLING, Cota 19256/20800, cu Inscriere Prov pe diferenta</t>
  </si>
  <si>
    <t>Imobil neparcelat cu suprafata inclusa in ID 3412 CF 410088</t>
  </si>
  <si>
    <t>Drept de administrare</t>
  </si>
  <si>
    <t xml:space="preserve">Cons. Local </t>
  </si>
  <si>
    <t>Proprietar</t>
  </si>
  <si>
    <t>Suprafata dupa intab CF</t>
  </si>
  <si>
    <t>Total Ordin UAT Liebling  ramas dupa ce s-au cedat 311900 mp prin HCL la Parohia Ortodoxa Cerna</t>
  </si>
  <si>
    <t>CF SPORADIC INAINTE DE CAD GEN</t>
  </si>
  <si>
    <t>Suprafata CF SPORADIC inainte de CADGEN</t>
  </si>
  <si>
    <t>Suprafata identificata la cadastru general</t>
  </si>
  <si>
    <t>COMUNA LIEBLING, Cota 1/1, Ord. Pref.</t>
  </si>
  <si>
    <t>F975</t>
  </si>
  <si>
    <t>F699/3</t>
  </si>
  <si>
    <t>F588</t>
  </si>
  <si>
    <t>Art. 1 Anulare drept de proprietate</t>
  </si>
  <si>
    <t>NR CRT</t>
  </si>
  <si>
    <t>SECTOR</t>
  </si>
  <si>
    <t>ID CADASTRAL</t>
  </si>
  <si>
    <t>NR CF</t>
  </si>
  <si>
    <t>NR CADASTRAL</t>
  </si>
  <si>
    <t>ANEXA</t>
  </si>
  <si>
    <t>SUPRAFATA</t>
  </si>
  <si>
    <t>suprafata ramasa</t>
  </si>
  <si>
    <t>diferenta de 339 se inscr prov</t>
  </si>
  <si>
    <t>fac parte din ordinul prefectului se vor rectifica la inscriere</t>
  </si>
  <si>
    <t>Art. 2 Compensare minus de suprafata  Ordinul Prefectului</t>
  </si>
  <si>
    <t>reprezinta plusul de suprafata care sa inscris provizoriu ( restul de suprafata este pe ordinul prefectului)</t>
  </si>
  <si>
    <t>Imobilul momentan are 26618 mp total cu inscriere provizorie pe comuna.
Se va inscrie 26279mp pentru compensare pe ordinul prefectului si diferenta ramasa de 339mp va ramane cu inscriere provizorie pe comuna</t>
  </si>
  <si>
    <t>imobil s-a inscris  provizoriu pe comuna /compensare minus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</si>
</sst>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b/>
      <sz val="11"/>
      <color theme="1"/>
      <name val="Calibri"/>
      <family val="2"/>
      <scheme val="minor"/>
    </font>
    <font>
      <sz val="10"/>
      <name val="Arial"/>
    </font>
    <font>
      <sz val="10"/>
      <name val="Arial"/>
      <family val="2"/>
    </font>
    <font>
      <sz val="9"/>
      <color indexed="8"/>
      <name val="DejaVu Sans"/>
    </font>
    <font>
      <b/>
      <sz val="8"/>
      <name val="Arial"/>
      <family val="2"/>
    </font>
    <font>
      <sz val="8"/>
      <name val="Calibri"/>
      <family val="2"/>
      <scheme val="minor"/>
    </font>
    <font>
      <sz val="11"/>
      <name val="Calibri"/>
      <family val="2"/>
      <scheme val="minor"/>
    </font>
    <font>
      <sz val="11"/>
      <color rgb="FFFF0000"/>
      <name val="Calibri"/>
      <family val="2"/>
      <scheme val="minor"/>
    </font>
    <font>
      <b/>
      <sz val="11"/>
      <color rgb="FFFF0000"/>
      <name val="Calibri"/>
      <family val="2"/>
      <scheme val="minor"/>
    </font>
    <font>
      <b/>
      <sz val="10"/>
      <color rgb="FF000000"/>
      <name val="Bahnschrift SemiBold"/>
      <family val="2"/>
    </font>
  </fonts>
  <fills count="7">
    <fill>
      <patternFill patternType="none"/>
    </fill>
    <fill>
      <patternFill patternType="gray125"/>
    </fill>
    <fill>
      <patternFill patternType="solid">
        <fgColor indexed="9"/>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C0C0C0"/>
        <bgColor indexed="64"/>
      </patternFill>
    </fill>
    <fill>
      <patternFill patternType="solid">
        <fgColor theme="8" tint="0.79998168889431442"/>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right style="hair">
        <color indexed="8"/>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54">
    <xf numFmtId="0" fontId="0" fillId="0" borderId="0" xfId="0"/>
    <xf numFmtId="0" fontId="3" fillId="0" borderId="1"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0" fillId="0" borderId="0" xfId="0" applyAlignment="1">
      <alignment horizontal="center"/>
    </xf>
    <xf numFmtId="0" fontId="4" fillId="2" borderId="4" xfId="0" applyFont="1" applyFill="1" applyBorder="1" applyAlignment="1">
      <alignment horizontal="center" vertical="center" wrapText="1"/>
    </xf>
    <xf numFmtId="0" fontId="2" fillId="0" borderId="4" xfId="0" applyFont="1" applyBorder="1" applyAlignment="1">
      <alignment horizontal="center" vertical="center"/>
    </xf>
    <xf numFmtId="0" fontId="4" fillId="0" borderId="4" xfId="0" applyFont="1" applyBorder="1" applyAlignment="1">
      <alignment horizontal="center" vertical="center" wrapText="1"/>
    </xf>
    <xf numFmtId="0" fontId="3" fillId="0" borderId="4" xfId="0" applyFont="1" applyBorder="1" applyAlignment="1">
      <alignment horizontal="center" vertical="center"/>
    </xf>
    <xf numFmtId="0" fontId="5" fillId="4" borderId="1"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4" xfId="0" applyFont="1" applyFill="1" applyBorder="1" applyAlignment="1">
      <alignment horizontal="center" vertical="center"/>
    </xf>
    <xf numFmtId="0" fontId="1" fillId="4" borderId="4" xfId="0" applyFont="1" applyFill="1" applyBorder="1" applyAlignment="1">
      <alignment horizontal="center" vertical="center"/>
    </xf>
    <xf numFmtId="0" fontId="1" fillId="0" borderId="0" xfId="0" applyFont="1" applyAlignment="1">
      <alignment vertical="center"/>
    </xf>
    <xf numFmtId="0" fontId="4" fillId="0" borderId="2" xfId="0" applyFont="1" applyBorder="1" applyAlignment="1">
      <alignment horizontal="center" vertical="center" wrapText="1"/>
    </xf>
    <xf numFmtId="0" fontId="2" fillId="0" borderId="5" xfId="0" applyFont="1" applyBorder="1" applyAlignment="1">
      <alignment horizontal="center" vertical="center"/>
    </xf>
    <xf numFmtId="0" fontId="3" fillId="0" borderId="7" xfId="0" applyFont="1" applyBorder="1" applyAlignment="1">
      <alignment horizontal="center" vertical="center"/>
    </xf>
    <xf numFmtId="0" fontId="4" fillId="0" borderId="8" xfId="0" applyFont="1" applyBorder="1" applyAlignment="1">
      <alignment horizontal="center" vertical="center" wrapText="1"/>
    </xf>
    <xf numFmtId="0" fontId="2" fillId="0" borderId="8"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xf>
    <xf numFmtId="0" fontId="1" fillId="4" borderId="0" xfId="0" applyFont="1" applyFill="1" applyAlignment="1">
      <alignment horizontal="center" vertical="center"/>
    </xf>
    <xf numFmtId="0" fontId="3" fillId="0" borderId="5" xfId="0" applyFont="1" applyBorder="1" applyAlignment="1">
      <alignment horizontal="center" vertical="center"/>
    </xf>
    <xf numFmtId="0" fontId="4"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0" fillId="0" borderId="4" xfId="0" applyBorder="1" applyAlignment="1">
      <alignment horizontal="center"/>
    </xf>
    <xf numFmtId="0" fontId="3" fillId="0" borderId="6" xfId="0" applyFont="1" applyBorder="1" applyAlignment="1">
      <alignment horizontal="center" vertical="center"/>
    </xf>
    <xf numFmtId="0" fontId="1" fillId="0" borderId="0" xfId="0" applyFont="1"/>
    <xf numFmtId="0" fontId="1" fillId="0" borderId="0" xfId="0" applyFont="1" applyAlignment="1">
      <alignment horizontal="center" vertical="center" wrapText="1"/>
    </xf>
    <xf numFmtId="0" fontId="1" fillId="3" borderId="0" xfId="0" applyFont="1" applyFill="1" applyAlignment="1">
      <alignment horizontal="center" vertical="center"/>
    </xf>
    <xf numFmtId="0" fontId="9" fillId="3" borderId="0" xfId="0" applyFont="1" applyFill="1" applyAlignment="1">
      <alignment horizontal="center" vertical="center"/>
    </xf>
    <xf numFmtId="0" fontId="5" fillId="4" borderId="1" xfId="0" applyFont="1" applyFill="1" applyBorder="1" applyAlignment="1">
      <alignment horizontal="center" vertical="center" wrapText="1"/>
    </xf>
    <xf numFmtId="0" fontId="10" fillId="5" borderId="4" xfId="0" applyFont="1" applyFill="1" applyBorder="1" applyAlignment="1">
      <alignment horizontal="center" vertical="center"/>
    </xf>
    <xf numFmtId="0" fontId="8" fillId="0" borderId="0" xfId="0" applyFont="1" applyAlignment="1">
      <alignment horizontal="left"/>
    </xf>
    <xf numFmtId="0" fontId="8" fillId="6" borderId="0" xfId="0" applyFont="1" applyFill="1" applyAlignment="1">
      <alignment horizontal="center"/>
    </xf>
    <xf numFmtId="0" fontId="0" fillId="0" borderId="4" xfId="0" applyBorder="1" applyAlignment="1">
      <alignment horizontal="center" vertical="center"/>
    </xf>
    <xf numFmtId="0" fontId="7" fillId="0" borderId="4" xfId="0" applyFont="1" applyBorder="1" applyAlignment="1">
      <alignment horizontal="center" vertical="center"/>
    </xf>
    <xf numFmtId="0" fontId="0" fillId="0" borderId="0" xfId="0" applyAlignment="1">
      <alignment horizont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7" fillId="0" borderId="9" xfId="0"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xf>
  </cellXfs>
  <cellStyles count="1">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4"/>
  <sheetViews>
    <sheetView topLeftCell="D1" workbookViewId="0">
      <pane ySplit="1" topLeftCell="A23" activePane="bottomLeft" state="frozen"/>
      <selection pane="bottomLeft" activeCell="M28" sqref="M28"/>
    </sheetView>
  </sheetViews>
  <sheetFormatPr defaultRowHeight="15"/>
  <cols>
    <col min="1" max="1" width="16.42578125" style="5" customWidth="1"/>
    <col min="2" max="2" width="9.85546875" style="5" customWidth="1"/>
    <col min="3" max="3" width="14" style="5" customWidth="1"/>
    <col min="4" max="4" width="12.140625" style="5" customWidth="1"/>
    <col min="5" max="5" width="11.28515625" style="5" customWidth="1"/>
    <col min="6" max="6" width="10.140625" customWidth="1"/>
    <col min="7" max="7" width="15.7109375" style="5" customWidth="1"/>
    <col min="8" max="8" width="14.140625" customWidth="1"/>
    <col min="9" max="9" width="13.140625" customWidth="1"/>
    <col min="10" max="10" width="10.42578125" customWidth="1"/>
    <col min="11" max="11" width="12.28515625" customWidth="1"/>
    <col min="12" max="12" width="12.140625" customWidth="1"/>
    <col min="13" max="13" width="62.140625" style="5" customWidth="1"/>
    <col min="14" max="14" width="17.140625" style="5" customWidth="1"/>
    <col min="18" max="18" width="13.85546875" customWidth="1"/>
    <col min="20" max="20" width="14" customWidth="1"/>
    <col min="21" max="21" width="14.140625" customWidth="1"/>
    <col min="22" max="22" width="21.28515625" customWidth="1"/>
    <col min="23" max="23" width="11.7109375" customWidth="1"/>
    <col min="24" max="24" width="15.28515625" customWidth="1"/>
  </cols>
  <sheetData>
    <row r="1" spans="1:14" s="14" customFormat="1" ht="29.25" customHeight="1">
      <c r="A1" s="13" t="s">
        <v>141</v>
      </c>
      <c r="B1" s="13" t="s">
        <v>140</v>
      </c>
      <c r="C1" s="13" t="s">
        <v>139</v>
      </c>
      <c r="D1" s="13" t="s">
        <v>138</v>
      </c>
      <c r="E1" s="34" t="s">
        <v>201</v>
      </c>
      <c r="F1" s="34" t="s">
        <v>202</v>
      </c>
      <c r="G1" s="10" t="s">
        <v>142</v>
      </c>
      <c r="H1" s="10" t="s">
        <v>143</v>
      </c>
      <c r="I1" s="10" t="s">
        <v>144</v>
      </c>
      <c r="J1" s="11" t="s">
        <v>145</v>
      </c>
      <c r="K1" s="12" t="s">
        <v>136</v>
      </c>
      <c r="L1" s="12" t="s">
        <v>137</v>
      </c>
      <c r="M1" s="23" t="s">
        <v>198</v>
      </c>
      <c r="N1" s="23" t="s">
        <v>196</v>
      </c>
    </row>
    <row r="2" spans="1:14">
      <c r="A2" s="5" t="s">
        <v>129</v>
      </c>
      <c r="B2" s="5" t="s">
        <v>128</v>
      </c>
      <c r="C2" s="5">
        <v>174</v>
      </c>
      <c r="D2" s="5">
        <v>505000</v>
      </c>
      <c r="E2" s="15" t="s">
        <v>13</v>
      </c>
      <c r="F2" s="15">
        <v>497833</v>
      </c>
      <c r="G2" s="4" t="s">
        <v>12</v>
      </c>
      <c r="H2" s="26">
        <v>497833</v>
      </c>
      <c r="I2" s="26">
        <v>497833</v>
      </c>
      <c r="J2" s="24"/>
      <c r="K2" s="7">
        <v>2110</v>
      </c>
      <c r="L2" s="8" t="s">
        <v>76</v>
      </c>
      <c r="M2" s="5" t="s">
        <v>204</v>
      </c>
      <c r="N2" s="5" t="s">
        <v>197</v>
      </c>
    </row>
    <row r="3" spans="1:14">
      <c r="A3" s="5" t="s">
        <v>129</v>
      </c>
      <c r="B3" s="5" t="s">
        <v>128</v>
      </c>
      <c r="C3" s="5">
        <v>176</v>
      </c>
      <c r="D3" s="5">
        <v>16000</v>
      </c>
      <c r="E3" s="15" t="s">
        <v>0</v>
      </c>
      <c r="F3" s="15"/>
      <c r="G3" s="4" t="s">
        <v>14</v>
      </c>
      <c r="H3" s="26">
        <v>16000</v>
      </c>
      <c r="I3" s="26">
        <v>16000</v>
      </c>
      <c r="J3" s="16"/>
      <c r="K3" s="7">
        <v>2123</v>
      </c>
      <c r="L3" s="8" t="s">
        <v>77</v>
      </c>
      <c r="M3" s="5" t="s">
        <v>204</v>
      </c>
      <c r="N3" s="5" t="s">
        <v>182</v>
      </c>
    </row>
    <row r="4" spans="1:14">
      <c r="A4" s="5" t="s">
        <v>129</v>
      </c>
      <c r="B4" s="5" t="s">
        <v>128</v>
      </c>
      <c r="C4" s="5">
        <v>177</v>
      </c>
      <c r="D4" s="21">
        <v>300100</v>
      </c>
      <c r="E4" s="15" t="s">
        <v>16</v>
      </c>
      <c r="F4" s="15">
        <v>300100</v>
      </c>
      <c r="G4" s="4" t="s">
        <v>15</v>
      </c>
      <c r="H4" s="27">
        <v>300100</v>
      </c>
      <c r="I4" s="27">
        <v>300100</v>
      </c>
      <c r="J4" s="16"/>
      <c r="K4" s="19">
        <v>2124</v>
      </c>
      <c r="L4" s="18" t="s">
        <v>78</v>
      </c>
      <c r="M4" s="5" t="s">
        <v>204</v>
      </c>
      <c r="N4" s="5" t="s">
        <v>197</v>
      </c>
    </row>
    <row r="5" spans="1:14">
      <c r="A5" s="5" t="s">
        <v>129</v>
      </c>
      <c r="B5" s="5" t="s">
        <v>128</v>
      </c>
      <c r="C5" s="5">
        <v>180</v>
      </c>
      <c r="D5" s="5">
        <v>47700</v>
      </c>
      <c r="E5" s="25" t="s">
        <v>0</v>
      </c>
      <c r="F5" s="3"/>
      <c r="G5" s="4" t="s">
        <v>11</v>
      </c>
      <c r="H5" s="7">
        <v>47700</v>
      </c>
      <c r="I5" s="7">
        <v>47700</v>
      </c>
      <c r="J5" s="16"/>
      <c r="K5" s="7">
        <v>1652</v>
      </c>
      <c r="L5" s="8" t="s">
        <v>75</v>
      </c>
      <c r="M5" s="5" t="s">
        <v>204</v>
      </c>
      <c r="N5" s="5" t="s">
        <v>182</v>
      </c>
    </row>
    <row r="6" spans="1:14">
      <c r="A6" s="5" t="s">
        <v>129</v>
      </c>
      <c r="B6" s="5" t="s">
        <v>128</v>
      </c>
      <c r="C6" s="5">
        <v>185</v>
      </c>
      <c r="D6" s="5">
        <v>552200</v>
      </c>
      <c r="E6" s="25" t="s">
        <v>0</v>
      </c>
      <c r="F6" s="3"/>
      <c r="G6" s="4" t="s">
        <v>2</v>
      </c>
      <c r="H6" s="7">
        <v>560200</v>
      </c>
      <c r="I6" s="7">
        <v>552200</v>
      </c>
      <c r="J6" s="16">
        <f t="shared" ref="J6:J37" si="0">H6-I6</f>
        <v>8000</v>
      </c>
      <c r="K6" s="7">
        <v>713</v>
      </c>
      <c r="L6" s="8" t="s">
        <v>66</v>
      </c>
      <c r="M6" s="5" t="s">
        <v>204</v>
      </c>
      <c r="N6" s="5" t="s">
        <v>182</v>
      </c>
    </row>
    <row r="7" spans="1:14">
      <c r="A7" s="5" t="s">
        <v>129</v>
      </c>
      <c r="B7" s="5" t="s">
        <v>128</v>
      </c>
      <c r="C7" s="5">
        <v>187</v>
      </c>
      <c r="D7" s="5">
        <v>349800</v>
      </c>
      <c r="E7" s="25" t="s">
        <v>0</v>
      </c>
      <c r="F7" s="3"/>
      <c r="G7" s="4" t="s">
        <v>10</v>
      </c>
      <c r="H7" s="7">
        <v>349800</v>
      </c>
      <c r="I7" s="7">
        <v>349800</v>
      </c>
      <c r="J7" s="16"/>
      <c r="K7" s="7">
        <v>1650</v>
      </c>
      <c r="L7" s="8" t="s">
        <v>74</v>
      </c>
      <c r="M7" s="5" t="s">
        <v>204</v>
      </c>
      <c r="N7" s="5" t="s">
        <v>182</v>
      </c>
    </row>
    <row r="8" spans="1:14">
      <c r="A8" s="5" t="s">
        <v>129</v>
      </c>
      <c r="B8" s="5" t="s">
        <v>128</v>
      </c>
      <c r="C8" s="5">
        <v>190</v>
      </c>
      <c r="D8" s="5">
        <v>39000</v>
      </c>
      <c r="E8" s="25" t="s">
        <v>0</v>
      </c>
      <c r="F8" s="3"/>
      <c r="G8" s="4" t="s">
        <v>9</v>
      </c>
      <c r="H8" s="7">
        <v>39000</v>
      </c>
      <c r="I8" s="7">
        <v>39000</v>
      </c>
      <c r="J8" s="16"/>
      <c r="K8" s="7">
        <v>1649</v>
      </c>
      <c r="L8" s="8" t="s">
        <v>73</v>
      </c>
      <c r="M8" s="5" t="s">
        <v>204</v>
      </c>
      <c r="N8" s="5" t="s">
        <v>182</v>
      </c>
    </row>
    <row r="9" spans="1:14">
      <c r="A9" s="5" t="s">
        <v>129</v>
      </c>
      <c r="B9" s="5" t="s">
        <v>128</v>
      </c>
      <c r="C9" s="5">
        <v>192</v>
      </c>
      <c r="D9" s="5">
        <v>361300</v>
      </c>
      <c r="E9" s="25" t="s">
        <v>0</v>
      </c>
      <c r="F9" s="3"/>
      <c r="G9" s="4" t="s">
        <v>8</v>
      </c>
      <c r="H9" s="7">
        <v>370000</v>
      </c>
      <c r="I9" s="7">
        <v>361300</v>
      </c>
      <c r="J9" s="16">
        <f t="shared" si="0"/>
        <v>8700</v>
      </c>
      <c r="K9" s="7">
        <v>1647</v>
      </c>
      <c r="L9" s="8" t="s">
        <v>72</v>
      </c>
      <c r="M9" s="5" t="s">
        <v>204</v>
      </c>
      <c r="N9" s="5" t="s">
        <v>182</v>
      </c>
    </row>
    <row r="10" spans="1:14">
      <c r="A10" s="5" t="s">
        <v>129</v>
      </c>
      <c r="B10" s="5" t="s">
        <v>128</v>
      </c>
      <c r="C10" s="5" t="s">
        <v>127</v>
      </c>
      <c r="D10" s="5">
        <v>110200</v>
      </c>
      <c r="E10" s="25" t="s">
        <v>0</v>
      </c>
      <c r="F10" s="3"/>
      <c r="G10" s="4" t="s">
        <v>71</v>
      </c>
      <c r="H10" s="7">
        <v>110200</v>
      </c>
      <c r="I10" s="7">
        <v>110200</v>
      </c>
      <c r="J10" s="16"/>
      <c r="K10" s="7">
        <v>1645</v>
      </c>
      <c r="L10" s="8" t="s">
        <v>70</v>
      </c>
      <c r="M10" s="5" t="s">
        <v>204</v>
      </c>
      <c r="N10" s="5" t="s">
        <v>182</v>
      </c>
    </row>
    <row r="11" spans="1:14">
      <c r="A11" s="5" t="s">
        <v>129</v>
      </c>
      <c r="B11" s="5" t="s">
        <v>128</v>
      </c>
      <c r="C11" s="5">
        <v>368</v>
      </c>
      <c r="D11" s="5">
        <v>16000</v>
      </c>
      <c r="E11" s="25" t="s">
        <v>0</v>
      </c>
      <c r="F11" s="3"/>
      <c r="G11" s="4" t="s">
        <v>29</v>
      </c>
      <c r="H11" s="7">
        <v>11760</v>
      </c>
      <c r="I11" s="7">
        <v>16000</v>
      </c>
      <c r="J11" s="16">
        <f t="shared" si="0"/>
        <v>-4240</v>
      </c>
      <c r="K11" s="7">
        <v>2422</v>
      </c>
      <c r="L11" s="8" t="s">
        <v>87</v>
      </c>
      <c r="M11" s="5" t="s">
        <v>204</v>
      </c>
      <c r="N11" s="5" t="s">
        <v>182</v>
      </c>
    </row>
    <row r="12" spans="1:14">
      <c r="A12" s="5" t="s">
        <v>129</v>
      </c>
      <c r="B12" s="5" t="s">
        <v>133</v>
      </c>
      <c r="C12" s="5">
        <v>414</v>
      </c>
      <c r="D12" s="5">
        <v>102100</v>
      </c>
      <c r="E12" s="25" t="s">
        <v>0</v>
      </c>
      <c r="F12" s="3"/>
      <c r="G12" s="4" t="s">
        <v>3</v>
      </c>
      <c r="H12" s="7">
        <v>102100</v>
      </c>
      <c r="I12" s="7">
        <v>102100</v>
      </c>
      <c r="J12" s="16"/>
      <c r="K12" s="7">
        <v>732</v>
      </c>
      <c r="L12" s="8" t="s">
        <v>67</v>
      </c>
      <c r="M12" s="5" t="s">
        <v>204</v>
      </c>
      <c r="N12" s="5" t="s">
        <v>182</v>
      </c>
    </row>
    <row r="13" spans="1:14">
      <c r="A13" s="5" t="s">
        <v>129</v>
      </c>
      <c r="B13" s="5" t="s">
        <v>128</v>
      </c>
      <c r="C13" s="5">
        <v>418</v>
      </c>
      <c r="D13" s="5">
        <v>83000</v>
      </c>
      <c r="E13" s="25" t="s">
        <v>7</v>
      </c>
      <c r="F13" s="15">
        <v>77404</v>
      </c>
      <c r="G13" s="4" t="s">
        <v>6</v>
      </c>
      <c r="H13" s="7">
        <v>77404</v>
      </c>
      <c r="I13" s="7">
        <v>77404</v>
      </c>
      <c r="J13" s="16"/>
      <c r="K13" s="7">
        <v>1458</v>
      </c>
      <c r="L13" s="8" t="s">
        <v>69</v>
      </c>
      <c r="M13" s="5" t="s">
        <v>204</v>
      </c>
      <c r="N13" s="5" t="s">
        <v>197</v>
      </c>
    </row>
    <row r="14" spans="1:14">
      <c r="A14" s="5" t="s">
        <v>129</v>
      </c>
      <c r="B14" s="5" t="s">
        <v>128</v>
      </c>
      <c r="C14" s="5">
        <v>428</v>
      </c>
      <c r="D14" s="5">
        <v>23500</v>
      </c>
      <c r="G14" s="4" t="s">
        <v>150</v>
      </c>
      <c r="H14" s="8">
        <v>23950</v>
      </c>
      <c r="I14" s="8">
        <v>23500</v>
      </c>
      <c r="J14" s="16">
        <f t="shared" si="0"/>
        <v>450</v>
      </c>
      <c r="K14" s="9" t="s">
        <v>149</v>
      </c>
      <c r="L14" s="6" t="s">
        <v>170</v>
      </c>
      <c r="M14" s="22" t="s">
        <v>193</v>
      </c>
      <c r="N14" s="5" t="s">
        <v>182</v>
      </c>
    </row>
    <row r="15" spans="1:14">
      <c r="A15" s="5" t="s">
        <v>129</v>
      </c>
      <c r="B15" s="49" t="s">
        <v>128</v>
      </c>
      <c r="C15" s="49">
        <v>430</v>
      </c>
      <c r="D15" s="50">
        <v>169900</v>
      </c>
      <c r="E15" s="25" t="s">
        <v>33</v>
      </c>
      <c r="F15" s="15">
        <v>4283</v>
      </c>
      <c r="G15" s="4" t="s">
        <v>32</v>
      </c>
      <c r="H15" s="7">
        <v>4283</v>
      </c>
      <c r="I15" s="7">
        <v>4283</v>
      </c>
      <c r="J15" s="16"/>
      <c r="K15" s="7">
        <v>2444</v>
      </c>
      <c r="L15" s="8" t="s">
        <v>90</v>
      </c>
      <c r="M15" s="5" t="s">
        <v>204</v>
      </c>
      <c r="N15" s="5" t="s">
        <v>197</v>
      </c>
    </row>
    <row r="16" spans="1:14">
      <c r="A16" s="5" t="s">
        <v>129</v>
      </c>
      <c r="B16" s="49"/>
      <c r="C16" s="49"/>
      <c r="D16" s="50"/>
      <c r="E16" s="25" t="s">
        <v>19</v>
      </c>
      <c r="F16" s="15">
        <v>4500</v>
      </c>
      <c r="G16" s="4" t="s">
        <v>18</v>
      </c>
      <c r="H16" s="7">
        <v>5550</v>
      </c>
      <c r="I16" s="7">
        <v>4500</v>
      </c>
      <c r="J16" s="16">
        <f t="shared" si="0"/>
        <v>1050</v>
      </c>
      <c r="K16" s="7">
        <v>2263</v>
      </c>
      <c r="L16" s="8" t="s">
        <v>80</v>
      </c>
      <c r="M16" s="5" t="s">
        <v>204</v>
      </c>
      <c r="N16" s="5" t="s">
        <v>197</v>
      </c>
    </row>
    <row r="17" spans="1:14">
      <c r="A17" s="5" t="s">
        <v>129</v>
      </c>
      <c r="B17" s="49"/>
      <c r="C17" s="49"/>
      <c r="D17" s="50"/>
      <c r="E17" s="25" t="s">
        <v>26</v>
      </c>
      <c r="F17" s="15">
        <v>2123</v>
      </c>
      <c r="G17" s="4" t="s">
        <v>25</v>
      </c>
      <c r="H17" s="7">
        <v>2123</v>
      </c>
      <c r="I17" s="7">
        <v>2123</v>
      </c>
      <c r="J17" s="16"/>
      <c r="K17" s="7">
        <v>2420</v>
      </c>
      <c r="L17" s="8" t="s">
        <v>85</v>
      </c>
      <c r="M17" s="5" t="s">
        <v>204</v>
      </c>
      <c r="N17" s="5" t="s">
        <v>182</v>
      </c>
    </row>
    <row r="18" spans="1:14">
      <c r="A18" s="5" t="s">
        <v>129</v>
      </c>
      <c r="B18" s="49"/>
      <c r="C18" s="49"/>
      <c r="D18" s="50"/>
      <c r="E18" s="25" t="s">
        <v>28</v>
      </c>
      <c r="F18" s="15">
        <v>155730</v>
      </c>
      <c r="G18" s="4" t="s">
        <v>27</v>
      </c>
      <c r="H18" s="7">
        <v>155730</v>
      </c>
      <c r="I18" s="7">
        <v>155730</v>
      </c>
      <c r="J18" s="16"/>
      <c r="K18" s="7">
        <v>2421</v>
      </c>
      <c r="L18" s="8" t="s">
        <v>86</v>
      </c>
      <c r="M18" s="5" t="s">
        <v>204</v>
      </c>
      <c r="N18" s="5" t="s">
        <v>182</v>
      </c>
    </row>
    <row r="19" spans="1:14">
      <c r="A19" s="5" t="s">
        <v>129</v>
      </c>
      <c r="B19" s="5" t="s">
        <v>128</v>
      </c>
      <c r="C19" s="5">
        <v>433</v>
      </c>
      <c r="D19" s="5">
        <v>15800</v>
      </c>
      <c r="E19" s="25" t="s">
        <v>0</v>
      </c>
      <c r="F19" s="3"/>
      <c r="G19" s="4" t="s">
        <v>17</v>
      </c>
      <c r="H19" s="7">
        <v>11800</v>
      </c>
      <c r="I19" s="7">
        <v>15800</v>
      </c>
      <c r="J19" s="16">
        <f t="shared" si="0"/>
        <v>-4000</v>
      </c>
      <c r="K19" s="7">
        <v>2252</v>
      </c>
      <c r="L19" s="8" t="s">
        <v>79</v>
      </c>
      <c r="M19" s="5" t="s">
        <v>204</v>
      </c>
      <c r="N19" s="5" t="s">
        <v>182</v>
      </c>
    </row>
    <row r="20" spans="1:14">
      <c r="A20" s="5" t="s">
        <v>129</v>
      </c>
      <c r="B20" s="5" t="s">
        <v>128</v>
      </c>
      <c r="C20" s="5">
        <v>435</v>
      </c>
      <c r="D20" s="5">
        <v>66000</v>
      </c>
      <c r="E20" s="25" t="s">
        <v>0</v>
      </c>
      <c r="F20" s="3"/>
      <c r="G20" s="4" t="s">
        <v>22</v>
      </c>
      <c r="H20" s="7">
        <v>51400</v>
      </c>
      <c r="I20" s="7">
        <v>66000</v>
      </c>
      <c r="J20" s="16">
        <f t="shared" si="0"/>
        <v>-14600</v>
      </c>
      <c r="K20" s="7">
        <v>2413</v>
      </c>
      <c r="L20" s="8" t="s">
        <v>83</v>
      </c>
      <c r="M20" s="5" t="s">
        <v>204</v>
      </c>
      <c r="N20" s="5" t="s">
        <v>182</v>
      </c>
    </row>
    <row r="21" spans="1:14">
      <c r="A21" s="5" t="s">
        <v>129</v>
      </c>
      <c r="B21" s="5" t="s">
        <v>128</v>
      </c>
      <c r="C21" s="5">
        <v>437</v>
      </c>
      <c r="D21" s="5">
        <v>3500</v>
      </c>
      <c r="E21" s="25" t="s">
        <v>0</v>
      </c>
      <c r="F21" s="3"/>
      <c r="G21" s="4" t="s">
        <v>34</v>
      </c>
      <c r="H21" s="7">
        <v>4460</v>
      </c>
      <c r="I21" s="7">
        <v>3500</v>
      </c>
      <c r="J21" s="16">
        <f t="shared" si="0"/>
        <v>960</v>
      </c>
      <c r="K21" s="7">
        <v>3078</v>
      </c>
      <c r="L21" s="8" t="s">
        <v>91</v>
      </c>
      <c r="M21" s="5" t="s">
        <v>204</v>
      </c>
      <c r="N21" s="5" t="s">
        <v>182</v>
      </c>
    </row>
    <row r="22" spans="1:14">
      <c r="A22" s="5" t="s">
        <v>129</v>
      </c>
      <c r="B22" s="5" t="s">
        <v>128</v>
      </c>
      <c r="C22" s="5">
        <v>506</v>
      </c>
      <c r="D22" s="5">
        <v>58000</v>
      </c>
      <c r="E22" s="25" t="s">
        <v>5</v>
      </c>
      <c r="F22" s="15">
        <v>58000</v>
      </c>
      <c r="G22" s="4" t="s">
        <v>4</v>
      </c>
      <c r="H22" s="7">
        <v>56825</v>
      </c>
      <c r="I22" s="7">
        <v>58000</v>
      </c>
      <c r="J22" s="16">
        <f t="shared" si="0"/>
        <v>-1175</v>
      </c>
      <c r="K22" s="7">
        <v>740</v>
      </c>
      <c r="L22" s="8" t="s">
        <v>68</v>
      </c>
      <c r="M22" s="5" t="s">
        <v>204</v>
      </c>
      <c r="N22" s="5" t="s">
        <v>182</v>
      </c>
    </row>
    <row r="23" spans="1:14">
      <c r="A23" s="5" t="s">
        <v>130</v>
      </c>
      <c r="B23" s="5" t="s">
        <v>128</v>
      </c>
      <c r="C23" s="5">
        <v>269</v>
      </c>
      <c r="D23" s="5">
        <v>98000</v>
      </c>
      <c r="E23" s="15" t="s">
        <v>0</v>
      </c>
      <c r="F23" s="2"/>
      <c r="G23" s="4" t="s">
        <v>31</v>
      </c>
      <c r="H23" s="27">
        <v>98000</v>
      </c>
      <c r="I23" s="27">
        <v>98000</v>
      </c>
      <c r="J23" s="16"/>
      <c r="K23" s="19">
        <v>2430</v>
      </c>
      <c r="L23" s="18" t="s">
        <v>89</v>
      </c>
      <c r="M23" s="5" t="s">
        <v>204</v>
      </c>
      <c r="N23" s="5" t="s">
        <v>182</v>
      </c>
    </row>
    <row r="24" spans="1:14">
      <c r="A24" s="5" t="s">
        <v>130</v>
      </c>
      <c r="B24" s="5" t="s">
        <v>128</v>
      </c>
      <c r="C24" s="5">
        <v>273</v>
      </c>
      <c r="D24" s="5">
        <v>83500</v>
      </c>
      <c r="E24" s="25" t="s">
        <v>0</v>
      </c>
      <c r="F24" s="3"/>
      <c r="G24" s="4" t="s">
        <v>30</v>
      </c>
      <c r="H24" s="7">
        <v>83500</v>
      </c>
      <c r="I24" s="7">
        <v>83500</v>
      </c>
      <c r="J24" s="16"/>
      <c r="K24" s="7">
        <v>2428</v>
      </c>
      <c r="L24" s="8" t="s">
        <v>88</v>
      </c>
      <c r="M24" s="5" t="s">
        <v>204</v>
      </c>
      <c r="N24" s="5" t="s">
        <v>182</v>
      </c>
    </row>
    <row r="25" spans="1:14">
      <c r="A25" s="5" t="s">
        <v>130</v>
      </c>
      <c r="B25" s="5" t="s">
        <v>128</v>
      </c>
      <c r="C25" s="5">
        <v>276</v>
      </c>
      <c r="D25" s="5">
        <v>82200</v>
      </c>
      <c r="E25" s="25" t="s">
        <v>24</v>
      </c>
      <c r="F25" s="15">
        <v>82200</v>
      </c>
      <c r="G25" s="4" t="s">
        <v>23</v>
      </c>
      <c r="H25" s="7">
        <v>85200</v>
      </c>
      <c r="I25" s="7">
        <v>82200</v>
      </c>
      <c r="J25" s="16">
        <f t="shared" si="0"/>
        <v>3000</v>
      </c>
      <c r="K25" s="7">
        <v>2414</v>
      </c>
      <c r="L25" s="8" t="s">
        <v>84</v>
      </c>
      <c r="M25" s="5" t="s">
        <v>204</v>
      </c>
      <c r="N25" s="5" t="s">
        <v>197</v>
      </c>
    </row>
    <row r="26" spans="1:14">
      <c r="A26" s="5" t="s">
        <v>130</v>
      </c>
      <c r="B26" s="5" t="s">
        <v>128</v>
      </c>
      <c r="C26" s="5">
        <v>278</v>
      </c>
      <c r="D26" s="5">
        <v>30700</v>
      </c>
      <c r="G26" s="4" t="s">
        <v>148</v>
      </c>
      <c r="H26" s="8">
        <v>31950</v>
      </c>
      <c r="I26" s="8">
        <v>30700</v>
      </c>
      <c r="J26" s="16">
        <f t="shared" si="0"/>
        <v>1250</v>
      </c>
      <c r="K26" s="9" t="s">
        <v>147</v>
      </c>
      <c r="L26" s="6" t="s">
        <v>169</v>
      </c>
      <c r="M26" s="22" t="s">
        <v>193</v>
      </c>
      <c r="N26" s="5" t="s">
        <v>182</v>
      </c>
    </row>
    <row r="27" spans="1:14">
      <c r="A27" s="5" t="s">
        <v>130</v>
      </c>
      <c r="B27" s="5" t="s">
        <v>128</v>
      </c>
      <c r="C27" s="5" t="s">
        <v>122</v>
      </c>
      <c r="D27" s="5">
        <v>15000</v>
      </c>
      <c r="E27" s="25" t="s">
        <v>0</v>
      </c>
      <c r="F27" s="3"/>
      <c r="G27" s="4" t="s">
        <v>61</v>
      </c>
      <c r="H27" s="9">
        <v>14380</v>
      </c>
      <c r="I27" s="9">
        <v>15000</v>
      </c>
      <c r="J27" s="16">
        <f t="shared" si="0"/>
        <v>-620</v>
      </c>
      <c r="K27" s="9">
        <v>4623</v>
      </c>
      <c r="L27" s="8" t="s">
        <v>121</v>
      </c>
      <c r="M27" s="5" t="s">
        <v>204</v>
      </c>
      <c r="N27" s="5" t="s">
        <v>197</v>
      </c>
    </row>
    <row r="28" spans="1:14">
      <c r="A28" s="5" t="s">
        <v>130</v>
      </c>
      <c r="B28" s="5" t="s">
        <v>131</v>
      </c>
      <c r="C28" s="5" t="s">
        <v>120</v>
      </c>
      <c r="D28" s="5">
        <v>109900</v>
      </c>
      <c r="E28" s="25" t="s">
        <v>0</v>
      </c>
      <c r="F28" s="3"/>
      <c r="G28" s="4" t="s">
        <v>60</v>
      </c>
      <c r="H28" s="9">
        <v>113000</v>
      </c>
      <c r="I28" s="9">
        <v>109900</v>
      </c>
      <c r="J28" s="16">
        <f t="shared" si="0"/>
        <v>3100</v>
      </c>
      <c r="K28" s="9">
        <v>4527</v>
      </c>
      <c r="L28" s="8" t="s">
        <v>119</v>
      </c>
      <c r="M28" s="22" t="s">
        <v>188</v>
      </c>
      <c r="N28" s="5" t="s">
        <v>182</v>
      </c>
    </row>
    <row r="29" spans="1:14">
      <c r="A29" s="5" t="s">
        <v>130</v>
      </c>
      <c r="B29" s="5" t="s">
        <v>128</v>
      </c>
      <c r="C29" s="5" t="s">
        <v>124</v>
      </c>
      <c r="D29" s="5">
        <v>38700</v>
      </c>
      <c r="E29" s="25" t="s">
        <v>0</v>
      </c>
      <c r="F29" s="3"/>
      <c r="G29" s="4" t="s">
        <v>62</v>
      </c>
      <c r="H29" s="9">
        <v>36830</v>
      </c>
      <c r="I29" s="9">
        <v>38700</v>
      </c>
      <c r="J29" s="16">
        <f t="shared" si="0"/>
        <v>-1870</v>
      </c>
      <c r="K29" s="9">
        <v>4629</v>
      </c>
      <c r="L29" s="8" t="s">
        <v>123</v>
      </c>
      <c r="M29" s="5" t="s">
        <v>204</v>
      </c>
      <c r="N29" s="5" t="s">
        <v>197</v>
      </c>
    </row>
    <row r="30" spans="1:14">
      <c r="A30" s="5" t="s">
        <v>130</v>
      </c>
      <c r="B30" s="5" t="s">
        <v>128</v>
      </c>
      <c r="C30" s="5">
        <v>284</v>
      </c>
      <c r="D30" s="5">
        <v>15600</v>
      </c>
      <c r="E30" s="25" t="s">
        <v>0</v>
      </c>
      <c r="F30" s="3"/>
      <c r="G30" s="4" t="s">
        <v>63</v>
      </c>
      <c r="H30" s="9">
        <v>16027</v>
      </c>
      <c r="I30" s="9">
        <v>15600</v>
      </c>
      <c r="J30" s="16">
        <f t="shared" si="0"/>
        <v>427</v>
      </c>
      <c r="K30" s="9">
        <v>4630</v>
      </c>
      <c r="L30" s="8" t="s">
        <v>125</v>
      </c>
      <c r="M30" s="22" t="s">
        <v>189</v>
      </c>
      <c r="N30" s="5" t="s">
        <v>182</v>
      </c>
    </row>
    <row r="31" spans="1:14">
      <c r="A31" s="5" t="s">
        <v>130</v>
      </c>
      <c r="B31" s="5" t="s">
        <v>128</v>
      </c>
      <c r="C31" s="5">
        <v>289</v>
      </c>
      <c r="D31" s="5">
        <v>2800</v>
      </c>
      <c r="E31" s="25" t="s">
        <v>168</v>
      </c>
      <c r="F31" s="15">
        <v>2800</v>
      </c>
      <c r="G31" s="4" t="s">
        <v>152</v>
      </c>
      <c r="H31" s="8">
        <v>2800</v>
      </c>
      <c r="I31" s="8">
        <v>2800</v>
      </c>
      <c r="J31" s="16"/>
      <c r="K31" s="9" t="s">
        <v>151</v>
      </c>
      <c r="L31" s="6" t="s">
        <v>171</v>
      </c>
      <c r="M31" s="5" t="s">
        <v>204</v>
      </c>
      <c r="N31" s="5" t="s">
        <v>182</v>
      </c>
    </row>
    <row r="32" spans="1:14">
      <c r="A32" s="5" t="s">
        <v>130</v>
      </c>
      <c r="B32" s="49" t="s">
        <v>128</v>
      </c>
      <c r="C32" s="49">
        <v>291</v>
      </c>
      <c r="D32" s="51">
        <v>133100</v>
      </c>
      <c r="E32" s="25" t="s">
        <v>178</v>
      </c>
      <c r="F32" s="15">
        <v>133100</v>
      </c>
      <c r="G32" s="4" t="s">
        <v>177</v>
      </c>
      <c r="H32" s="8">
        <v>133100</v>
      </c>
      <c r="I32" s="46">
        <v>133100</v>
      </c>
      <c r="J32" s="16"/>
      <c r="K32" s="6">
        <v>4637</v>
      </c>
      <c r="L32" s="6" t="s">
        <v>179</v>
      </c>
      <c r="M32" s="5" t="s">
        <v>204</v>
      </c>
      <c r="N32" s="5" t="s">
        <v>182</v>
      </c>
    </row>
    <row r="33" spans="1:18">
      <c r="A33" s="5" t="s">
        <v>130</v>
      </c>
      <c r="B33" s="49"/>
      <c r="C33" s="49"/>
      <c r="D33" s="51"/>
      <c r="E33" s="25" t="s">
        <v>0</v>
      </c>
      <c r="F33" s="3"/>
      <c r="G33" s="4" t="s">
        <v>64</v>
      </c>
      <c r="H33" s="9">
        <v>486</v>
      </c>
      <c r="I33" s="48"/>
      <c r="J33" s="16">
        <f t="shared" si="0"/>
        <v>486</v>
      </c>
      <c r="K33" s="9">
        <v>4638</v>
      </c>
      <c r="L33" s="8" t="s">
        <v>126</v>
      </c>
      <c r="M33" s="5" t="s">
        <v>204</v>
      </c>
      <c r="N33" s="5" t="s">
        <v>197</v>
      </c>
    </row>
    <row r="34" spans="1:18">
      <c r="A34" s="5" t="s">
        <v>130</v>
      </c>
      <c r="B34" s="5" t="s">
        <v>128</v>
      </c>
      <c r="C34" s="5">
        <v>294</v>
      </c>
      <c r="D34" s="5">
        <v>6100</v>
      </c>
      <c r="E34" s="25" t="s">
        <v>155</v>
      </c>
      <c r="F34" s="15">
        <v>5127</v>
      </c>
      <c r="G34" s="4" t="s">
        <v>154</v>
      </c>
      <c r="H34" s="8">
        <v>5127</v>
      </c>
      <c r="I34" s="8">
        <v>5127</v>
      </c>
      <c r="J34" s="16"/>
      <c r="K34" s="9" t="s">
        <v>153</v>
      </c>
      <c r="L34" s="6" t="s">
        <v>172</v>
      </c>
      <c r="M34" s="5" t="s">
        <v>204</v>
      </c>
      <c r="N34" s="5" t="s">
        <v>197</v>
      </c>
    </row>
    <row r="35" spans="1:18">
      <c r="A35" s="5" t="s">
        <v>130</v>
      </c>
      <c r="B35" s="5" t="s">
        <v>128</v>
      </c>
      <c r="C35" s="5">
        <v>296</v>
      </c>
      <c r="D35" s="5">
        <v>22300</v>
      </c>
      <c r="E35" s="25" t="s">
        <v>158</v>
      </c>
      <c r="F35" s="15">
        <v>19256</v>
      </c>
      <c r="G35" s="4" t="s">
        <v>157</v>
      </c>
      <c r="H35" s="8">
        <v>20800</v>
      </c>
      <c r="I35" s="8">
        <v>19256</v>
      </c>
      <c r="J35" s="16">
        <f t="shared" si="0"/>
        <v>1544</v>
      </c>
      <c r="K35" s="9" t="s">
        <v>156</v>
      </c>
      <c r="L35" s="6" t="s">
        <v>173</v>
      </c>
      <c r="M35" s="22" t="s">
        <v>194</v>
      </c>
      <c r="N35" s="5" t="s">
        <v>182</v>
      </c>
    </row>
    <row r="36" spans="1:18">
      <c r="A36" s="5" t="s">
        <v>130</v>
      </c>
      <c r="B36" s="5" t="s">
        <v>128</v>
      </c>
      <c r="C36" s="5">
        <v>298</v>
      </c>
      <c r="D36" s="5">
        <v>11400</v>
      </c>
      <c r="E36" s="25" t="s">
        <v>161</v>
      </c>
      <c r="F36" s="15">
        <v>11234</v>
      </c>
      <c r="G36" s="4" t="s">
        <v>160</v>
      </c>
      <c r="H36" s="8">
        <v>11234</v>
      </c>
      <c r="I36" s="8">
        <v>11234</v>
      </c>
      <c r="J36" s="16"/>
      <c r="K36" s="9" t="s">
        <v>159</v>
      </c>
      <c r="L36" s="6" t="s">
        <v>174</v>
      </c>
      <c r="M36" s="5" t="s">
        <v>204</v>
      </c>
      <c r="N36" s="5" t="s">
        <v>197</v>
      </c>
    </row>
    <row r="37" spans="1:18">
      <c r="A37" s="5" t="s">
        <v>130</v>
      </c>
      <c r="B37" s="5" t="s">
        <v>128</v>
      </c>
      <c r="C37" s="5">
        <v>302</v>
      </c>
      <c r="D37" s="5">
        <v>103500</v>
      </c>
      <c r="E37" s="25" t="s">
        <v>164</v>
      </c>
      <c r="F37" s="15">
        <v>102726</v>
      </c>
      <c r="G37" s="4" t="s">
        <v>163</v>
      </c>
      <c r="H37" s="8">
        <v>105000</v>
      </c>
      <c r="I37" s="8">
        <v>102726</v>
      </c>
      <c r="J37" s="16">
        <f t="shared" si="0"/>
        <v>2274</v>
      </c>
      <c r="K37" s="9" t="s">
        <v>162</v>
      </c>
      <c r="L37" s="6" t="s">
        <v>175</v>
      </c>
      <c r="M37" s="22" t="s">
        <v>190</v>
      </c>
      <c r="N37" s="5" t="s">
        <v>182</v>
      </c>
    </row>
    <row r="38" spans="1:18">
      <c r="A38" s="5" t="s">
        <v>130</v>
      </c>
      <c r="B38" s="5" t="s">
        <v>128</v>
      </c>
      <c r="C38" s="5">
        <v>304</v>
      </c>
      <c r="D38" s="5">
        <v>60000</v>
      </c>
      <c r="E38" s="25" t="s">
        <v>167</v>
      </c>
      <c r="F38" s="15">
        <v>59045</v>
      </c>
      <c r="G38" s="4" t="s">
        <v>166</v>
      </c>
      <c r="H38" s="8">
        <v>59045</v>
      </c>
      <c r="I38" s="8">
        <v>59045</v>
      </c>
      <c r="J38" s="16"/>
      <c r="K38" s="9" t="s">
        <v>165</v>
      </c>
      <c r="L38" s="6" t="s">
        <v>176</v>
      </c>
      <c r="M38" s="5" t="s">
        <v>204</v>
      </c>
      <c r="N38" s="5" t="s">
        <v>197</v>
      </c>
    </row>
    <row r="39" spans="1:18">
      <c r="A39" s="5" t="s">
        <v>130</v>
      </c>
      <c r="B39" s="5" t="s">
        <v>128</v>
      </c>
      <c r="C39" s="5">
        <v>338</v>
      </c>
      <c r="D39" s="5">
        <v>25700</v>
      </c>
      <c r="E39" s="25" t="s">
        <v>0</v>
      </c>
      <c r="F39" s="3"/>
      <c r="G39" s="4" t="s">
        <v>20</v>
      </c>
      <c r="H39" s="7">
        <v>25700</v>
      </c>
      <c r="I39" s="7">
        <v>25700</v>
      </c>
      <c r="J39" s="16"/>
      <c r="K39" s="7">
        <v>2277</v>
      </c>
      <c r="L39" s="8" t="s">
        <v>81</v>
      </c>
      <c r="M39" s="5" t="s">
        <v>204</v>
      </c>
      <c r="N39" s="5" t="s">
        <v>182</v>
      </c>
    </row>
    <row r="40" spans="1:18">
      <c r="A40" s="5" t="s">
        <v>130</v>
      </c>
      <c r="B40" s="5" t="s">
        <v>128</v>
      </c>
      <c r="C40" s="5">
        <v>344</v>
      </c>
      <c r="D40" s="5">
        <v>95000</v>
      </c>
      <c r="E40" s="25" t="s">
        <v>0</v>
      </c>
      <c r="F40" s="3"/>
      <c r="G40" s="4" t="s">
        <v>1</v>
      </c>
      <c r="H40" s="7">
        <v>95000</v>
      </c>
      <c r="I40" s="7">
        <v>95000</v>
      </c>
      <c r="J40" s="16"/>
      <c r="K40" s="7">
        <v>689</v>
      </c>
      <c r="L40" s="8" t="s">
        <v>65</v>
      </c>
      <c r="M40" s="5" t="s">
        <v>204</v>
      </c>
      <c r="N40" s="5" t="s">
        <v>182</v>
      </c>
    </row>
    <row r="41" spans="1:18">
      <c r="A41" s="5" t="s">
        <v>130</v>
      </c>
      <c r="B41" s="5" t="s">
        <v>128</v>
      </c>
      <c r="C41" s="5">
        <v>345</v>
      </c>
      <c r="D41" s="5">
        <v>49000</v>
      </c>
      <c r="E41" s="25" t="s">
        <v>0</v>
      </c>
      <c r="F41" s="3"/>
      <c r="G41" s="4" t="s">
        <v>21</v>
      </c>
      <c r="H41" s="7">
        <v>49000</v>
      </c>
      <c r="I41" s="7">
        <v>49000</v>
      </c>
      <c r="J41" s="16"/>
      <c r="K41" s="7">
        <v>2366</v>
      </c>
      <c r="L41" s="8" t="s">
        <v>82</v>
      </c>
      <c r="M41" s="5" t="s">
        <v>204</v>
      </c>
      <c r="N41" s="5" t="s">
        <v>182</v>
      </c>
      <c r="R41" s="2" t="s">
        <v>0</v>
      </c>
    </row>
    <row r="42" spans="1:18">
      <c r="A42" s="5" t="s">
        <v>135</v>
      </c>
      <c r="B42" s="49" t="s">
        <v>128</v>
      </c>
      <c r="C42" s="49">
        <v>893</v>
      </c>
      <c r="D42" s="50">
        <v>165000</v>
      </c>
      <c r="E42" s="25" t="s">
        <v>0</v>
      </c>
      <c r="F42" s="3"/>
      <c r="G42" s="4" t="s">
        <v>40</v>
      </c>
      <c r="H42" s="9">
        <v>64494</v>
      </c>
      <c r="I42" s="46">
        <v>165000</v>
      </c>
      <c r="J42" s="43">
        <f>(SUM(H42:H46))-I42</f>
        <v>-18432</v>
      </c>
      <c r="K42" s="9">
        <v>3332</v>
      </c>
      <c r="L42" s="8" t="s">
        <v>97</v>
      </c>
      <c r="M42" s="5" t="s">
        <v>204</v>
      </c>
      <c r="N42" s="5" t="s">
        <v>197</v>
      </c>
    </row>
    <row r="43" spans="1:18">
      <c r="A43" s="5" t="s">
        <v>135</v>
      </c>
      <c r="B43" s="49"/>
      <c r="C43" s="49"/>
      <c r="D43" s="50"/>
      <c r="E43" s="25" t="s">
        <v>0</v>
      </c>
      <c r="F43" s="3"/>
      <c r="G43" s="4" t="s">
        <v>35</v>
      </c>
      <c r="H43" s="9">
        <v>5482</v>
      </c>
      <c r="I43" s="47"/>
      <c r="J43" s="44"/>
      <c r="K43" s="9">
        <v>3124</v>
      </c>
      <c r="L43" s="8" t="s">
        <v>92</v>
      </c>
      <c r="M43" s="5" t="s">
        <v>204</v>
      </c>
      <c r="N43" s="5" t="s">
        <v>197</v>
      </c>
    </row>
    <row r="44" spans="1:18">
      <c r="A44" s="5" t="s">
        <v>135</v>
      </c>
      <c r="B44" s="49"/>
      <c r="C44" s="49"/>
      <c r="D44" s="50"/>
      <c r="E44" s="25" t="s">
        <v>0</v>
      </c>
      <c r="F44" s="3"/>
      <c r="G44" s="4" t="s">
        <v>49</v>
      </c>
      <c r="H44" s="9">
        <v>557</v>
      </c>
      <c r="I44" s="47"/>
      <c r="J44" s="44"/>
      <c r="K44" s="9">
        <v>3760</v>
      </c>
      <c r="L44" s="8" t="s">
        <v>107</v>
      </c>
      <c r="M44" s="5" t="s">
        <v>204</v>
      </c>
      <c r="N44" s="5" t="s">
        <v>197</v>
      </c>
    </row>
    <row r="45" spans="1:18">
      <c r="A45" s="5" t="s">
        <v>135</v>
      </c>
      <c r="B45" s="49"/>
      <c r="C45" s="49"/>
      <c r="D45" s="50"/>
      <c r="E45" s="25" t="s">
        <v>0</v>
      </c>
      <c r="F45" s="3"/>
      <c r="G45" s="4" t="s">
        <v>50</v>
      </c>
      <c r="H45" s="9">
        <v>7835</v>
      </c>
      <c r="I45" s="47"/>
      <c r="J45" s="44"/>
      <c r="K45" s="9">
        <v>3761</v>
      </c>
      <c r="L45" s="8" t="s">
        <v>108</v>
      </c>
      <c r="M45" s="5" t="s">
        <v>204</v>
      </c>
      <c r="N45" s="5" t="s">
        <v>197</v>
      </c>
    </row>
    <row r="46" spans="1:18" ht="14.25" customHeight="1">
      <c r="A46" s="5" t="s">
        <v>135</v>
      </c>
      <c r="B46" s="49"/>
      <c r="C46" s="49"/>
      <c r="D46" s="50"/>
      <c r="E46" s="25" t="s">
        <v>0</v>
      </c>
      <c r="F46" s="3"/>
      <c r="G46" s="4" t="s">
        <v>36</v>
      </c>
      <c r="H46" s="9">
        <v>68200</v>
      </c>
      <c r="I46" s="48"/>
      <c r="J46" s="45"/>
      <c r="K46" s="9">
        <v>3125</v>
      </c>
      <c r="L46" s="8" t="s">
        <v>93</v>
      </c>
      <c r="M46" s="5" t="s">
        <v>204</v>
      </c>
      <c r="N46" s="5" t="s">
        <v>197</v>
      </c>
    </row>
    <row r="47" spans="1:18">
      <c r="A47" s="5" t="s">
        <v>135</v>
      </c>
      <c r="B47" s="5" t="s">
        <v>128</v>
      </c>
      <c r="C47" s="5">
        <v>895</v>
      </c>
      <c r="D47" s="5">
        <v>16300</v>
      </c>
      <c r="G47" s="4" t="s">
        <v>181</v>
      </c>
      <c r="H47" s="15">
        <v>8223</v>
      </c>
      <c r="I47" s="28">
        <v>16300</v>
      </c>
      <c r="J47" s="7">
        <f>H47-I47</f>
        <v>-8077</v>
      </c>
      <c r="K47" s="2">
        <v>332</v>
      </c>
      <c r="L47" s="3" t="s">
        <v>180</v>
      </c>
      <c r="M47" s="22" t="s">
        <v>193</v>
      </c>
      <c r="N47" s="5" t="s">
        <v>182</v>
      </c>
    </row>
    <row r="48" spans="1:18">
      <c r="A48" s="5" t="s">
        <v>135</v>
      </c>
      <c r="B48" s="5" t="s">
        <v>128</v>
      </c>
      <c r="C48" s="5">
        <v>897</v>
      </c>
      <c r="D48" s="5">
        <v>23200</v>
      </c>
      <c r="E48" s="25" t="s">
        <v>0</v>
      </c>
      <c r="F48" s="3"/>
      <c r="G48" s="4" t="s">
        <v>53</v>
      </c>
      <c r="H48" s="9">
        <v>27000</v>
      </c>
      <c r="I48" s="9">
        <v>23200</v>
      </c>
      <c r="J48" s="7">
        <f t="shared" ref="J48:J71" si="1">H48-I48</f>
        <v>3800</v>
      </c>
      <c r="K48" s="9">
        <v>3768</v>
      </c>
      <c r="L48" s="8" t="s">
        <v>111</v>
      </c>
      <c r="M48" s="22" t="s">
        <v>191</v>
      </c>
      <c r="N48" s="5" t="s">
        <v>182</v>
      </c>
    </row>
    <row r="49" spans="1:14">
      <c r="A49" s="5" t="s">
        <v>135</v>
      </c>
      <c r="B49" s="5" t="s">
        <v>132</v>
      </c>
      <c r="C49" s="5">
        <v>900</v>
      </c>
      <c r="D49" s="5">
        <v>12500</v>
      </c>
      <c r="E49" s="25" t="s">
        <v>0</v>
      </c>
      <c r="F49" s="3"/>
      <c r="G49" s="4" t="s">
        <v>52</v>
      </c>
      <c r="H49" s="9">
        <v>12500</v>
      </c>
      <c r="I49" s="9">
        <v>12500</v>
      </c>
      <c r="J49" s="7"/>
      <c r="K49" s="9">
        <v>3767</v>
      </c>
      <c r="L49" s="8" t="s">
        <v>110</v>
      </c>
      <c r="M49" s="5" t="s">
        <v>204</v>
      </c>
      <c r="N49" s="5" t="s">
        <v>197</v>
      </c>
    </row>
    <row r="50" spans="1:14">
      <c r="A50" s="5" t="s">
        <v>135</v>
      </c>
      <c r="B50" s="5" t="s">
        <v>128</v>
      </c>
      <c r="C50" s="5">
        <v>901</v>
      </c>
      <c r="D50" s="5">
        <v>3000</v>
      </c>
      <c r="E50" s="25" t="s">
        <v>0</v>
      </c>
      <c r="F50" s="3"/>
      <c r="G50" s="4" t="s">
        <v>51</v>
      </c>
      <c r="H50" s="9">
        <v>3000</v>
      </c>
      <c r="I50" s="9">
        <v>3000</v>
      </c>
      <c r="J50" s="7"/>
      <c r="K50" s="9">
        <v>3765</v>
      </c>
      <c r="L50" s="8" t="s">
        <v>109</v>
      </c>
      <c r="M50" s="5" t="s">
        <v>204</v>
      </c>
      <c r="N50" s="5" t="s">
        <v>197</v>
      </c>
    </row>
    <row r="51" spans="1:14">
      <c r="A51" s="5" t="s">
        <v>135</v>
      </c>
      <c r="B51" s="49" t="s">
        <v>133</v>
      </c>
      <c r="C51" s="49">
        <v>904</v>
      </c>
      <c r="D51" s="50">
        <v>11100</v>
      </c>
      <c r="E51" s="25" t="s">
        <v>0</v>
      </c>
      <c r="F51" s="3"/>
      <c r="G51" s="4" t="s">
        <v>37</v>
      </c>
      <c r="H51" s="9">
        <v>6650</v>
      </c>
      <c r="I51" s="46">
        <v>11100</v>
      </c>
      <c r="J51" s="43">
        <f>(SUM(H51:H53))-I51</f>
        <v>-1162</v>
      </c>
      <c r="K51" s="9">
        <v>3131</v>
      </c>
      <c r="L51" s="8" t="s">
        <v>94</v>
      </c>
      <c r="M51" s="5" t="s">
        <v>204</v>
      </c>
      <c r="N51" s="5" t="s">
        <v>197</v>
      </c>
    </row>
    <row r="52" spans="1:14">
      <c r="A52" s="5" t="s">
        <v>135</v>
      </c>
      <c r="B52" s="49"/>
      <c r="C52" s="49"/>
      <c r="D52" s="50"/>
      <c r="E52" s="25" t="s">
        <v>0</v>
      </c>
      <c r="F52" s="3"/>
      <c r="G52" s="4" t="s">
        <v>55</v>
      </c>
      <c r="H52" s="9">
        <v>2500</v>
      </c>
      <c r="I52" s="47"/>
      <c r="J52" s="44"/>
      <c r="K52" s="9">
        <v>3771</v>
      </c>
      <c r="L52" s="8" t="s">
        <v>113</v>
      </c>
      <c r="M52" s="5" t="s">
        <v>204</v>
      </c>
      <c r="N52" s="5" t="s">
        <v>197</v>
      </c>
    </row>
    <row r="53" spans="1:14">
      <c r="A53" s="5" t="s">
        <v>135</v>
      </c>
      <c r="B53" s="49"/>
      <c r="C53" s="49"/>
      <c r="D53" s="50"/>
      <c r="E53" s="25" t="s">
        <v>0</v>
      </c>
      <c r="F53" s="3"/>
      <c r="G53" s="4" t="s">
        <v>54</v>
      </c>
      <c r="H53" s="9">
        <v>788</v>
      </c>
      <c r="I53" s="48"/>
      <c r="J53" s="45"/>
      <c r="K53" s="9">
        <v>3770</v>
      </c>
      <c r="L53" s="8" t="s">
        <v>112</v>
      </c>
      <c r="M53" s="5" t="s">
        <v>204</v>
      </c>
      <c r="N53" s="5" t="s">
        <v>197</v>
      </c>
    </row>
    <row r="54" spans="1:14">
      <c r="A54" s="5" t="s">
        <v>135</v>
      </c>
      <c r="B54" s="5" t="s">
        <v>128</v>
      </c>
      <c r="C54" s="5">
        <v>912</v>
      </c>
      <c r="D54" s="5">
        <v>15900</v>
      </c>
      <c r="E54" s="25" t="s">
        <v>0</v>
      </c>
      <c r="F54" s="3"/>
      <c r="G54" s="4" t="s">
        <v>56</v>
      </c>
      <c r="H54" s="9">
        <v>17248</v>
      </c>
      <c r="I54" s="9">
        <v>15900</v>
      </c>
      <c r="J54" s="7">
        <f t="shared" si="1"/>
        <v>1348</v>
      </c>
      <c r="K54" s="9">
        <v>3803</v>
      </c>
      <c r="L54" s="8" t="s">
        <v>114</v>
      </c>
      <c r="M54" s="5" t="s">
        <v>204</v>
      </c>
      <c r="N54" s="5" t="s">
        <v>197</v>
      </c>
    </row>
    <row r="55" spans="1:14">
      <c r="A55" s="5" t="s">
        <v>135</v>
      </c>
      <c r="B55" s="5" t="s">
        <v>128</v>
      </c>
      <c r="C55" s="5">
        <v>915</v>
      </c>
      <c r="D55" s="5">
        <v>39700</v>
      </c>
      <c r="E55" s="25" t="s">
        <v>0</v>
      </c>
      <c r="F55" s="3"/>
      <c r="G55" s="4" t="s">
        <v>57</v>
      </c>
      <c r="H55" s="9">
        <v>28800</v>
      </c>
      <c r="I55" s="9">
        <v>39700</v>
      </c>
      <c r="J55" s="7">
        <f t="shared" si="1"/>
        <v>-10900</v>
      </c>
      <c r="K55" s="9">
        <v>3831</v>
      </c>
      <c r="L55" s="8" t="s">
        <v>115</v>
      </c>
      <c r="M55" s="5" t="s">
        <v>204</v>
      </c>
      <c r="N55" s="5" t="s">
        <v>197</v>
      </c>
    </row>
    <row r="56" spans="1:14">
      <c r="A56" s="5" t="s">
        <v>135</v>
      </c>
      <c r="B56" s="49" t="s">
        <v>128</v>
      </c>
      <c r="C56" s="49">
        <v>993</v>
      </c>
      <c r="D56" s="50">
        <v>69500</v>
      </c>
      <c r="E56" s="25" t="s">
        <v>0</v>
      </c>
      <c r="F56" s="3"/>
      <c r="G56" s="4" t="s">
        <v>58</v>
      </c>
      <c r="H56" s="9">
        <v>66500</v>
      </c>
      <c r="I56" s="9">
        <v>69500</v>
      </c>
      <c r="J56" s="7"/>
      <c r="K56" s="9">
        <v>4147</v>
      </c>
      <c r="L56" s="8" t="s">
        <v>116</v>
      </c>
      <c r="M56" s="5" t="s">
        <v>204</v>
      </c>
      <c r="N56" s="5" t="s">
        <v>197</v>
      </c>
    </row>
    <row r="57" spans="1:14">
      <c r="A57" s="5" t="s">
        <v>135</v>
      </c>
      <c r="B57" s="49"/>
      <c r="C57" s="49"/>
      <c r="D57" s="50"/>
      <c r="E57" s="25" t="s">
        <v>0</v>
      </c>
      <c r="F57" s="3"/>
      <c r="G57" s="4" t="s">
        <v>58</v>
      </c>
      <c r="H57" s="9">
        <v>3000</v>
      </c>
      <c r="I57" s="9">
        <v>69500</v>
      </c>
      <c r="J57" s="7"/>
      <c r="K57" s="9">
        <v>4148</v>
      </c>
      <c r="L57" s="8" t="s">
        <v>117</v>
      </c>
      <c r="M57" s="5" t="s">
        <v>204</v>
      </c>
      <c r="N57" s="5" t="s">
        <v>197</v>
      </c>
    </row>
    <row r="58" spans="1:14">
      <c r="A58" s="5" t="s">
        <v>135</v>
      </c>
      <c r="B58" s="5" t="s">
        <v>133</v>
      </c>
      <c r="C58" s="5">
        <v>1032</v>
      </c>
      <c r="D58" s="5">
        <v>18000</v>
      </c>
      <c r="E58" s="25" t="s">
        <v>0</v>
      </c>
      <c r="F58" s="3"/>
      <c r="G58" s="4" t="s">
        <v>59</v>
      </c>
      <c r="H58" s="9">
        <v>4425</v>
      </c>
      <c r="I58" s="9">
        <v>18000</v>
      </c>
      <c r="J58" s="7">
        <f t="shared" si="1"/>
        <v>-13575</v>
      </c>
      <c r="K58" s="9">
        <v>4199</v>
      </c>
      <c r="L58" s="8" t="s">
        <v>118</v>
      </c>
      <c r="M58" s="5" t="s">
        <v>204</v>
      </c>
      <c r="N58" s="5" t="s">
        <v>197</v>
      </c>
    </row>
    <row r="59" spans="1:14">
      <c r="A59" s="5" t="s">
        <v>135</v>
      </c>
      <c r="B59" s="5" t="s">
        <v>128</v>
      </c>
      <c r="C59" s="5">
        <v>1057</v>
      </c>
      <c r="D59" s="5">
        <v>1300</v>
      </c>
      <c r="E59" s="25" t="s">
        <v>0</v>
      </c>
      <c r="F59" s="3"/>
      <c r="G59" s="4" t="s">
        <v>47</v>
      </c>
      <c r="H59" s="9">
        <v>1300</v>
      </c>
      <c r="I59" s="9">
        <v>1300</v>
      </c>
      <c r="J59" s="7"/>
      <c r="K59" s="9">
        <v>3691</v>
      </c>
      <c r="L59" s="8" t="s">
        <v>105</v>
      </c>
      <c r="M59" s="5" t="s">
        <v>204</v>
      </c>
      <c r="N59" s="5" t="s">
        <v>197</v>
      </c>
    </row>
    <row r="60" spans="1:14">
      <c r="A60" s="5" t="s">
        <v>135</v>
      </c>
      <c r="B60" s="5" t="s">
        <v>128</v>
      </c>
      <c r="C60" s="5">
        <v>1058</v>
      </c>
      <c r="D60" s="5">
        <v>17400</v>
      </c>
      <c r="E60" s="25" t="s">
        <v>0</v>
      </c>
      <c r="F60" s="3"/>
      <c r="G60" s="4" t="s">
        <v>46</v>
      </c>
      <c r="H60" s="9">
        <v>17400</v>
      </c>
      <c r="I60" s="9">
        <v>17400</v>
      </c>
      <c r="J60" s="7"/>
      <c r="K60" s="9">
        <v>3687</v>
      </c>
      <c r="L60" s="8" t="s">
        <v>104</v>
      </c>
      <c r="M60" s="5" t="s">
        <v>204</v>
      </c>
      <c r="N60" s="5" t="s">
        <v>197</v>
      </c>
    </row>
    <row r="61" spans="1:14">
      <c r="A61" s="5" t="s">
        <v>135</v>
      </c>
      <c r="B61" s="5" t="s">
        <v>128</v>
      </c>
      <c r="C61" s="5">
        <v>1060</v>
      </c>
      <c r="D61" s="5">
        <v>49800</v>
      </c>
      <c r="E61" s="25" t="s">
        <v>0</v>
      </c>
      <c r="F61" s="3"/>
      <c r="G61" s="4" t="s">
        <v>48</v>
      </c>
      <c r="H61" s="9">
        <v>46400</v>
      </c>
      <c r="I61" s="9">
        <v>49800</v>
      </c>
      <c r="J61" s="7">
        <f t="shared" si="1"/>
        <v>-3400</v>
      </c>
      <c r="K61" s="9">
        <v>3692</v>
      </c>
      <c r="L61" s="8" t="s">
        <v>106</v>
      </c>
      <c r="M61" s="5" t="s">
        <v>204</v>
      </c>
      <c r="N61" s="5" t="s">
        <v>197</v>
      </c>
    </row>
    <row r="62" spans="1:14">
      <c r="A62" s="5" t="s">
        <v>135</v>
      </c>
      <c r="B62" s="5" t="s">
        <v>128</v>
      </c>
      <c r="C62" s="5">
        <v>1064</v>
      </c>
      <c r="D62" s="5">
        <v>93200</v>
      </c>
      <c r="E62" s="25" t="s">
        <v>0</v>
      </c>
      <c r="F62" s="3"/>
      <c r="G62" s="4" t="s">
        <v>45</v>
      </c>
      <c r="H62" s="9">
        <v>95500</v>
      </c>
      <c r="I62" s="9">
        <v>93200</v>
      </c>
      <c r="J62" s="7">
        <f t="shared" si="1"/>
        <v>2300</v>
      </c>
      <c r="K62" s="9">
        <v>3625</v>
      </c>
      <c r="L62" s="8" t="s">
        <v>103</v>
      </c>
      <c r="M62" s="22" t="s">
        <v>192</v>
      </c>
      <c r="N62" s="5" t="s">
        <v>197</v>
      </c>
    </row>
    <row r="63" spans="1:14">
      <c r="A63" s="5" t="s">
        <v>135</v>
      </c>
      <c r="B63" s="5" t="s">
        <v>128</v>
      </c>
      <c r="C63" s="5">
        <v>1089</v>
      </c>
      <c r="D63" s="5">
        <v>58400</v>
      </c>
      <c r="E63" s="25" t="s">
        <v>0</v>
      </c>
      <c r="F63" s="3"/>
      <c r="G63" s="4" t="s">
        <v>38</v>
      </c>
      <c r="H63" s="9">
        <v>55800</v>
      </c>
      <c r="I63" s="9">
        <v>58400</v>
      </c>
      <c r="J63" s="7">
        <f t="shared" si="1"/>
        <v>-2600</v>
      </c>
      <c r="K63" s="9">
        <v>3135</v>
      </c>
      <c r="L63" s="8" t="s">
        <v>95</v>
      </c>
      <c r="M63" s="5" t="s">
        <v>204</v>
      </c>
      <c r="N63" s="5" t="s">
        <v>197</v>
      </c>
    </row>
    <row r="64" spans="1:14">
      <c r="A64" s="5" t="s">
        <v>135</v>
      </c>
      <c r="B64" s="5" t="s">
        <v>128</v>
      </c>
      <c r="C64" s="5">
        <v>1101</v>
      </c>
      <c r="D64" s="5">
        <v>194400</v>
      </c>
      <c r="E64" s="25" t="s">
        <v>0</v>
      </c>
      <c r="F64" s="3"/>
      <c r="G64" s="4" t="s">
        <v>39</v>
      </c>
      <c r="H64" s="9">
        <v>194400</v>
      </c>
      <c r="I64" s="9">
        <v>194400</v>
      </c>
      <c r="J64" s="7"/>
      <c r="K64" s="9">
        <v>3136</v>
      </c>
      <c r="L64" s="8" t="s">
        <v>96</v>
      </c>
      <c r="M64" s="5" t="s">
        <v>204</v>
      </c>
      <c r="N64" s="5" t="s">
        <v>197</v>
      </c>
    </row>
    <row r="65" spans="1:22">
      <c r="A65" s="5" t="s">
        <v>135</v>
      </c>
      <c r="B65" s="5" t="s">
        <v>134</v>
      </c>
      <c r="C65" s="5">
        <v>1106</v>
      </c>
      <c r="D65" s="5">
        <v>31400</v>
      </c>
      <c r="G65" s="5" t="s">
        <v>182</v>
      </c>
      <c r="J65" s="7">
        <f>H65-D65</f>
        <v>-31400</v>
      </c>
      <c r="M65" s="22" t="s">
        <v>184</v>
      </c>
      <c r="N65" s="5" t="s">
        <v>182</v>
      </c>
    </row>
    <row r="66" spans="1:22">
      <c r="A66" s="5" t="s">
        <v>135</v>
      </c>
      <c r="B66" s="5" t="s">
        <v>128</v>
      </c>
      <c r="C66" s="5" t="s">
        <v>99</v>
      </c>
      <c r="D66" s="5">
        <v>212600</v>
      </c>
      <c r="E66" s="15" t="s">
        <v>0</v>
      </c>
      <c r="F66" s="2"/>
      <c r="G66" s="4" t="s">
        <v>41</v>
      </c>
      <c r="H66" s="1">
        <v>212600</v>
      </c>
      <c r="I66" s="1">
        <v>212600</v>
      </c>
      <c r="J66" s="7"/>
      <c r="K66" s="9">
        <v>3410</v>
      </c>
      <c r="L66" s="8" t="s">
        <v>98</v>
      </c>
      <c r="M66" s="5" t="s">
        <v>204</v>
      </c>
      <c r="N66" s="5" t="s">
        <v>197</v>
      </c>
    </row>
    <row r="67" spans="1:22">
      <c r="A67" s="5" t="s">
        <v>135</v>
      </c>
      <c r="B67" s="5" t="s">
        <v>128</v>
      </c>
      <c r="C67" s="5">
        <v>1109</v>
      </c>
      <c r="D67" s="5">
        <v>500</v>
      </c>
      <c r="G67" s="5" t="s">
        <v>182</v>
      </c>
      <c r="J67" s="7">
        <f t="shared" ref="J67" si="2">H67-D67</f>
        <v>-500</v>
      </c>
      <c r="M67" s="22" t="s">
        <v>195</v>
      </c>
      <c r="N67" s="5" t="s">
        <v>182</v>
      </c>
    </row>
    <row r="68" spans="1:22">
      <c r="A68" s="5" t="s">
        <v>135</v>
      </c>
      <c r="B68" s="5" t="s">
        <v>128</v>
      </c>
      <c r="C68" s="5">
        <v>1115</v>
      </c>
      <c r="D68" s="5">
        <v>53600</v>
      </c>
      <c r="E68" s="15" t="s">
        <v>0</v>
      </c>
      <c r="F68" s="2"/>
      <c r="G68" s="4" t="s">
        <v>43</v>
      </c>
      <c r="H68" s="1">
        <v>53600</v>
      </c>
      <c r="I68" s="1">
        <v>53600</v>
      </c>
      <c r="J68" s="7"/>
      <c r="K68" s="9">
        <v>3450</v>
      </c>
      <c r="L68" s="8" t="s">
        <v>101</v>
      </c>
      <c r="M68" s="5" t="s">
        <v>204</v>
      </c>
      <c r="N68" s="5" t="s">
        <v>197</v>
      </c>
    </row>
    <row r="69" spans="1:22">
      <c r="A69" s="5" t="s">
        <v>135</v>
      </c>
      <c r="B69" s="5" t="s">
        <v>128</v>
      </c>
      <c r="C69" s="5">
        <v>1116</v>
      </c>
      <c r="D69" s="5">
        <v>1500</v>
      </c>
      <c r="E69" s="2" t="s">
        <v>0</v>
      </c>
      <c r="F69" s="2"/>
      <c r="G69" s="4" t="s">
        <v>44</v>
      </c>
      <c r="H69" s="29">
        <v>730</v>
      </c>
      <c r="I69" s="1">
        <v>1500</v>
      </c>
      <c r="J69" s="7">
        <f t="shared" si="1"/>
        <v>-770</v>
      </c>
      <c r="K69" s="9">
        <v>3451</v>
      </c>
      <c r="L69" s="8" t="s">
        <v>102</v>
      </c>
      <c r="M69" s="5" t="s">
        <v>204</v>
      </c>
      <c r="N69" s="5" t="s">
        <v>197</v>
      </c>
    </row>
    <row r="70" spans="1:22">
      <c r="A70" s="49" t="s">
        <v>135</v>
      </c>
      <c r="B70" s="49" t="s">
        <v>131</v>
      </c>
      <c r="C70" s="49">
        <v>1112</v>
      </c>
      <c r="D70" s="49">
        <v>921200</v>
      </c>
      <c r="G70" s="15" t="s">
        <v>146</v>
      </c>
      <c r="H70" s="9"/>
      <c r="I70" s="2">
        <v>311900</v>
      </c>
      <c r="J70" s="7"/>
      <c r="K70" s="2">
        <v>3435</v>
      </c>
      <c r="L70" s="3" t="s">
        <v>183</v>
      </c>
      <c r="M70" s="22" t="s">
        <v>185</v>
      </c>
      <c r="N70" s="5" t="s">
        <v>182</v>
      </c>
    </row>
    <row r="71" spans="1:22">
      <c r="A71" s="49"/>
      <c r="B71" s="49"/>
      <c r="C71" s="49"/>
      <c r="D71" s="49"/>
      <c r="E71" s="2" t="s">
        <v>0</v>
      </c>
      <c r="F71" s="2"/>
      <c r="G71" s="4" t="s">
        <v>42</v>
      </c>
      <c r="H71" s="17">
        <v>910253</v>
      </c>
      <c r="I71" s="1">
        <v>921200</v>
      </c>
      <c r="J71" s="7">
        <f t="shared" si="1"/>
        <v>-10947</v>
      </c>
      <c r="K71" s="9">
        <v>3412</v>
      </c>
      <c r="L71" s="8" t="s">
        <v>100</v>
      </c>
      <c r="M71" s="5" t="s">
        <v>204</v>
      </c>
      <c r="N71" s="5" t="s">
        <v>197</v>
      </c>
    </row>
    <row r="72" spans="1:22">
      <c r="A72" s="42" t="s">
        <v>186</v>
      </c>
      <c r="B72" s="42"/>
      <c r="C72" s="42"/>
      <c r="D72" s="20">
        <v>6123000</v>
      </c>
      <c r="M72"/>
    </row>
    <row r="73" spans="1:22">
      <c r="A73" s="30"/>
      <c r="B73" s="30"/>
      <c r="C73" s="30"/>
      <c r="J73" s="5"/>
    </row>
    <row r="74" spans="1:22" ht="33.75" customHeight="1">
      <c r="A74" s="41" t="s">
        <v>200</v>
      </c>
      <c r="B74" s="41"/>
      <c r="C74" s="41"/>
      <c r="D74" s="20">
        <f>D72-I70</f>
        <v>5811100</v>
      </c>
      <c r="E74" s="31" t="s">
        <v>199</v>
      </c>
      <c r="F74" s="32">
        <f>SUM(F2,D3,F4,D5:D12,F13,D14,F15:F18,D19:D21,F22,D23:D24,F25,D26:D30,F31:F32,F34:F38,D39:D70)</f>
        <v>5789161</v>
      </c>
      <c r="G74" s="31" t="s">
        <v>203</v>
      </c>
      <c r="H74" s="32">
        <f>SUM(H2:H71)</f>
        <v>5699582</v>
      </c>
      <c r="I74" s="20" t="s">
        <v>187</v>
      </c>
      <c r="J74" s="33">
        <f>H74-F74</f>
        <v>-89579</v>
      </c>
      <c r="P74" s="2" t="s">
        <v>0</v>
      </c>
      <c r="Q74" s="2"/>
      <c r="S74" s="3" t="s">
        <v>0</v>
      </c>
      <c r="T74" s="3" t="s">
        <v>0</v>
      </c>
      <c r="U74" s="2" t="s">
        <v>0</v>
      </c>
      <c r="V74" s="2" t="s">
        <v>0</v>
      </c>
    </row>
    <row r="75" spans="1:22">
      <c r="J75" s="5"/>
    </row>
    <row r="76" spans="1:22">
      <c r="J76" s="5"/>
    </row>
    <row r="77" spans="1:22">
      <c r="F77" s="5"/>
      <c r="J77" s="5"/>
    </row>
    <row r="78" spans="1:22">
      <c r="G78" s="5">
        <v>411313</v>
      </c>
      <c r="H78" s="5" t="s">
        <v>207</v>
      </c>
      <c r="I78" s="5"/>
      <c r="J78" s="5">
        <v>19300</v>
      </c>
    </row>
    <row r="79" spans="1:22">
      <c r="G79" s="5">
        <v>411595</v>
      </c>
      <c r="H79" s="5" t="s">
        <v>206</v>
      </c>
      <c r="I79" s="5"/>
      <c r="J79" s="5">
        <v>44000</v>
      </c>
    </row>
    <row r="80" spans="1:22">
      <c r="G80" s="5">
        <v>412411</v>
      </c>
      <c r="H80" s="5" t="s">
        <v>205</v>
      </c>
      <c r="I80" s="5"/>
      <c r="J80" s="5">
        <v>26618</v>
      </c>
      <c r="K80" s="36" t="s">
        <v>217</v>
      </c>
    </row>
    <row r="81" spans="6:10">
      <c r="F81" s="5"/>
      <c r="H81" s="5"/>
      <c r="I81" s="5"/>
      <c r="J81" s="5"/>
    </row>
    <row r="82" spans="6:10">
      <c r="F82" s="5"/>
      <c r="H82" s="5"/>
      <c r="I82" s="5"/>
      <c r="J82" s="5"/>
    </row>
    <row r="83" spans="6:10">
      <c r="F83" s="5"/>
      <c r="H83" s="5"/>
      <c r="I83" s="5" t="s">
        <v>216</v>
      </c>
      <c r="J83" s="37">
        <f>SUM(J78:J80)+J74</f>
        <v>339</v>
      </c>
    </row>
    <row r="84" spans="6:10">
      <c r="F84" s="5"/>
      <c r="H84" s="5"/>
      <c r="I84" s="5"/>
      <c r="J84" s="5"/>
    </row>
  </sheetData>
  <autoFilter ref="A1:N72"/>
  <mergeCells count="26">
    <mergeCell ref="D15:D18"/>
    <mergeCell ref="C15:C18"/>
    <mergeCell ref="B15:B18"/>
    <mergeCell ref="D42:D46"/>
    <mergeCell ref="C42:C46"/>
    <mergeCell ref="B42:B46"/>
    <mergeCell ref="I32:I33"/>
    <mergeCell ref="I42:I46"/>
    <mergeCell ref="C32:C33"/>
    <mergeCell ref="B32:B33"/>
    <mergeCell ref="D51:D53"/>
    <mergeCell ref="C51:C53"/>
    <mergeCell ref="B51:B53"/>
    <mergeCell ref="D32:D33"/>
    <mergeCell ref="A74:C74"/>
    <mergeCell ref="A72:C72"/>
    <mergeCell ref="J42:J46"/>
    <mergeCell ref="I51:I53"/>
    <mergeCell ref="J51:J53"/>
    <mergeCell ref="D70:D71"/>
    <mergeCell ref="C70:C71"/>
    <mergeCell ref="B70:B71"/>
    <mergeCell ref="A70:A71"/>
    <mergeCell ref="D56:D57"/>
    <mergeCell ref="C56:C57"/>
    <mergeCell ref="B56:B57"/>
  </mergeCells>
  <phoneticPr fontId="6" type="noConversion"/>
  <conditionalFormatting sqref="K47">
    <cfRule type="duplicateValues" dxfId="15" priority="11"/>
    <cfRule type="duplicateValues" dxfId="14" priority="12"/>
  </conditionalFormatting>
  <conditionalFormatting sqref="K70">
    <cfRule type="duplicateValues" dxfId="13" priority="10"/>
  </conditionalFormatting>
  <conditionalFormatting sqref="K76:K77 K81:K82 K84:K115">
    <cfRule type="duplicateValues" dxfId="12" priority="7" stopIfTrue="1"/>
  </conditionalFormatting>
  <conditionalFormatting sqref="K81:K82 K84:K115">
    <cfRule type="duplicateValues" dxfId="11" priority="5" stopIfTrue="1"/>
  </conditionalFormatting>
  <conditionalFormatting sqref="K86:K115">
    <cfRule type="duplicateValues" dxfId="10" priority="15"/>
  </conditionalFormatting>
  <conditionalFormatting sqref="K150:K1048576 K1:K77 K81:K82 K84:K115">
    <cfRule type="duplicateValues" dxfId="9" priority="8"/>
  </conditionalFormatting>
  <conditionalFormatting sqref="K150:K1048576">
    <cfRule type="duplicateValues" dxfId="8" priority="21"/>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workbookViewId="0">
      <selection activeCell="E8" sqref="E8"/>
    </sheetView>
  </sheetViews>
  <sheetFormatPr defaultRowHeight="15"/>
  <cols>
    <col min="1" max="1" width="7.7109375" customWidth="1"/>
    <col min="2" max="2" width="8.7109375" customWidth="1"/>
    <col min="3" max="3" width="12.28515625" customWidth="1"/>
    <col min="4" max="4" width="10.5703125" customWidth="1"/>
    <col min="5" max="5" width="13.85546875" customWidth="1"/>
    <col min="6" max="6" width="6.7109375" customWidth="1"/>
    <col min="7" max="7" width="56.85546875" customWidth="1"/>
    <col min="8" max="8" width="93.42578125" style="5" customWidth="1"/>
    <col min="9" max="9" width="26.5703125" customWidth="1"/>
  </cols>
  <sheetData>
    <row r="1" spans="1:9">
      <c r="A1" s="52" t="s">
        <v>208</v>
      </c>
      <c r="B1" s="52"/>
      <c r="C1" s="52"/>
      <c r="D1" s="52"/>
      <c r="E1" s="52"/>
      <c r="F1" s="52"/>
    </row>
    <row r="2" spans="1:9">
      <c r="A2" s="35" t="s">
        <v>209</v>
      </c>
      <c r="B2" s="35" t="s">
        <v>210</v>
      </c>
      <c r="C2" s="35" t="s">
        <v>211</v>
      </c>
      <c r="D2" s="35" t="s">
        <v>212</v>
      </c>
      <c r="E2" s="35" t="s">
        <v>213</v>
      </c>
      <c r="F2" s="35" t="s">
        <v>214</v>
      </c>
    </row>
    <row r="3" spans="1:9">
      <c r="A3" s="28">
        <v>1</v>
      </c>
      <c r="B3" s="6">
        <v>10</v>
      </c>
      <c r="C3" s="9" t="s">
        <v>149</v>
      </c>
      <c r="D3" s="6" t="s">
        <v>170</v>
      </c>
      <c r="E3" s="8" t="s">
        <v>150</v>
      </c>
      <c r="F3" s="28">
        <v>1</v>
      </c>
      <c r="G3" s="5" t="s">
        <v>218</v>
      </c>
    </row>
    <row r="4" spans="1:9">
      <c r="A4" s="28">
        <v>2</v>
      </c>
      <c r="B4" s="28">
        <v>21</v>
      </c>
      <c r="C4" s="9" t="s">
        <v>147</v>
      </c>
      <c r="D4" s="6" t="s">
        <v>169</v>
      </c>
      <c r="E4" s="8" t="s">
        <v>148</v>
      </c>
      <c r="F4" s="28">
        <v>1</v>
      </c>
      <c r="G4" s="5" t="s">
        <v>218</v>
      </c>
    </row>
    <row r="5" spans="1:9">
      <c r="A5" s="28">
        <v>3</v>
      </c>
      <c r="B5" s="28">
        <v>13</v>
      </c>
      <c r="C5" s="6">
        <v>332</v>
      </c>
      <c r="D5" s="6" t="s">
        <v>180</v>
      </c>
      <c r="E5" s="8" t="s">
        <v>181</v>
      </c>
      <c r="F5" s="28">
        <v>1</v>
      </c>
      <c r="G5" s="5" t="s">
        <v>218</v>
      </c>
    </row>
    <row r="6" spans="1:9">
      <c r="A6" s="28">
        <v>4</v>
      </c>
      <c r="B6" s="28">
        <v>23</v>
      </c>
      <c r="C6" s="9">
        <v>3768</v>
      </c>
      <c r="D6" s="8" t="s">
        <v>111</v>
      </c>
      <c r="E6" s="8" t="s">
        <v>53</v>
      </c>
      <c r="F6" s="28">
        <v>1</v>
      </c>
      <c r="G6" s="5" t="s">
        <v>218</v>
      </c>
    </row>
    <row r="7" spans="1:9">
      <c r="A7" s="28">
        <v>5</v>
      </c>
      <c r="B7" s="28">
        <v>27</v>
      </c>
      <c r="C7" s="9">
        <v>3625</v>
      </c>
      <c r="D7" s="8" t="s">
        <v>103</v>
      </c>
      <c r="E7" s="8" t="s">
        <v>45</v>
      </c>
      <c r="F7" s="28">
        <v>1</v>
      </c>
      <c r="G7" s="5" t="s">
        <v>218</v>
      </c>
    </row>
    <row r="8" spans="1:9">
      <c r="B8" s="5"/>
    </row>
    <row r="9" spans="1:9">
      <c r="B9" s="5"/>
    </row>
    <row r="10" spans="1:9">
      <c r="B10" s="5"/>
    </row>
    <row r="11" spans="1:9">
      <c r="A11" s="53" t="s">
        <v>219</v>
      </c>
      <c r="B11" s="53"/>
      <c r="C11" s="53"/>
      <c r="D11" s="53"/>
      <c r="E11" s="53"/>
      <c r="F11" s="53"/>
      <c r="G11" s="53"/>
    </row>
    <row r="12" spans="1:9">
      <c r="A12" s="35" t="s">
        <v>209</v>
      </c>
      <c r="B12" s="35" t="s">
        <v>210</v>
      </c>
      <c r="C12" s="35" t="s">
        <v>211</v>
      </c>
      <c r="D12" s="35" t="s">
        <v>212</v>
      </c>
      <c r="E12" s="35" t="s">
        <v>213</v>
      </c>
      <c r="F12" s="35" t="s">
        <v>214</v>
      </c>
      <c r="G12" s="35" t="s">
        <v>215</v>
      </c>
      <c r="H12"/>
      <c r="I12" s="5"/>
    </row>
    <row r="13" spans="1:9">
      <c r="A13" s="28">
        <v>1</v>
      </c>
      <c r="B13" s="28">
        <v>21</v>
      </c>
      <c r="C13" s="9">
        <v>4527</v>
      </c>
      <c r="D13" s="8" t="s">
        <v>119</v>
      </c>
      <c r="E13" s="8" t="s">
        <v>60</v>
      </c>
      <c r="F13" s="38">
        <v>2</v>
      </c>
      <c r="G13" s="7">
        <v>3100</v>
      </c>
      <c r="H13" s="5" t="s">
        <v>220</v>
      </c>
      <c r="I13" s="5"/>
    </row>
    <row r="14" spans="1:9">
      <c r="A14" s="28">
        <v>2</v>
      </c>
      <c r="B14" s="28">
        <v>35</v>
      </c>
      <c r="C14" s="9">
        <v>4630</v>
      </c>
      <c r="D14" s="8" t="s">
        <v>125</v>
      </c>
      <c r="E14" s="8" t="s">
        <v>63</v>
      </c>
      <c r="F14" s="38">
        <v>2</v>
      </c>
      <c r="G14" s="7">
        <v>427</v>
      </c>
      <c r="H14" s="5" t="s">
        <v>220</v>
      </c>
      <c r="I14" s="5"/>
    </row>
    <row r="15" spans="1:9">
      <c r="A15" s="28">
        <v>3</v>
      </c>
      <c r="B15" s="28">
        <v>34</v>
      </c>
      <c r="C15" s="9" t="s">
        <v>156</v>
      </c>
      <c r="D15" s="6" t="s">
        <v>173</v>
      </c>
      <c r="E15" s="8" t="s">
        <v>157</v>
      </c>
      <c r="F15" s="38">
        <v>2</v>
      </c>
      <c r="G15" s="7">
        <v>1544</v>
      </c>
      <c r="H15" s="5" t="s">
        <v>220</v>
      </c>
      <c r="I15" s="5"/>
    </row>
    <row r="16" spans="1:9">
      <c r="A16" s="28">
        <v>4</v>
      </c>
      <c r="B16" s="28">
        <v>30</v>
      </c>
      <c r="C16" s="9" t="s">
        <v>162</v>
      </c>
      <c r="D16" s="6" t="s">
        <v>175</v>
      </c>
      <c r="E16" s="8" t="s">
        <v>163</v>
      </c>
      <c r="F16" s="38">
        <v>2</v>
      </c>
      <c r="G16" s="7">
        <v>2274</v>
      </c>
      <c r="H16" s="5" t="s">
        <v>220</v>
      </c>
      <c r="I16" s="5"/>
    </row>
    <row r="17" spans="1:9">
      <c r="A17" s="28">
        <v>5</v>
      </c>
      <c r="B17" s="28">
        <v>16</v>
      </c>
      <c r="C17" s="6">
        <v>4652</v>
      </c>
      <c r="D17" s="28">
        <v>411313</v>
      </c>
      <c r="E17" s="28" t="s">
        <v>207</v>
      </c>
      <c r="F17" s="38">
        <v>2</v>
      </c>
      <c r="G17" s="28">
        <v>19300</v>
      </c>
      <c r="H17" s="5" t="s">
        <v>222</v>
      </c>
      <c r="I17" s="5"/>
    </row>
    <row r="18" spans="1:9">
      <c r="A18" s="28">
        <v>6</v>
      </c>
      <c r="B18" s="28">
        <v>29</v>
      </c>
      <c r="C18" s="6">
        <v>4942</v>
      </c>
      <c r="D18" s="28">
        <v>411595</v>
      </c>
      <c r="E18" s="28" t="s">
        <v>206</v>
      </c>
      <c r="F18" s="38">
        <v>2</v>
      </c>
      <c r="G18" s="28">
        <v>44000</v>
      </c>
      <c r="H18" s="5" t="s">
        <v>222</v>
      </c>
      <c r="I18" s="5"/>
    </row>
    <row r="19" spans="1:9" ht="45">
      <c r="A19" s="38">
        <v>7</v>
      </c>
      <c r="B19" s="38">
        <v>22</v>
      </c>
      <c r="C19" s="6">
        <v>5797</v>
      </c>
      <c r="D19" s="38">
        <v>412411</v>
      </c>
      <c r="E19" s="38" t="s">
        <v>205</v>
      </c>
      <c r="F19" s="38">
        <v>2</v>
      </c>
      <c r="G19" s="39">
        <v>26279</v>
      </c>
      <c r="H19" s="40" t="s">
        <v>221</v>
      </c>
      <c r="I19" s="21"/>
    </row>
  </sheetData>
  <mergeCells count="2">
    <mergeCell ref="A1:F1"/>
    <mergeCell ref="A11:G11"/>
  </mergeCells>
  <conditionalFormatting sqref="C3:C7">
    <cfRule type="duplicateValues" dxfId="7" priority="6"/>
  </conditionalFormatting>
  <conditionalFormatting sqref="C5">
    <cfRule type="duplicateValues" dxfId="6" priority="4"/>
    <cfRule type="duplicateValues" dxfId="5" priority="5"/>
  </conditionalFormatting>
  <conditionalFormatting sqref="C13:C16">
    <cfRule type="duplicateValues" dxfId="4" priority="3"/>
  </conditionalFormatting>
  <conditionalFormatting sqref="D1:D2">
    <cfRule type="duplicateValues" dxfId="3" priority="7"/>
  </conditionalFormatting>
  <conditionalFormatting sqref="D2">
    <cfRule type="duplicateValues" dxfId="2" priority="10"/>
  </conditionalFormatting>
  <conditionalFormatting sqref="D12">
    <cfRule type="duplicateValues" dxfId="1" priority="1"/>
    <cfRule type="duplicateValues" dxfId="0" priority="2"/>
  </conditionalFormatting>
  <pageMargins left="0.7" right="0.7" top="0.75" bottom="0.75" header="0.3" footer="0.3"/>
  <pageSetup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Ord Prefectului</vt:lpstr>
      <vt:lpstr>Tabel primarie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Juridic</cp:lastModifiedBy>
  <cp:lastPrinted>2023-07-19T10:30:15Z</cp:lastPrinted>
  <dcterms:created xsi:type="dcterms:W3CDTF">2023-06-16T06:20:18Z</dcterms:created>
  <dcterms:modified xsi:type="dcterms:W3CDTF">2023-07-19T10:56:32Z</dcterms:modified>
</cp:coreProperties>
</file>