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05" yWindow="-105" windowWidth="29040" windowHeight="16440"/>
  </bookViews>
  <sheets>
    <sheet name="Anexa 2.2 b" sheetId="8" r:id="rId1"/>
  </sheets>
  <calcPr calcId="145621"/>
</workbook>
</file>

<file path=xl/calcChain.xml><?xml version="1.0" encoding="utf-8"?>
<calcChain xmlns="http://schemas.openxmlformats.org/spreadsheetml/2006/main">
  <c r="D41" i="8" l="1"/>
  <c r="C41" i="8"/>
  <c r="D25" i="8"/>
  <c r="D24" i="8"/>
  <c r="D23" i="8"/>
  <c r="D22" i="8"/>
  <c r="C29" i="8" l="1"/>
  <c r="C28" i="8"/>
</calcChain>
</file>

<file path=xl/sharedStrings.xml><?xml version="1.0" encoding="utf-8"?>
<sst xmlns="http://schemas.openxmlformats.org/spreadsheetml/2006/main" count="71" uniqueCount="46">
  <si>
    <t>Caracteristicile principale și indicatorii tehnico - economici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</si>
  <si>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</si>
  <si>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</si>
  <si>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</si>
  <si>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</si>
  <si>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</si>
  <si>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Valoarea finanțată de Ministerul Dezvoltării, Lucrărilor Publice și Administrației (cheltuieli eligibile lei inclusiv TVA)</t>
  </si>
  <si>
    <t>Valoare                             (lei inclusiv TVA)</t>
  </si>
  <si>
    <t>……….</t>
  </si>
  <si>
    <t>SISTEME DE CANALIZARE ȘI STAȚII DE EPURARE A APELOR UZATE, INCLUSIV CANALIZARE PLUVIALĂ ȘI SISTEME DE CAPTARE A APELOR PLUVIALE</t>
  </si>
  <si>
    <t>Indicatori tehnici specifici categoriei de investiții de la art. 4 alin. (1) lit. b) din O.U.G. nr. 95/2021</t>
  </si>
  <si>
    <t xml:space="preserve">Staţii de pompare şi repompare a apei apă uzată </t>
  </si>
  <si>
    <t xml:space="preserve">Rețea de canalizare apă uzată </t>
  </si>
  <si>
    <t>Guri de vărsare în emisar</t>
  </si>
  <si>
    <t>Total locuitori echivalenți</t>
  </si>
  <si>
    <t>Total locuitori</t>
  </si>
  <si>
    <t>Total locuitori echivalenți ce vor beneficia direct (pentru care se realizează racorduri  individuale)</t>
  </si>
  <si>
    <t>Capacități canalizare pluvială și sisteme de captare a apelor pluviale:</t>
  </si>
  <si>
    <t>Guri de scurgere</t>
  </si>
  <si>
    <t xml:space="preserve">Rețea de canalizare apă pluvială </t>
  </si>
  <si>
    <t xml:space="preserve">Staţii de pompare şi repompare a apei apă pluvială </t>
  </si>
  <si>
    <t xml:space="preserve">
</t>
  </si>
  <si>
    <t xml:space="preserve">
</t>
  </si>
  <si>
    <t>Valoarea totală a investiției în euro inclusiv TVA raportată la  numărul de beneficiari direcți/km drum (euro fără TVA)</t>
  </si>
  <si>
    <t>la normele metodologice</t>
  </si>
  <si>
    <t>Anexa 2.2 b</t>
  </si>
  <si>
    <t xml:space="preserve">Cantitate </t>
  </si>
  <si>
    <t>buc.</t>
  </si>
  <si>
    <t>m.</t>
  </si>
  <si>
    <t>loc.</t>
  </si>
  <si>
    <t>U.M.</t>
  </si>
  <si>
    <t>Verificare încadare în standard de cost</t>
  </si>
  <si>
    <t>Primar/ Președinte/ Reprezentant legal,</t>
  </si>
  <si>
    <t>Nume Prenume, ……………..</t>
  </si>
  <si>
    <t>Semnătura ………….</t>
  </si>
  <si>
    <t xml:space="preserve">Standard de cost aprobat prin OMDLPA nr...........  (euro fără TVA) </t>
  </si>
  <si>
    <t>Racorduri individuale</t>
  </si>
  <si>
    <t>Alte capacități:</t>
  </si>
  <si>
    <t xml:space="preserve">Denumirea obiectivului de investiții: </t>
  </si>
  <si>
    <t>Studiu de fezabilitate</t>
  </si>
  <si>
    <t>Curs BNR lei/euro  din data 09.10.2021</t>
  </si>
  <si>
    <t>Comuna Parscov</t>
  </si>
  <si>
    <t>Comuna Parscov, judetul Buzau</t>
  </si>
  <si>
    <t>Statie de epurare</t>
  </si>
  <si>
    <t>Valoare finanțată de UAT PÂRSCOV (lei inclusiv TVA)</t>
  </si>
  <si>
    <t xml:space="preserve">ai obiectivului de investiții:                                                                                                                                "INFIINTARE SISTEM DE CANALIZARE IN COMUNA PÂRSCOV, JUDETUL BUZAU"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</si>
</sst>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.00\ &quot;lei&quot;_-;\-* #,##0.00\ &quot;lei&quot;_-;_-* &quot;-&quot;??\ &quot;lei&quot;_-;_-@_-"/>
    <numFmt numFmtId="166" formatCode="_-* #,##0.00\ _l_e_i_-;\-* #,##0.00\ _l_e_i_-;_-* &quot;-&quot;??\ _l_e_i_-;_-@_-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0"/>
      <name val="Arial"/>
      <family val="2"/>
    </font>
    <font>
      <sz val="10"/>
      <name val="Arial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Myriad Pro"/>
      <family val="2"/>
    </font>
    <font>
      <sz val="11"/>
      <color indexed="8"/>
      <name val="Calibri"/>
      <family val="2"/>
      <charset val="1"/>
    </font>
    <font>
      <sz val="10"/>
      <name val="Arial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3">
    <xf numFmtId="0" fontId="0" fillId="0" borderId="0"/>
    <xf numFmtId="0" fontId="2" fillId="0" borderId="0"/>
    <xf numFmtId="164" fontId="7" fillId="0" borderId="0" applyFont="0" applyFill="0" applyBorder="0" applyAlignment="0" applyProtection="0"/>
    <xf numFmtId="0" fontId="1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7" fillId="21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1" fillId="25" borderId="0" applyNumberFormat="0" applyBorder="0" applyAlignment="0" applyProtection="0"/>
    <xf numFmtId="0" fontId="1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8" fillId="3" borderId="0" applyNumberFormat="0" applyBorder="0" applyAlignment="0" applyProtection="0"/>
    <xf numFmtId="0" fontId="19" fillId="28" borderId="6" applyNumberFormat="0" applyAlignment="0" applyProtection="0"/>
    <xf numFmtId="0" fontId="20" fillId="29" borderId="7" applyNumberFormat="0" applyAlignment="0" applyProtection="0"/>
    <xf numFmtId="166" fontId="9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9" fillId="0" borderId="0"/>
    <xf numFmtId="0" fontId="15" fillId="0" borderId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6" fillId="7" borderId="6" applyNumberFormat="0" applyAlignment="0" applyProtection="0"/>
    <xf numFmtId="0" fontId="27" fillId="0" borderId="11" applyNumberFormat="0" applyFill="0" applyAlignment="0" applyProtection="0"/>
    <xf numFmtId="0" fontId="28" fillId="33" borderId="0" applyNumberFormat="0" applyBorder="0" applyAlignment="0" applyProtection="0"/>
    <xf numFmtId="0" fontId="7" fillId="0" borderId="0"/>
    <xf numFmtId="0" fontId="1" fillId="0" borderId="0"/>
    <xf numFmtId="0" fontId="9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 applyProtection="0"/>
    <xf numFmtId="0" fontId="9" fillId="34" borderId="12" applyNumberFormat="0" applyFont="0" applyAlignment="0" applyProtection="0"/>
    <xf numFmtId="0" fontId="29" fillId="28" borderId="13" applyNumberFormat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2" fontId="34" fillId="35" borderId="4"/>
    <xf numFmtId="0" fontId="30" fillId="0" borderId="0" applyNumberFormat="0" applyFill="0" applyBorder="0" applyAlignment="0" applyProtection="0"/>
    <xf numFmtId="0" fontId="31" fillId="0" borderId="14" applyNumberFormat="0" applyFill="0" applyAlignment="0" applyProtection="0"/>
    <xf numFmtId="0" fontId="32" fillId="0" borderId="0" applyNumberFormat="0" applyFill="0" applyBorder="0" applyAlignment="0" applyProtection="0"/>
  </cellStyleXfs>
  <cellXfs count="38">
    <xf numFmtId="0" fontId="0" fillId="0" borderId="0" xfId="0"/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3" fillId="0" borderId="0" xfId="1" applyFont="1" applyAlignment="1">
      <alignment vertical="center" wrapText="1"/>
    </xf>
    <xf numFmtId="0" fontId="6" fillId="0" borderId="4" xfId="0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2" fontId="6" fillId="0" borderId="4" xfId="0" applyNumberFormat="1" applyFont="1" applyBorder="1" applyAlignment="1">
      <alignment horizontal="right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4" fontId="6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1" xfId="2" applyFont="1" applyFill="1" applyBorder="1" applyAlignment="1">
      <alignment horizontal="center" vertical="center" wrapText="1"/>
    </xf>
    <xf numFmtId="164" fontId="4" fillId="0" borderId="3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23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- 20%" xfId="22"/>
    <cellStyle name="Accent1 - 40%" xfId="23"/>
    <cellStyle name="Accent1 - 60%" xfId="24"/>
    <cellStyle name="Accent1 2" xfId="25"/>
    <cellStyle name="Accent1 3" xfId="26"/>
    <cellStyle name="Accent1 4" xfId="27"/>
    <cellStyle name="Accent1 5" xfId="28"/>
    <cellStyle name="Accent1 6" xfId="29"/>
    <cellStyle name="Accent2 - 20%" xfId="30"/>
    <cellStyle name="Accent2 - 40%" xfId="31"/>
    <cellStyle name="Accent2 - 60%" xfId="32"/>
    <cellStyle name="Accent2 2" xfId="33"/>
    <cellStyle name="Accent2 3" xfId="34"/>
    <cellStyle name="Accent2 4" xfId="35"/>
    <cellStyle name="Accent2 5" xfId="36"/>
    <cellStyle name="Accent2 6" xfId="37"/>
    <cellStyle name="Accent3 - 20%" xfId="38"/>
    <cellStyle name="Accent3 - 40%" xfId="39"/>
    <cellStyle name="Accent3 - 60%" xfId="40"/>
    <cellStyle name="Accent3 2" xfId="41"/>
    <cellStyle name="Accent3 3" xfId="42"/>
    <cellStyle name="Accent3 4" xfId="43"/>
    <cellStyle name="Accent3 5" xfId="44"/>
    <cellStyle name="Accent3 6" xfId="45"/>
    <cellStyle name="Accent4 - 20%" xfId="46"/>
    <cellStyle name="Accent4 - 40%" xfId="47"/>
    <cellStyle name="Accent4 - 60%" xfId="48"/>
    <cellStyle name="Accent4 2" xfId="49"/>
    <cellStyle name="Accent4 3" xfId="50"/>
    <cellStyle name="Accent4 4" xfId="51"/>
    <cellStyle name="Accent4 5" xfId="52"/>
    <cellStyle name="Accent4 6" xfId="53"/>
    <cellStyle name="Accent5 - 20%" xfId="54"/>
    <cellStyle name="Accent5 - 40%" xfId="55"/>
    <cellStyle name="Accent5 - 60%" xfId="56"/>
    <cellStyle name="Accent5 2" xfId="57"/>
    <cellStyle name="Accent5 3" xfId="58"/>
    <cellStyle name="Accent5 4" xfId="59"/>
    <cellStyle name="Accent5 5" xfId="60"/>
    <cellStyle name="Accent5 6" xfId="61"/>
    <cellStyle name="Accent6 - 20%" xfId="62"/>
    <cellStyle name="Accent6 - 40%" xfId="63"/>
    <cellStyle name="Accent6 - 60%" xfId="64"/>
    <cellStyle name="Accent6 2" xfId="65"/>
    <cellStyle name="Accent6 3" xfId="66"/>
    <cellStyle name="Accent6 4" xfId="67"/>
    <cellStyle name="Accent6 5" xfId="68"/>
    <cellStyle name="Accent6 6" xfId="69"/>
    <cellStyle name="Bad 2" xfId="70"/>
    <cellStyle name="Calculation 2" xfId="71"/>
    <cellStyle name="Check Cell 2" xfId="72"/>
    <cellStyle name="Comma" xfId="2" builtinId="3"/>
    <cellStyle name="Comma 2" xfId="73"/>
    <cellStyle name="Comma 3" xfId="74"/>
    <cellStyle name="Comma 4" xfId="75"/>
    <cellStyle name="Comma 4 2" xfId="76"/>
    <cellStyle name="Comma 5" xfId="77"/>
    <cellStyle name="Comma 6" xfId="78"/>
    <cellStyle name="Comma 7" xfId="79"/>
    <cellStyle name="Comma 8" xfId="80"/>
    <cellStyle name="Comma 8 2" xfId="81"/>
    <cellStyle name="Currency 2" xfId="82"/>
    <cellStyle name="Emphasis 1" xfId="83"/>
    <cellStyle name="Emphasis 2" xfId="84"/>
    <cellStyle name="Emphasis 3" xfId="85"/>
    <cellStyle name="Excel Built-in Normal" xfId="86"/>
    <cellStyle name="Excel Built-in Normal 2" xfId="87"/>
    <cellStyle name="Explanatory Text 2" xfId="88"/>
    <cellStyle name="Good 2" xfId="89"/>
    <cellStyle name="Heading 1 2" xfId="90"/>
    <cellStyle name="Heading 2 2" xfId="91"/>
    <cellStyle name="Heading 3 2" xfId="92"/>
    <cellStyle name="Heading 4 2" xfId="93"/>
    <cellStyle name="Input 2" xfId="94"/>
    <cellStyle name="Linked Cell 2" xfId="95"/>
    <cellStyle name="Neutral 2" xfId="96"/>
    <cellStyle name="Normal" xfId="0" builtinId="0"/>
    <cellStyle name="Normal 10" xfId="97"/>
    <cellStyle name="Normal 11" xfId="98"/>
    <cellStyle name="Normal 12" xfId="99"/>
    <cellStyle name="Normal 13" xfId="100"/>
    <cellStyle name="Normal 14" xfId="3"/>
    <cellStyle name="Normal 2" xfId="1"/>
    <cellStyle name="Normal 2 2" xfId="101"/>
    <cellStyle name="Normal 2 3" xfId="102"/>
    <cellStyle name="Normal 2 4" xfId="103"/>
    <cellStyle name="Normal 2 5" xfId="104"/>
    <cellStyle name="Normal 2 6" xfId="105"/>
    <cellStyle name="Normal 2_Buget promovare Mitropolie" xfId="106"/>
    <cellStyle name="Normal 3" xfId="107"/>
    <cellStyle name="Normal 3 2" xfId="108"/>
    <cellStyle name="Normal 4" xfId="109"/>
    <cellStyle name="Normal 5" xfId="110"/>
    <cellStyle name="Normal 6" xfId="111"/>
    <cellStyle name="Normal 7" xfId="112"/>
    <cellStyle name="Normal 8" xfId="113"/>
    <cellStyle name="Normal 9" xfId="114"/>
    <cellStyle name="Note 2" xfId="115"/>
    <cellStyle name="Output 2" xfId="116"/>
    <cellStyle name="Percent 2" xfId="117"/>
    <cellStyle name="Sheet Title" xfId="118"/>
    <cellStyle name="Style 1" xfId="119"/>
    <cellStyle name="Title 2" xfId="120"/>
    <cellStyle name="Total 2" xfId="121"/>
    <cellStyle name="Warning Text 2" xfId="1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topLeftCell="A9" zoomScaleNormal="100" workbookViewId="0">
      <selection activeCell="A30" sqref="A30"/>
    </sheetView>
  </sheetViews>
  <sheetFormatPr defaultColWidth="9.140625" defaultRowHeight="15.75"/>
  <cols>
    <col min="1" max="1" width="60.85546875" style="1" customWidth="1"/>
    <col min="2" max="3" width="11" style="1" customWidth="1"/>
    <col min="4" max="4" width="20" style="1" customWidth="1"/>
    <col min="5" max="5" width="9.140625" style="1"/>
    <col min="6" max="6" width="21.28515625" style="1" customWidth="1"/>
    <col min="7" max="16384" width="9.140625" style="1"/>
  </cols>
  <sheetData>
    <row r="1" spans="1:5">
      <c r="D1" s="2" t="s">
        <v>25</v>
      </c>
    </row>
    <row r="2" spans="1:5">
      <c r="D2" s="3" t="s">
        <v>24</v>
      </c>
    </row>
    <row r="3" spans="1:5">
      <c r="D3" s="4"/>
    </row>
    <row r="4" spans="1:5">
      <c r="A4" s="27" t="s">
        <v>0</v>
      </c>
      <c r="B4" s="27"/>
      <c r="C4" s="27"/>
      <c r="D4" s="27"/>
    </row>
    <row r="5" spans="1:5" ht="15.75" customHeight="1">
      <c r="A5" s="27" t="s">
        <v>45</v>
      </c>
      <c r="B5" s="27"/>
      <c r="C5" s="27"/>
      <c r="D5" s="27"/>
    </row>
    <row r="6" spans="1:5" ht="8.25" customHeight="1">
      <c r="A6" s="27"/>
      <c r="B6" s="27"/>
      <c r="C6" s="27"/>
      <c r="D6" s="27"/>
    </row>
    <row r="7" spans="1:5" ht="33.75" customHeight="1">
      <c r="A7" s="37"/>
      <c r="B7" s="37"/>
      <c r="C7" s="37"/>
      <c r="D7" s="37"/>
    </row>
    <row r="8" spans="1:5" ht="46.15" customHeight="1">
      <c r="A8" s="28" t="s">
        <v>38</v>
      </c>
      <c r="B8" s="29"/>
      <c r="C8" s="29"/>
      <c r="D8" s="30"/>
    </row>
    <row r="9" spans="1:5">
      <c r="A9" s="24" t="s">
        <v>1</v>
      </c>
      <c r="B9" s="24"/>
      <c r="C9" s="35" t="s">
        <v>39</v>
      </c>
      <c r="D9" s="36"/>
    </row>
    <row r="10" spans="1:5">
      <c r="A10" s="24" t="s">
        <v>2</v>
      </c>
      <c r="B10" s="24"/>
      <c r="C10" s="31" t="s">
        <v>41</v>
      </c>
      <c r="D10" s="32"/>
    </row>
    <row r="11" spans="1:5" ht="35.25" customHeight="1">
      <c r="A11" s="24" t="s">
        <v>3</v>
      </c>
      <c r="B11" s="24"/>
      <c r="C11" s="31" t="s">
        <v>42</v>
      </c>
      <c r="D11" s="32"/>
    </row>
    <row r="12" spans="1:5">
      <c r="A12" s="24" t="s">
        <v>4</v>
      </c>
      <c r="B12" s="24"/>
      <c r="C12" s="33">
        <v>28906300.18</v>
      </c>
      <c r="D12" s="34"/>
    </row>
    <row r="13" spans="1:5">
      <c r="A13" s="24" t="s">
        <v>5</v>
      </c>
      <c r="B13" s="24"/>
      <c r="C13" s="33">
        <v>20441868.289999999</v>
      </c>
      <c r="D13" s="34"/>
    </row>
    <row r="14" spans="1:5">
      <c r="A14" s="24" t="s">
        <v>40</v>
      </c>
      <c r="B14" s="24"/>
      <c r="C14" s="31">
        <v>4.9470000000000001</v>
      </c>
      <c r="D14" s="32"/>
    </row>
    <row r="15" spans="1:5" ht="31.5">
      <c r="A15" s="24" t="s">
        <v>6</v>
      </c>
      <c r="B15" s="24"/>
      <c r="C15" s="33">
        <v>27492893.489999998</v>
      </c>
      <c r="D15" s="34"/>
      <c r="E15" s="1" t="s">
        <v>22</v>
      </c>
    </row>
    <row r="16" spans="1:5">
      <c r="A16" s="24" t="s">
        <v>44</v>
      </c>
      <c r="B16" s="24"/>
      <c r="C16" s="33">
        <v>1413406.69</v>
      </c>
      <c r="D16" s="34"/>
    </row>
    <row r="17" spans="1:6">
      <c r="A17" s="17"/>
      <c r="B17" s="17"/>
      <c r="C17" s="6"/>
      <c r="D17" s="6"/>
    </row>
    <row r="18" spans="1:6">
      <c r="A18" s="5"/>
      <c r="B18" s="10"/>
      <c r="C18" s="10"/>
      <c r="D18" s="11"/>
    </row>
    <row r="19" spans="1:6" ht="47.25">
      <c r="A19" s="27" t="s">
        <v>9</v>
      </c>
      <c r="B19" s="27"/>
      <c r="C19" s="27"/>
      <c r="D19" s="27"/>
      <c r="E19" s="1" t="s">
        <v>21</v>
      </c>
    </row>
    <row r="20" spans="1:6">
      <c r="A20" s="12"/>
      <c r="B20" s="12"/>
      <c r="C20" s="12"/>
      <c r="D20" s="12"/>
    </row>
    <row r="21" spans="1:6" ht="31.5">
      <c r="A21" s="7" t="s">
        <v>10</v>
      </c>
      <c r="B21" s="8" t="s">
        <v>30</v>
      </c>
      <c r="C21" s="8" t="s">
        <v>26</v>
      </c>
      <c r="D21" s="8" t="s">
        <v>7</v>
      </c>
    </row>
    <row r="22" spans="1:6">
      <c r="A22" s="7" t="s">
        <v>43</v>
      </c>
      <c r="B22" s="9" t="s">
        <v>27</v>
      </c>
      <c r="C22" s="9">
        <v>1</v>
      </c>
      <c r="D22" s="19">
        <f>5887836.222*1.19</f>
        <v>7006525.1041799998</v>
      </c>
    </row>
    <row r="23" spans="1:6">
      <c r="A23" s="7" t="s">
        <v>11</v>
      </c>
      <c r="B23" s="9" t="s">
        <v>27</v>
      </c>
      <c r="C23" s="9">
        <v>8</v>
      </c>
      <c r="D23" s="19">
        <f>2124617.5*1.19</f>
        <v>2528294.8249999997</v>
      </c>
    </row>
    <row r="24" spans="1:6">
      <c r="A24" s="7" t="s">
        <v>12</v>
      </c>
      <c r="B24" s="9" t="s">
        <v>28</v>
      </c>
      <c r="C24" s="9">
        <v>12650</v>
      </c>
      <c r="D24" s="19">
        <f>10944400*1.19</f>
        <v>13023836</v>
      </c>
      <c r="F24" s="21"/>
    </row>
    <row r="25" spans="1:6">
      <c r="A25" s="7" t="s">
        <v>36</v>
      </c>
      <c r="B25" s="9" t="s">
        <v>27</v>
      </c>
      <c r="C25" s="9">
        <v>1200</v>
      </c>
      <c r="D25" s="19">
        <f>1320000*1.19</f>
        <v>1570800</v>
      </c>
      <c r="F25" s="11"/>
    </row>
    <row r="26" spans="1:6">
      <c r="A26" s="7" t="s">
        <v>37</v>
      </c>
      <c r="B26" s="9"/>
      <c r="C26" s="9" t="s">
        <v>8</v>
      </c>
      <c r="D26" s="9" t="s">
        <v>8</v>
      </c>
    </row>
    <row r="27" spans="1:6" ht="31.5">
      <c r="A27" s="7" t="s">
        <v>16</v>
      </c>
      <c r="B27" s="9" t="s">
        <v>29</v>
      </c>
      <c r="C27" s="9">
        <v>2900</v>
      </c>
      <c r="D27" s="23">
        <v>8386.9470861003556</v>
      </c>
      <c r="F27" s="22"/>
    </row>
    <row r="28" spans="1:6">
      <c r="A28" s="7" t="s">
        <v>14</v>
      </c>
      <c r="B28" s="9" t="s">
        <v>29</v>
      </c>
      <c r="C28" s="9">
        <f>C27</f>
        <v>2900</v>
      </c>
      <c r="D28" s="23">
        <v>8386.9470861003556</v>
      </c>
    </row>
    <row r="29" spans="1:6">
      <c r="A29" s="7" t="s">
        <v>15</v>
      </c>
      <c r="B29" s="9" t="s">
        <v>29</v>
      </c>
      <c r="C29" s="9">
        <f>C27</f>
        <v>2900</v>
      </c>
      <c r="D29" s="23">
        <v>8386.9470861003556</v>
      </c>
    </row>
    <row r="30" spans="1:6">
      <c r="A30" s="5"/>
      <c r="B30" s="10"/>
      <c r="C30" s="10"/>
      <c r="D30" s="11"/>
    </row>
    <row r="31" spans="1:6" s="13" customFormat="1" ht="31.5">
      <c r="A31" s="7" t="s">
        <v>17</v>
      </c>
      <c r="B31" s="8" t="s">
        <v>30</v>
      </c>
      <c r="C31" s="8" t="s">
        <v>26</v>
      </c>
      <c r="D31" s="8" t="s">
        <v>7</v>
      </c>
    </row>
    <row r="32" spans="1:6" s="13" customFormat="1">
      <c r="A32" s="7" t="s">
        <v>18</v>
      </c>
      <c r="B32" s="9" t="s">
        <v>27</v>
      </c>
      <c r="C32" s="9" t="s">
        <v>8</v>
      </c>
      <c r="D32" s="9" t="s">
        <v>8</v>
      </c>
    </row>
    <row r="33" spans="1:6" s="13" customFormat="1" ht="19.5" customHeight="1">
      <c r="A33" s="14" t="s">
        <v>19</v>
      </c>
      <c r="B33" s="9" t="s">
        <v>28</v>
      </c>
      <c r="C33" s="9" t="s">
        <v>8</v>
      </c>
      <c r="D33" s="9" t="s">
        <v>8</v>
      </c>
    </row>
    <row r="34" spans="1:6" s="13" customFormat="1" ht="15" customHeight="1">
      <c r="A34" s="14" t="s">
        <v>20</v>
      </c>
      <c r="B34" s="9" t="s">
        <v>27</v>
      </c>
      <c r="C34" s="9" t="s">
        <v>8</v>
      </c>
      <c r="D34" s="9" t="s">
        <v>8</v>
      </c>
      <c r="E34" s="15"/>
      <c r="F34" s="15"/>
    </row>
    <row r="35" spans="1:6" s="13" customFormat="1" ht="15" customHeight="1">
      <c r="A35" s="14" t="s">
        <v>13</v>
      </c>
      <c r="B35" s="9" t="s">
        <v>27</v>
      </c>
      <c r="C35" s="9" t="s">
        <v>8</v>
      </c>
      <c r="D35" s="9" t="s">
        <v>8</v>
      </c>
      <c r="E35" s="15"/>
      <c r="F35" s="15"/>
    </row>
    <row r="36" spans="1:6" s="13" customFormat="1">
      <c r="A36" s="7" t="s">
        <v>37</v>
      </c>
      <c r="B36" s="16"/>
      <c r="C36" s="9" t="s">
        <v>8</v>
      </c>
      <c r="D36" s="9" t="s">
        <v>8</v>
      </c>
      <c r="E36" s="15"/>
      <c r="F36" s="15"/>
    </row>
    <row r="37" spans="1:6">
      <c r="A37" s="5"/>
      <c r="B37" s="10"/>
      <c r="C37" s="10"/>
      <c r="D37" s="11"/>
    </row>
    <row r="39" spans="1:6" ht="14.25" customHeight="1">
      <c r="A39" s="24" t="s">
        <v>35</v>
      </c>
      <c r="B39" s="24"/>
      <c r="C39" s="9" t="s">
        <v>8</v>
      </c>
      <c r="D39" s="9" t="s">
        <v>8</v>
      </c>
    </row>
    <row r="40" spans="1:6" ht="14.25" customHeight="1">
      <c r="A40" s="28" t="s">
        <v>31</v>
      </c>
      <c r="B40" s="29"/>
      <c r="C40" s="29"/>
      <c r="D40" s="30"/>
    </row>
    <row r="41" spans="1:6" ht="30" customHeight="1">
      <c r="A41" s="24" t="s">
        <v>23</v>
      </c>
      <c r="B41" s="24"/>
      <c r="C41" s="9">
        <f>C29</f>
        <v>2900</v>
      </c>
      <c r="D41" s="20">
        <f>D28/C14</f>
        <v>1695.3602357186892</v>
      </c>
    </row>
    <row r="42" spans="1:6" ht="19.5" customHeight="1">
      <c r="A42" s="17"/>
      <c r="B42" s="17"/>
      <c r="C42" s="17"/>
      <c r="D42" s="11"/>
    </row>
    <row r="43" spans="1:6" ht="15" customHeight="1">
      <c r="A43" s="18"/>
      <c r="B43" s="15"/>
      <c r="C43" s="15"/>
      <c r="D43" s="15"/>
      <c r="E43" s="15"/>
      <c r="F43" s="15"/>
    </row>
    <row r="44" spans="1:6" ht="15" customHeight="1">
      <c r="A44" s="25" t="s">
        <v>32</v>
      </c>
      <c r="B44" s="25"/>
      <c r="C44" s="25"/>
      <c r="D44" s="25"/>
      <c r="E44" s="15"/>
      <c r="F44" s="15"/>
    </row>
    <row r="45" spans="1:6">
      <c r="A45" s="25" t="s">
        <v>33</v>
      </c>
      <c r="B45" s="25"/>
      <c r="C45" s="25"/>
      <c r="D45" s="25"/>
      <c r="E45" s="15"/>
      <c r="F45" s="15"/>
    </row>
    <row r="46" spans="1:6">
      <c r="A46" s="26" t="s">
        <v>34</v>
      </c>
      <c r="B46" s="26"/>
      <c r="C46" s="26"/>
      <c r="D46" s="26"/>
      <c r="E46" s="15"/>
      <c r="F46" s="15"/>
    </row>
    <row r="47" spans="1:6">
      <c r="A47" s="15"/>
      <c r="B47" s="15"/>
      <c r="C47" s="15"/>
      <c r="D47" s="15"/>
      <c r="E47" s="15"/>
      <c r="F47" s="15"/>
    </row>
    <row r="48" spans="1:6">
      <c r="A48" s="15"/>
      <c r="B48" s="15"/>
      <c r="C48" s="15"/>
      <c r="D48" s="15"/>
      <c r="E48" s="15"/>
      <c r="F48" s="15"/>
    </row>
  </sheetData>
  <mergeCells count="26">
    <mergeCell ref="A10:B10"/>
    <mergeCell ref="C10:D10"/>
    <mergeCell ref="A4:D4"/>
    <mergeCell ref="A8:D8"/>
    <mergeCell ref="A9:B9"/>
    <mergeCell ref="C9:D9"/>
    <mergeCell ref="A5:D7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41:B41"/>
    <mergeCell ref="A44:D44"/>
    <mergeCell ref="A45:D45"/>
    <mergeCell ref="A46:D46"/>
    <mergeCell ref="A19:D19"/>
    <mergeCell ref="A39:B39"/>
    <mergeCell ref="A40:D40"/>
  </mergeCells>
  <pageMargins left="0.54" right="0.31" top="0.75" bottom="0.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2.2 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2021-09-15T18:54:07Z</dcterms:created>
  <dcterms:modified xsi:type="dcterms:W3CDTF">2023-08-24T21:46:28Z</dcterms:modified>
</cp:coreProperties>
</file>