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B833FFFA-209F-4A59-9039-E2422FE96906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Venituri+cheltuieli totale" sheetId="2" r:id="rId1"/>
    <sheet name="Functionare" sheetId="3" r:id="rId2"/>
    <sheet name="Dezvoltare" sheetId="4" r:id="rId3"/>
  </sheets>
  <calcPr calcId="181029"/>
</workbook>
</file>

<file path=xl/calcChain.xml><?xml version="1.0" encoding="utf-8"?>
<calcChain xmlns="http://schemas.openxmlformats.org/spreadsheetml/2006/main">
  <c r="F15" i="4" l="1"/>
  <c r="E14" i="4"/>
  <c r="G14" i="4" s="1"/>
  <c r="E13" i="4"/>
  <c r="G13" i="4" s="1"/>
  <c r="E12" i="4"/>
  <c r="F11" i="4"/>
  <c r="E10" i="4"/>
  <c r="G10" i="4" s="1"/>
  <c r="E9" i="4"/>
  <c r="F8" i="4"/>
  <c r="E7" i="4"/>
  <c r="G7" i="4" s="1"/>
  <c r="E6" i="4"/>
  <c r="F5" i="4"/>
  <c r="F16" i="4" s="1"/>
  <c r="E4" i="4"/>
  <c r="E28" i="3"/>
  <c r="F28" i="3"/>
  <c r="E22" i="3"/>
  <c r="E23" i="3"/>
  <c r="E24" i="3"/>
  <c r="E25" i="3"/>
  <c r="F25" i="3"/>
  <c r="E21" i="3"/>
  <c r="E18" i="3"/>
  <c r="F18" i="3"/>
  <c r="G19" i="3"/>
  <c r="E15" i="3"/>
  <c r="F15" i="3"/>
  <c r="E10" i="3"/>
  <c r="E9" i="3"/>
  <c r="F11" i="3"/>
  <c r="E11" i="3" s="1"/>
  <c r="E6" i="3"/>
  <c r="F4" i="3"/>
  <c r="F35" i="2"/>
  <c r="E32" i="2"/>
  <c r="G32" i="2" s="1"/>
  <c r="E33" i="2"/>
  <c r="G33" i="2" s="1"/>
  <c r="E34" i="2"/>
  <c r="E31" i="2"/>
  <c r="G31" i="2" s="1"/>
  <c r="F30" i="2"/>
  <c r="E28" i="2"/>
  <c r="G28" i="2" s="1"/>
  <c r="E26" i="2"/>
  <c r="G26" i="2" s="1"/>
  <c r="E25" i="2"/>
  <c r="G25" i="2" s="1"/>
  <c r="E24" i="2"/>
  <c r="E19" i="2"/>
  <c r="G19" i="2" s="1"/>
  <c r="E20" i="2"/>
  <c r="G20" i="2" s="1"/>
  <c r="F16" i="2"/>
  <c r="F12" i="2"/>
  <c r="E12" i="2" s="1"/>
  <c r="E6" i="2"/>
  <c r="E27" i="3"/>
  <c r="F27" i="3"/>
  <c r="E29" i="2"/>
  <c r="G29" i="2" s="1"/>
  <c r="E27" i="2"/>
  <c r="F23" i="2"/>
  <c r="E23" i="2" s="1"/>
  <c r="F21" i="2"/>
  <c r="E18" i="2"/>
  <c r="G18" i="2"/>
  <c r="E17" i="2"/>
  <c r="E15" i="2"/>
  <c r="G15" i="2"/>
  <c r="E14" i="2"/>
  <c r="G14" i="2" s="1"/>
  <c r="E11" i="2"/>
  <c r="G11" i="2"/>
  <c r="E10" i="2"/>
  <c r="G10" i="2" s="1"/>
  <c r="E9" i="2"/>
  <c r="D5" i="2"/>
  <c r="F5" i="2" s="1"/>
  <c r="E13" i="2"/>
  <c r="G13" i="2" s="1"/>
  <c r="E15" i="4" l="1"/>
  <c r="G12" i="4"/>
  <c r="F36" i="2"/>
  <c r="G9" i="4"/>
  <c r="E11" i="4"/>
  <c r="G6" i="4"/>
  <c r="E8" i="4"/>
  <c r="E5" i="4"/>
  <c r="E16" i="4" s="1"/>
  <c r="G4" i="4"/>
  <c r="G34" i="2"/>
  <c r="E35" i="2"/>
  <c r="E30" i="2"/>
  <c r="G24" i="2"/>
  <c r="G27" i="2"/>
  <c r="E21" i="2"/>
  <c r="G17" i="2"/>
  <c r="G9" i="2"/>
  <c r="E16" i="2"/>
  <c r="D6" i="3"/>
  <c r="D5" i="3"/>
  <c r="F5" i="3" s="1"/>
  <c r="D6" i="2"/>
  <c r="E22" i="2"/>
  <c r="D4" i="2"/>
  <c r="F4" i="2" s="1"/>
  <c r="E36" i="2" l="1"/>
  <c r="G22" i="2"/>
</calcChain>
</file>

<file path=xl/sharedStrings.xml><?xml version="1.0" encoding="utf-8"?>
<sst xmlns="http://schemas.openxmlformats.org/spreadsheetml/2006/main" count="174" uniqueCount="67">
  <si>
    <t>Clasificatie</t>
  </si>
  <si>
    <t>Denumire</t>
  </si>
  <si>
    <t>Prevedere anterioara</t>
  </si>
  <si>
    <t>Prevedere actuala</t>
  </si>
  <si>
    <t>Total venituri</t>
  </si>
  <si>
    <t>Influente total an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</si>
  <si>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</si>
  <si>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Clasificaţie</t>
  </si>
  <si>
    <t>Prevedere anterioarã</t>
  </si>
  <si>
    <t>Influenţe total an</t>
  </si>
  <si>
    <t>mii lei</t>
  </si>
  <si>
    <t>Total cheltuieli</t>
  </si>
  <si>
    <t xml:space="preserve">Venituri </t>
  </si>
  <si>
    <t>Cheltuieli</t>
  </si>
  <si>
    <t>Total 68 02</t>
  </si>
  <si>
    <t>functionare</t>
  </si>
  <si>
    <t xml:space="preserve">Anexa 1 </t>
  </si>
  <si>
    <t>420234</t>
  </si>
  <si>
    <t>Subventii pentru acordarea ajutorului pentru incalzirea locuintei si a suplimentului pentru energie alocate pentru consumul de combustibili solizi sau petrolieri</t>
  </si>
  <si>
    <t>Ajutor social-Ajutoare sociale in numerar</t>
  </si>
  <si>
    <t>Cheltuieli dezvoltare</t>
  </si>
  <si>
    <t>TRIM III</t>
  </si>
  <si>
    <t>Trim.III</t>
  </si>
  <si>
    <t>Total 67 02</t>
  </si>
  <si>
    <t>51 02 01 03</t>
  </si>
  <si>
    <t>Total 51 02</t>
  </si>
  <si>
    <t>67 02 05 01</t>
  </si>
  <si>
    <t>Sport-Constructii</t>
  </si>
  <si>
    <t>Sport-Alte cheltuieli de investitii</t>
  </si>
  <si>
    <t>Total  70 02</t>
  </si>
  <si>
    <t>70 02 50 00</t>
  </si>
  <si>
    <t>Alte servicii in domeniile locuintelor,serviciilor si dezvoltarii comunale-Constructii</t>
  </si>
  <si>
    <t>Autoritati executive-Constructii</t>
  </si>
  <si>
    <t>Alte servicii in domeniile locuintelor,serviciilor si dezvoltarii comunale-Alte cheltuieli de investitii</t>
  </si>
  <si>
    <t>74 02 06</t>
  </si>
  <si>
    <t>Canalizarea si tratarea apelor reziduale-Constructii</t>
  </si>
  <si>
    <t>Canalizarea si tratarea apelor reziduale-Alte cheltuieli de investitii</t>
  </si>
  <si>
    <t>Total 74 02</t>
  </si>
  <si>
    <t>Subventii de la Bugetul de stat pentru finantarea sanatatii</t>
  </si>
  <si>
    <t>Autoritati executive-Reparatii curente</t>
  </si>
  <si>
    <t>Autoritati executive-Alte cheltuieli cu bunuri si servicii</t>
  </si>
  <si>
    <t>66 02 08</t>
  </si>
  <si>
    <t>Servicii de sanatate publica-Salarii de baza</t>
  </si>
  <si>
    <t>Servicii de sanatate publica-Indemnizatii de hrana</t>
  </si>
  <si>
    <t>Servicii de sanatate publica-Contributie asiguratorie pentru munca</t>
  </si>
  <si>
    <t>Total 66 02</t>
  </si>
  <si>
    <t>67 02 03 07</t>
  </si>
  <si>
    <t>Camine culturale-Reparatii curente</t>
  </si>
  <si>
    <t>Camine culturale-Alte cheltuieli cu bunuri si servicii</t>
  </si>
  <si>
    <t>70 02 06</t>
  </si>
  <si>
    <t>Iluminat public si electrificari rurale-Incalzit,iluminat si forta motrica</t>
  </si>
  <si>
    <t>Iluminat public si electrificari rurale-Reparatii curente</t>
  </si>
  <si>
    <t>Alte servicii in domeniile locuintelor,serviciilor si dezvoltarii comunale-Alte obiecte de inventar</t>
  </si>
  <si>
    <t>Alte servicii in domeniile locuintelor,serviciilor si dezvoltarii comunale-Alte cheltuieli cu bunuri si servicii</t>
  </si>
  <si>
    <t>74 02 05 01</t>
  </si>
  <si>
    <t>Salubritate-Alte cheltuieli cu bunuri si servicii</t>
  </si>
  <si>
    <t>Canalizarea si tratarea apelor reziduale-Mobilier,aparatura birotica si alte active corporale</t>
  </si>
  <si>
    <t>Total 70 02</t>
  </si>
  <si>
    <t>la HCL nr.69 /27.09.2023</t>
  </si>
  <si>
    <t>Anexa nr.2 la HCL nr.69 /27.09.2023</t>
  </si>
  <si>
    <t>Anexa 3 la HCL NR. 69 /27.09.2023</t>
  </si>
  <si>
    <t>INITIATOR</t>
  </si>
  <si>
    <t>CONTABIL</t>
  </si>
  <si>
    <t>PRIMAR</t>
  </si>
  <si>
    <t>INTOCMIT</t>
  </si>
  <si>
    <t>Adrian NASTASE</t>
  </si>
  <si>
    <t>Elena-Carmen OLARU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</si>
</sst>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rgb="FF00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49" fontId="8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1" xfId="0" applyFont="1" applyBorder="1"/>
    <xf numFmtId="0" fontId="0" fillId="0" borderId="0" xfId="0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  <xf numFmtId="0" fontId="10" fillId="0" borderId="1" xfId="0" applyFont="1" applyBorder="1"/>
    <xf numFmtId="0" fontId="13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0" fillId="0" borderId="0" xfId="0" applyFont="1"/>
    <xf numFmtId="0" fontId="13" fillId="0" borderId="0" xfId="0" applyFont="1"/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0" fillId="0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view="pageBreakPreview" topLeftCell="A28" zoomScale="60" workbookViewId="0">
      <selection activeCell="K34" sqref="K34"/>
    </sheetView>
  </sheetViews>
  <sheetFormatPr defaultRowHeight="15" x14ac:dyDescent="0.25"/>
  <cols>
    <col min="1" max="1" width="19.42578125" customWidth="1"/>
    <col min="2" max="2" width="26.2851562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8" ht="23.25" x14ac:dyDescent="0.35">
      <c r="A1" s="9"/>
      <c r="B1" s="9"/>
      <c r="C1" s="9"/>
      <c r="D1" s="45" t="s">
        <v>16</v>
      </c>
      <c r="E1" s="10" t="s">
        <v>58</v>
      </c>
      <c r="F1" s="10"/>
    </row>
    <row r="2" spans="1:8" ht="23.25" x14ac:dyDescent="0.35">
      <c r="A2" s="9"/>
      <c r="B2" s="9"/>
      <c r="C2" s="9"/>
      <c r="D2" s="9"/>
      <c r="E2" s="11" t="s">
        <v>12</v>
      </c>
      <c r="F2" s="12" t="s">
        <v>10</v>
      </c>
      <c r="G2" s="10"/>
      <c r="H2" s="1"/>
    </row>
    <row r="3" spans="1:8" ht="45" x14ac:dyDescent="0.25">
      <c r="A3" s="13" t="s">
        <v>7</v>
      </c>
      <c r="B3" s="13" t="s">
        <v>1</v>
      </c>
      <c r="C3" s="13" t="s">
        <v>8</v>
      </c>
      <c r="D3" s="13" t="s">
        <v>9</v>
      </c>
      <c r="E3" s="13" t="s">
        <v>21</v>
      </c>
      <c r="F3" s="13" t="s">
        <v>3</v>
      </c>
      <c r="G3" s="31"/>
    </row>
    <row r="4" spans="1:8" ht="217.5" customHeight="1" x14ac:dyDescent="0.25">
      <c r="A4" s="30" t="s">
        <v>17</v>
      </c>
      <c r="B4" s="14" t="s">
        <v>18</v>
      </c>
      <c r="C4" s="14">
        <v>132.19999999999999</v>
      </c>
      <c r="D4" s="14">
        <f>E4</f>
        <v>5.7</v>
      </c>
      <c r="E4" s="14">
        <v>5.7</v>
      </c>
      <c r="F4" s="16">
        <f>C4+D4</f>
        <v>137.89999999999998</v>
      </c>
      <c r="G4" s="12"/>
    </row>
    <row r="5" spans="1:8" ht="99.75" customHeight="1" x14ac:dyDescent="0.25">
      <c r="A5" s="25">
        <v>420241</v>
      </c>
      <c r="B5" s="25" t="s">
        <v>38</v>
      </c>
      <c r="C5" s="14">
        <v>38.5</v>
      </c>
      <c r="D5" s="14">
        <f t="shared" ref="D5" si="0">E5</f>
        <v>10.9</v>
      </c>
      <c r="E5" s="15">
        <v>10.9</v>
      </c>
      <c r="F5" s="16">
        <f t="shared" ref="F5" si="1">C5+D5</f>
        <v>49.4</v>
      </c>
      <c r="G5" s="12"/>
    </row>
    <row r="6" spans="1:8" ht="23.25" x14ac:dyDescent="0.25">
      <c r="A6" s="47" t="s">
        <v>4</v>
      </c>
      <c r="B6" s="47"/>
      <c r="C6" s="13"/>
      <c r="D6" s="37">
        <f>E6</f>
        <v>16.600000000000001</v>
      </c>
      <c r="E6" s="17">
        <f>E4+E5</f>
        <v>16.600000000000001</v>
      </c>
      <c r="F6" s="16"/>
      <c r="G6" s="12"/>
    </row>
    <row r="7" spans="1:8" ht="23.25" x14ac:dyDescent="0.35">
      <c r="A7" s="26"/>
      <c r="B7" s="26"/>
      <c r="C7" s="9"/>
      <c r="D7" s="9"/>
      <c r="E7" s="10" t="s">
        <v>13</v>
      </c>
      <c r="F7" s="9"/>
      <c r="G7" s="9" t="s">
        <v>10</v>
      </c>
    </row>
    <row r="8" spans="1:8" s="24" customFormat="1" ht="45" x14ac:dyDescent="0.25">
      <c r="A8" s="22" t="s">
        <v>0</v>
      </c>
      <c r="B8" s="22"/>
      <c r="C8" s="22" t="s">
        <v>1</v>
      </c>
      <c r="D8" s="23" t="s">
        <v>2</v>
      </c>
      <c r="E8" s="23" t="s">
        <v>5</v>
      </c>
      <c r="F8" s="23" t="s">
        <v>22</v>
      </c>
      <c r="G8" s="23" t="s">
        <v>3</v>
      </c>
    </row>
    <row r="9" spans="1:8" s="24" customFormat="1" ht="46.5" x14ac:dyDescent="0.25">
      <c r="A9" s="34" t="s">
        <v>24</v>
      </c>
      <c r="B9" s="34">
        <v>2002</v>
      </c>
      <c r="C9" s="35" t="s">
        <v>39</v>
      </c>
      <c r="D9" s="35">
        <v>90</v>
      </c>
      <c r="E9" s="35">
        <f>F9</f>
        <v>-60</v>
      </c>
      <c r="F9" s="35">
        <v>-60</v>
      </c>
      <c r="G9" s="35">
        <f>D9+E9</f>
        <v>30</v>
      </c>
    </row>
    <row r="10" spans="1:8" s="24" customFormat="1" ht="69.75" x14ac:dyDescent="0.25">
      <c r="A10" s="34" t="s">
        <v>24</v>
      </c>
      <c r="B10" s="34">
        <v>203030</v>
      </c>
      <c r="C10" s="35" t="s">
        <v>40</v>
      </c>
      <c r="D10" s="35">
        <v>219</v>
      </c>
      <c r="E10" s="35">
        <f>F10</f>
        <v>100</v>
      </c>
      <c r="F10" s="35">
        <v>100</v>
      </c>
      <c r="G10" s="35">
        <f>D10+E10</f>
        <v>319</v>
      </c>
    </row>
    <row r="11" spans="1:8" s="24" customFormat="1" ht="46.5" x14ac:dyDescent="0.25">
      <c r="A11" s="34" t="s">
        <v>24</v>
      </c>
      <c r="B11" s="34">
        <v>710101</v>
      </c>
      <c r="C11" s="35" t="s">
        <v>32</v>
      </c>
      <c r="D11" s="35">
        <v>200</v>
      </c>
      <c r="E11" s="35">
        <f>F11</f>
        <v>-50</v>
      </c>
      <c r="F11" s="35">
        <v>-50</v>
      </c>
      <c r="G11" s="35">
        <f t="shared" ref="G11" si="2">D11+E11</f>
        <v>150</v>
      </c>
    </row>
    <row r="12" spans="1:8" s="24" customFormat="1" ht="22.5" x14ac:dyDescent="0.25">
      <c r="A12" s="22"/>
      <c r="B12" s="22" t="s">
        <v>25</v>
      </c>
      <c r="C12" s="22"/>
      <c r="D12" s="23"/>
      <c r="E12" s="38">
        <f>F12</f>
        <v>-10</v>
      </c>
      <c r="F12" s="23">
        <f>F9+F10+F11</f>
        <v>-10</v>
      </c>
      <c r="G12" s="23"/>
    </row>
    <row r="13" spans="1:8" s="24" customFormat="1" ht="69.75" x14ac:dyDescent="0.25">
      <c r="A13" s="34" t="s">
        <v>41</v>
      </c>
      <c r="B13" s="34">
        <v>100101</v>
      </c>
      <c r="C13" s="35" t="s">
        <v>42</v>
      </c>
      <c r="D13" s="35">
        <v>96</v>
      </c>
      <c r="E13" s="35">
        <f t="shared" ref="E13:E20" si="3">F13</f>
        <v>10</v>
      </c>
      <c r="F13" s="35">
        <v>10</v>
      </c>
      <c r="G13" s="35">
        <f t="shared" ref="G13:G15" si="4">D13+E13</f>
        <v>106</v>
      </c>
    </row>
    <row r="14" spans="1:8" s="24" customFormat="1" ht="69.75" x14ac:dyDescent="0.25">
      <c r="A14" s="34" t="s">
        <v>41</v>
      </c>
      <c r="B14" s="34">
        <v>100117</v>
      </c>
      <c r="C14" s="35" t="s">
        <v>43</v>
      </c>
      <c r="D14" s="35">
        <v>8.3000000000000007</v>
      </c>
      <c r="E14" s="35">
        <f t="shared" si="3"/>
        <v>0.2</v>
      </c>
      <c r="F14" s="35">
        <v>0.2</v>
      </c>
      <c r="G14" s="35">
        <f t="shared" si="4"/>
        <v>8.5</v>
      </c>
    </row>
    <row r="15" spans="1:8" s="24" customFormat="1" ht="96.75" customHeight="1" x14ac:dyDescent="0.25">
      <c r="A15" s="34" t="s">
        <v>41</v>
      </c>
      <c r="B15" s="34">
        <v>100307</v>
      </c>
      <c r="C15" s="35" t="s">
        <v>44</v>
      </c>
      <c r="D15" s="35">
        <v>2.2000000000000002</v>
      </c>
      <c r="E15" s="35">
        <f t="shared" si="3"/>
        <v>0.7</v>
      </c>
      <c r="F15" s="35">
        <v>0.7</v>
      </c>
      <c r="G15" s="35">
        <f t="shared" si="4"/>
        <v>2.9000000000000004</v>
      </c>
    </row>
    <row r="16" spans="1:8" s="24" customFormat="1" ht="22.5" x14ac:dyDescent="0.25">
      <c r="A16" s="22"/>
      <c r="B16" s="22" t="s">
        <v>45</v>
      </c>
      <c r="C16" s="22"/>
      <c r="D16" s="23"/>
      <c r="E16" s="38">
        <f t="shared" si="3"/>
        <v>10.899999999999999</v>
      </c>
      <c r="F16" s="23">
        <f>F13+F14+F15</f>
        <v>10.899999999999999</v>
      </c>
      <c r="G16" s="23"/>
    </row>
    <row r="17" spans="1:7" s="24" customFormat="1" ht="46.5" x14ac:dyDescent="0.25">
      <c r="A17" s="34" t="s">
        <v>46</v>
      </c>
      <c r="B17" s="34">
        <v>2002</v>
      </c>
      <c r="C17" s="35" t="s">
        <v>47</v>
      </c>
      <c r="D17" s="35">
        <v>60</v>
      </c>
      <c r="E17" s="35">
        <f t="shared" si="3"/>
        <v>-35</v>
      </c>
      <c r="F17" s="35">
        <v>-35</v>
      </c>
      <c r="G17" s="35">
        <f>D17+E17</f>
        <v>25</v>
      </c>
    </row>
    <row r="18" spans="1:7" s="24" customFormat="1" ht="75.75" customHeight="1" x14ac:dyDescent="0.25">
      <c r="A18" s="34" t="s">
        <v>46</v>
      </c>
      <c r="B18" s="34">
        <v>203030</v>
      </c>
      <c r="C18" s="35" t="s">
        <v>48</v>
      </c>
      <c r="D18" s="35">
        <v>40</v>
      </c>
      <c r="E18" s="35">
        <f t="shared" si="3"/>
        <v>-20</v>
      </c>
      <c r="F18" s="35">
        <v>-20</v>
      </c>
      <c r="G18" s="35">
        <f>D18+E18</f>
        <v>20</v>
      </c>
    </row>
    <row r="19" spans="1:7" s="24" customFormat="1" ht="23.25" x14ac:dyDescent="0.25">
      <c r="A19" s="34" t="s">
        <v>26</v>
      </c>
      <c r="B19" s="34">
        <v>710101</v>
      </c>
      <c r="C19" s="35" t="s">
        <v>27</v>
      </c>
      <c r="D19" s="35">
        <v>310</v>
      </c>
      <c r="E19" s="35">
        <f t="shared" si="3"/>
        <v>-10</v>
      </c>
      <c r="F19" s="35">
        <v>-10</v>
      </c>
      <c r="G19" s="35">
        <f t="shared" ref="G19:G20" si="5">D19+E19</f>
        <v>300</v>
      </c>
    </row>
    <row r="20" spans="1:7" ht="56.25" customHeight="1" x14ac:dyDescent="0.35">
      <c r="A20" s="27" t="s">
        <v>26</v>
      </c>
      <c r="B20" s="34">
        <v>710130</v>
      </c>
      <c r="C20" s="19" t="s">
        <v>28</v>
      </c>
      <c r="D20" s="20">
        <v>20</v>
      </c>
      <c r="E20" s="35">
        <f t="shared" si="3"/>
        <v>10</v>
      </c>
      <c r="F20" s="36">
        <v>10</v>
      </c>
      <c r="G20" s="35">
        <f t="shared" si="5"/>
        <v>30</v>
      </c>
    </row>
    <row r="21" spans="1:7" ht="23.25" x14ac:dyDescent="0.35">
      <c r="A21" s="27"/>
      <c r="B21" s="22" t="s">
        <v>23</v>
      </c>
      <c r="C21" s="19"/>
      <c r="D21" s="20"/>
      <c r="E21" s="23">
        <f>E17+E18+E19+E20</f>
        <v>-55</v>
      </c>
      <c r="F21" s="18">
        <f>F17+F18+F19+F20</f>
        <v>-55</v>
      </c>
      <c r="G21" s="21"/>
    </row>
    <row r="22" spans="1:7" ht="47.25" customHeight="1" x14ac:dyDescent="0.35">
      <c r="A22" s="27">
        <v>68021501</v>
      </c>
      <c r="B22" s="27">
        <v>570201</v>
      </c>
      <c r="C22" s="19" t="s">
        <v>19</v>
      </c>
      <c r="D22" s="20">
        <v>132.19999999999999</v>
      </c>
      <c r="E22" s="36">
        <f t="shared" ref="E22:E23" si="6">F22</f>
        <v>5.7</v>
      </c>
      <c r="F22" s="36">
        <v>5.7</v>
      </c>
      <c r="G22" s="21">
        <f>D22+E22</f>
        <v>137.89999999999998</v>
      </c>
    </row>
    <row r="23" spans="1:7" ht="23.25" x14ac:dyDescent="0.35">
      <c r="A23" s="27"/>
      <c r="B23" s="22" t="s">
        <v>14</v>
      </c>
      <c r="C23" s="19"/>
      <c r="D23" s="20"/>
      <c r="E23" s="40">
        <f t="shared" si="6"/>
        <v>5.7</v>
      </c>
      <c r="F23" s="18">
        <f>F22</f>
        <v>5.7</v>
      </c>
      <c r="G23" s="21"/>
    </row>
    <row r="24" spans="1:7" ht="93" x14ac:dyDescent="0.35">
      <c r="A24" s="27" t="s">
        <v>49</v>
      </c>
      <c r="B24" s="34">
        <v>200103</v>
      </c>
      <c r="C24" s="46" t="s">
        <v>50</v>
      </c>
      <c r="D24" s="35">
        <v>110</v>
      </c>
      <c r="E24" s="36">
        <f t="shared" ref="E24:E29" si="7">F24</f>
        <v>50</v>
      </c>
      <c r="F24" s="36">
        <v>50</v>
      </c>
      <c r="G24" s="36">
        <f t="shared" ref="G24:G29" si="8">D24+E24</f>
        <v>160</v>
      </c>
    </row>
    <row r="25" spans="1:7" ht="69.75" x14ac:dyDescent="0.35">
      <c r="A25" s="27" t="s">
        <v>49</v>
      </c>
      <c r="B25" s="34">
        <v>2002</v>
      </c>
      <c r="C25" s="19" t="s">
        <v>51</v>
      </c>
      <c r="D25" s="20">
        <v>120</v>
      </c>
      <c r="E25" s="36">
        <f t="shared" si="7"/>
        <v>-50</v>
      </c>
      <c r="F25" s="36">
        <v>-50</v>
      </c>
      <c r="G25" s="36">
        <f t="shared" si="8"/>
        <v>70</v>
      </c>
    </row>
    <row r="26" spans="1:7" ht="139.5" x14ac:dyDescent="0.35">
      <c r="A26" s="27" t="s">
        <v>30</v>
      </c>
      <c r="B26" s="34">
        <v>200530</v>
      </c>
      <c r="C26" s="19" t="s">
        <v>52</v>
      </c>
      <c r="D26" s="20">
        <v>50</v>
      </c>
      <c r="E26" s="36">
        <f t="shared" si="7"/>
        <v>-35</v>
      </c>
      <c r="F26" s="36">
        <v>-35</v>
      </c>
      <c r="G26" s="36">
        <f t="shared" si="8"/>
        <v>15</v>
      </c>
    </row>
    <row r="27" spans="1:7" ht="175.5" customHeight="1" x14ac:dyDescent="0.35">
      <c r="A27" s="27" t="s">
        <v>30</v>
      </c>
      <c r="B27" s="34">
        <v>203030</v>
      </c>
      <c r="C27" s="19" t="s">
        <v>53</v>
      </c>
      <c r="D27" s="20">
        <v>90</v>
      </c>
      <c r="E27" s="36">
        <f t="shared" si="7"/>
        <v>100</v>
      </c>
      <c r="F27" s="36">
        <v>100</v>
      </c>
      <c r="G27" s="21">
        <f t="shared" si="8"/>
        <v>190</v>
      </c>
    </row>
    <row r="28" spans="1:7" ht="165.75" customHeight="1" x14ac:dyDescent="0.35">
      <c r="A28" s="27" t="s">
        <v>30</v>
      </c>
      <c r="B28" s="34">
        <v>710101</v>
      </c>
      <c r="C28" s="19" t="s">
        <v>31</v>
      </c>
      <c r="D28" s="20">
        <v>1815</v>
      </c>
      <c r="E28" s="36">
        <f t="shared" si="7"/>
        <v>-140</v>
      </c>
      <c r="F28" s="36">
        <v>-140</v>
      </c>
      <c r="G28" s="21">
        <f t="shared" si="8"/>
        <v>1675</v>
      </c>
    </row>
    <row r="29" spans="1:7" ht="140.25" customHeight="1" x14ac:dyDescent="0.35">
      <c r="A29" s="27" t="s">
        <v>30</v>
      </c>
      <c r="B29" s="34">
        <v>710130</v>
      </c>
      <c r="C29" s="19" t="s">
        <v>33</v>
      </c>
      <c r="D29" s="20">
        <v>195</v>
      </c>
      <c r="E29" s="36">
        <f t="shared" si="7"/>
        <v>-20</v>
      </c>
      <c r="F29" s="36">
        <v>-20</v>
      </c>
      <c r="G29" s="21">
        <f t="shared" si="8"/>
        <v>175</v>
      </c>
    </row>
    <row r="30" spans="1:7" ht="23.25" x14ac:dyDescent="0.35">
      <c r="A30" s="27"/>
      <c r="B30" s="22" t="s">
        <v>29</v>
      </c>
      <c r="C30" s="19"/>
      <c r="D30" s="20"/>
      <c r="E30" s="40">
        <f>E24+E25+E26+E27+E28+E29</f>
        <v>-95</v>
      </c>
      <c r="F30" s="18">
        <f>F24+F25+F26+F27+F28+F29</f>
        <v>-95</v>
      </c>
      <c r="G30" s="21"/>
    </row>
    <row r="31" spans="1:7" ht="69.75" x14ac:dyDescent="0.35">
      <c r="A31" s="27" t="s">
        <v>54</v>
      </c>
      <c r="B31" s="34">
        <v>203030</v>
      </c>
      <c r="C31" s="19" t="s">
        <v>55</v>
      </c>
      <c r="D31" s="20">
        <v>200</v>
      </c>
      <c r="E31" s="36">
        <f>F31</f>
        <v>-50</v>
      </c>
      <c r="F31" s="36">
        <v>-50</v>
      </c>
      <c r="G31" s="21">
        <f>D31+E31</f>
        <v>150</v>
      </c>
    </row>
    <row r="32" spans="1:7" ht="93" x14ac:dyDescent="0.35">
      <c r="A32" s="27" t="s">
        <v>34</v>
      </c>
      <c r="B32" s="34">
        <v>710101</v>
      </c>
      <c r="C32" s="19" t="s">
        <v>35</v>
      </c>
      <c r="D32" s="20">
        <v>1670.5</v>
      </c>
      <c r="E32" s="36">
        <f t="shared" ref="E32:E34" si="9">F32</f>
        <v>120</v>
      </c>
      <c r="F32" s="36">
        <v>120</v>
      </c>
      <c r="G32" s="21">
        <f t="shared" ref="G32:G34" si="10">D32+E32</f>
        <v>1790.5</v>
      </c>
    </row>
    <row r="33" spans="1:7" ht="139.5" x14ac:dyDescent="0.35">
      <c r="A33" s="27" t="s">
        <v>34</v>
      </c>
      <c r="B33" s="34">
        <v>710103</v>
      </c>
      <c r="C33" s="19" t="s">
        <v>56</v>
      </c>
      <c r="D33" s="20">
        <v>0</v>
      </c>
      <c r="E33" s="36">
        <f t="shared" si="9"/>
        <v>30</v>
      </c>
      <c r="F33" s="36">
        <v>30</v>
      </c>
      <c r="G33" s="21">
        <f t="shared" si="10"/>
        <v>30</v>
      </c>
    </row>
    <row r="34" spans="1:7" ht="84" customHeight="1" x14ac:dyDescent="0.35">
      <c r="A34" s="27" t="s">
        <v>34</v>
      </c>
      <c r="B34" s="34">
        <v>710130</v>
      </c>
      <c r="C34" s="19" t="s">
        <v>36</v>
      </c>
      <c r="D34" s="20">
        <v>295</v>
      </c>
      <c r="E34" s="36">
        <f t="shared" si="9"/>
        <v>60</v>
      </c>
      <c r="F34" s="36">
        <v>60</v>
      </c>
      <c r="G34" s="21">
        <f t="shared" si="10"/>
        <v>355</v>
      </c>
    </row>
    <row r="35" spans="1:7" ht="23.25" x14ac:dyDescent="0.35">
      <c r="A35" s="27"/>
      <c r="B35" s="22" t="s">
        <v>37</v>
      </c>
      <c r="C35" s="19"/>
      <c r="D35" s="20"/>
      <c r="E35" s="40">
        <f>E31+E32+E33+E34</f>
        <v>160</v>
      </c>
      <c r="F35" s="18">
        <f>F31+F32+F33+F34</f>
        <v>160</v>
      </c>
      <c r="G35" s="21"/>
    </row>
    <row r="36" spans="1:7" ht="23.25" x14ac:dyDescent="0.35">
      <c r="A36" s="27"/>
      <c r="B36" s="22" t="s">
        <v>11</v>
      </c>
      <c r="C36" s="19"/>
      <c r="D36" s="20"/>
      <c r="E36" s="18">
        <f>F36</f>
        <v>16.599999999999994</v>
      </c>
      <c r="F36" s="18">
        <f>F12+F16+F21+F23+F30+F35</f>
        <v>16.599999999999994</v>
      </c>
      <c r="G36" s="21"/>
    </row>
    <row r="37" spans="1:7" ht="18.75" x14ac:dyDescent="0.3">
      <c r="A37" s="3"/>
      <c r="B37" s="2"/>
      <c r="C37" s="8" t="s">
        <v>61</v>
      </c>
      <c r="D37" s="8"/>
      <c r="E37" s="43" t="s">
        <v>64</v>
      </c>
      <c r="F37" s="7"/>
      <c r="G37" s="5"/>
    </row>
    <row r="38" spans="1:7" ht="18.75" x14ac:dyDescent="0.3">
      <c r="A38" s="3"/>
      <c r="B38" s="2"/>
      <c r="C38" s="8" t="s">
        <v>63</v>
      </c>
      <c r="D38" s="8"/>
      <c r="E38" s="43" t="s">
        <v>62</v>
      </c>
      <c r="F38" s="7"/>
      <c r="G38" s="5"/>
    </row>
    <row r="39" spans="1:7" ht="18.75" x14ac:dyDescent="0.3">
      <c r="A39" s="3"/>
      <c r="B39" s="4" t="s">
        <v>6</v>
      </c>
      <c r="C39" s="3" t="s">
        <v>65</v>
      </c>
      <c r="D39" s="3"/>
      <c r="E39" s="3" t="s">
        <v>66</v>
      </c>
      <c r="F39" s="2"/>
      <c r="G39" s="3"/>
    </row>
    <row r="40" spans="1:7" ht="18.75" x14ac:dyDescent="0.3">
      <c r="A40" s="3"/>
      <c r="B40" s="3"/>
      <c r="C40" s="6"/>
      <c r="D40" s="6"/>
      <c r="E40" s="3"/>
      <c r="F40" s="3"/>
      <c r="G40" s="3"/>
    </row>
  </sheetData>
  <mergeCells count="1">
    <mergeCell ref="A6:B6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3B46-8FB9-4789-95C4-32DDCB34C8B3}">
  <dimension ref="A1:G31"/>
  <sheetViews>
    <sheetView view="pageBreakPreview" topLeftCell="A17" zoomScale="60" zoomScaleNormal="100" workbookViewId="0">
      <selection activeCell="F34" sqref="F34"/>
    </sheetView>
  </sheetViews>
  <sheetFormatPr defaultRowHeight="15" x14ac:dyDescent="0.25"/>
  <cols>
    <col min="1" max="1" width="16.28515625" customWidth="1"/>
    <col min="2" max="2" width="15" customWidth="1"/>
    <col min="3" max="3" width="11.42578125" customWidth="1"/>
    <col min="4" max="4" width="10.28515625" customWidth="1"/>
    <col min="5" max="5" width="11.5703125" customWidth="1"/>
    <col min="6" max="6" width="8.5703125" customWidth="1"/>
    <col min="7" max="7" width="10" customWidth="1"/>
  </cols>
  <sheetData>
    <row r="1" spans="1:7" x14ac:dyDescent="0.25">
      <c r="D1" s="44" t="s">
        <v>59</v>
      </c>
      <c r="E1" s="44"/>
      <c r="F1" s="44"/>
      <c r="G1" s="44"/>
    </row>
    <row r="2" spans="1:7" x14ac:dyDescent="0.25">
      <c r="C2" t="s">
        <v>12</v>
      </c>
      <c r="D2" t="s">
        <v>15</v>
      </c>
      <c r="F2" t="s">
        <v>10</v>
      </c>
    </row>
    <row r="3" spans="1:7" ht="45" x14ac:dyDescent="0.25">
      <c r="A3" s="28" t="s">
        <v>7</v>
      </c>
      <c r="B3" s="28" t="s">
        <v>1</v>
      </c>
      <c r="C3" s="29" t="s">
        <v>8</v>
      </c>
      <c r="D3" s="29" t="s">
        <v>9</v>
      </c>
      <c r="E3" s="28" t="s">
        <v>21</v>
      </c>
      <c r="F3" s="29" t="s">
        <v>3</v>
      </c>
      <c r="G3" s="33"/>
    </row>
    <row r="4" spans="1:7" ht="210.75" customHeight="1" x14ac:dyDescent="0.25">
      <c r="A4" s="28" t="s">
        <v>17</v>
      </c>
      <c r="B4" s="29" t="s">
        <v>18</v>
      </c>
      <c r="C4" s="29">
        <v>132.19999999999999</v>
      </c>
      <c r="D4" s="29">
        <v>5.7</v>
      </c>
      <c r="E4" s="28">
        <v>5.7</v>
      </c>
      <c r="F4" s="29">
        <f>C4+D4</f>
        <v>137.89999999999998</v>
      </c>
      <c r="G4" s="33"/>
    </row>
    <row r="5" spans="1:7" ht="75" customHeight="1" x14ac:dyDescent="0.25">
      <c r="A5" s="28">
        <v>420241</v>
      </c>
      <c r="B5" s="29" t="s">
        <v>38</v>
      </c>
      <c r="C5" s="28">
        <v>38.5</v>
      </c>
      <c r="D5" s="28">
        <f>E5</f>
        <v>10.9</v>
      </c>
      <c r="E5" s="28">
        <v>10.9</v>
      </c>
      <c r="F5" s="28">
        <f>C5+D5</f>
        <v>49.4</v>
      </c>
    </row>
    <row r="6" spans="1:7" x14ac:dyDescent="0.25">
      <c r="A6" s="28" t="s">
        <v>4</v>
      </c>
      <c r="B6" s="28"/>
      <c r="C6" s="28"/>
      <c r="D6" s="32">
        <f>E6</f>
        <v>16.600000000000001</v>
      </c>
      <c r="E6" s="32">
        <f>E4+E5</f>
        <v>16.600000000000001</v>
      </c>
      <c r="F6" s="28"/>
    </row>
    <row r="7" spans="1:7" ht="47.25" customHeight="1" x14ac:dyDescent="0.25">
      <c r="D7" s="33" t="s">
        <v>13</v>
      </c>
      <c r="E7" s="33" t="s">
        <v>15</v>
      </c>
      <c r="G7" s="33" t="s">
        <v>10</v>
      </c>
    </row>
    <row r="8" spans="1:7" ht="48.75" customHeight="1" x14ac:dyDescent="0.25">
      <c r="A8" s="39" t="s">
        <v>0</v>
      </c>
      <c r="B8" s="41"/>
      <c r="C8" s="42" t="s">
        <v>1</v>
      </c>
      <c r="D8" s="42" t="s">
        <v>2</v>
      </c>
      <c r="E8" s="42" t="s">
        <v>5</v>
      </c>
      <c r="F8" s="39" t="s">
        <v>22</v>
      </c>
      <c r="G8" s="42" t="s">
        <v>3</v>
      </c>
    </row>
    <row r="9" spans="1:7" ht="57" customHeight="1" x14ac:dyDescent="0.25">
      <c r="A9" s="28" t="s">
        <v>24</v>
      </c>
      <c r="B9" s="28">
        <v>2002</v>
      </c>
      <c r="C9" s="29" t="s">
        <v>39</v>
      </c>
      <c r="D9" s="28">
        <v>90</v>
      </c>
      <c r="E9" s="28">
        <f>F9</f>
        <v>-60</v>
      </c>
      <c r="F9" s="28">
        <v>-60</v>
      </c>
      <c r="G9" s="28">
        <v>30</v>
      </c>
    </row>
    <row r="10" spans="1:7" ht="87.75" customHeight="1" x14ac:dyDescent="0.25">
      <c r="A10" s="28" t="s">
        <v>24</v>
      </c>
      <c r="B10" s="28">
        <v>203030</v>
      </c>
      <c r="C10" s="29" t="s">
        <v>40</v>
      </c>
      <c r="D10" s="28">
        <v>219</v>
      </c>
      <c r="E10" s="28">
        <f t="shared" ref="E10:E11" si="0">F10</f>
        <v>100</v>
      </c>
      <c r="F10" s="28">
        <v>100</v>
      </c>
      <c r="G10" s="28">
        <v>319</v>
      </c>
    </row>
    <row r="11" spans="1:7" x14ac:dyDescent="0.25">
      <c r="A11" s="28"/>
      <c r="B11" s="28" t="s">
        <v>25</v>
      </c>
      <c r="C11" s="29"/>
      <c r="D11" s="28"/>
      <c r="E11" s="39">
        <f t="shared" si="0"/>
        <v>40</v>
      </c>
      <c r="F11" s="32">
        <f>F9+F10</f>
        <v>40</v>
      </c>
      <c r="G11" s="28"/>
    </row>
    <row r="12" spans="1:7" ht="75" x14ac:dyDescent="0.25">
      <c r="A12" s="28" t="s">
        <v>41</v>
      </c>
      <c r="B12" s="28">
        <v>100101</v>
      </c>
      <c r="C12" s="29" t="s">
        <v>42</v>
      </c>
      <c r="D12" s="28">
        <v>96</v>
      </c>
      <c r="E12" s="28">
        <v>10</v>
      </c>
      <c r="F12" s="28">
        <v>10</v>
      </c>
      <c r="G12" s="28">
        <v>106</v>
      </c>
    </row>
    <row r="13" spans="1:7" ht="75" x14ac:dyDescent="0.25">
      <c r="A13" s="28" t="s">
        <v>41</v>
      </c>
      <c r="B13" s="28">
        <v>100117</v>
      </c>
      <c r="C13" s="29" t="s">
        <v>43</v>
      </c>
      <c r="D13" s="28">
        <v>8.3000000000000007</v>
      </c>
      <c r="E13" s="28">
        <v>0.2</v>
      </c>
      <c r="F13" s="28">
        <v>0.2</v>
      </c>
      <c r="G13" s="28">
        <v>8.5</v>
      </c>
    </row>
    <row r="14" spans="1:7" ht="105" x14ac:dyDescent="0.25">
      <c r="A14" s="28" t="s">
        <v>41</v>
      </c>
      <c r="B14" s="28">
        <v>100307</v>
      </c>
      <c r="C14" s="29" t="s">
        <v>44</v>
      </c>
      <c r="D14" s="28">
        <v>2.2000000000000002</v>
      </c>
      <c r="E14" s="28">
        <v>0.7</v>
      </c>
      <c r="F14" s="28">
        <v>0.7</v>
      </c>
      <c r="G14" s="28">
        <v>2.9000000000000004</v>
      </c>
    </row>
    <row r="15" spans="1:7" x14ac:dyDescent="0.25">
      <c r="A15" s="28"/>
      <c r="B15" s="28" t="s">
        <v>45</v>
      </c>
      <c r="C15" s="29"/>
      <c r="D15" s="28"/>
      <c r="E15" s="39">
        <f>E12+E13+E14</f>
        <v>10.899999999999999</v>
      </c>
      <c r="F15" s="39">
        <f>F12+F13+F14</f>
        <v>10.899999999999999</v>
      </c>
      <c r="G15" s="28"/>
    </row>
    <row r="16" spans="1:7" ht="60" x14ac:dyDescent="0.25">
      <c r="A16" s="28" t="s">
        <v>46</v>
      </c>
      <c r="B16" s="28">
        <v>2002</v>
      </c>
      <c r="C16" s="29" t="s">
        <v>47</v>
      </c>
      <c r="D16" s="28">
        <v>60</v>
      </c>
      <c r="E16" s="39">
        <v>-35</v>
      </c>
      <c r="F16" s="39">
        <v>-35</v>
      </c>
      <c r="G16" s="28">
        <v>25</v>
      </c>
    </row>
    <row r="17" spans="1:7" ht="90" x14ac:dyDescent="0.25">
      <c r="A17" s="28" t="s">
        <v>46</v>
      </c>
      <c r="B17" s="28">
        <v>203030</v>
      </c>
      <c r="C17" s="29" t="s">
        <v>48</v>
      </c>
      <c r="D17" s="28">
        <v>40</v>
      </c>
      <c r="E17" s="39">
        <v>-20</v>
      </c>
      <c r="F17" s="39">
        <v>-20</v>
      </c>
      <c r="G17" s="28">
        <v>20</v>
      </c>
    </row>
    <row r="18" spans="1:7" x14ac:dyDescent="0.25">
      <c r="A18" s="28"/>
      <c r="B18" s="28" t="s">
        <v>23</v>
      </c>
      <c r="C18" s="29"/>
      <c r="D18" s="28"/>
      <c r="E18" s="39">
        <f>E16+E17</f>
        <v>-55</v>
      </c>
      <c r="F18" s="39">
        <f>F16+F17</f>
        <v>-55</v>
      </c>
      <c r="G18" s="28"/>
    </row>
    <row r="19" spans="1:7" ht="75" x14ac:dyDescent="0.25">
      <c r="A19" s="28">
        <v>68021501</v>
      </c>
      <c r="B19" s="28">
        <v>570201</v>
      </c>
      <c r="C19" s="29" t="s">
        <v>19</v>
      </c>
      <c r="D19" s="28">
        <v>132.19999999999999</v>
      </c>
      <c r="E19" s="28">
        <v>5.7</v>
      </c>
      <c r="F19" s="28">
        <v>5.7</v>
      </c>
      <c r="G19" s="28">
        <f>D19+E19</f>
        <v>137.89999999999998</v>
      </c>
    </row>
    <row r="20" spans="1:7" x14ac:dyDescent="0.25">
      <c r="A20" s="28"/>
      <c r="B20" s="28" t="s">
        <v>14</v>
      </c>
      <c r="C20" s="29"/>
      <c r="D20" s="28"/>
      <c r="E20" s="39">
        <v>5.7</v>
      </c>
      <c r="F20" s="39">
        <v>5.7</v>
      </c>
      <c r="G20" s="28"/>
    </row>
    <row r="21" spans="1:7" ht="120" x14ac:dyDescent="0.25">
      <c r="A21" s="28" t="s">
        <v>49</v>
      </c>
      <c r="B21" s="28">
        <v>200103</v>
      </c>
      <c r="C21" s="29" t="s">
        <v>50</v>
      </c>
      <c r="D21" s="28">
        <v>110</v>
      </c>
      <c r="E21" s="28">
        <f>F21</f>
        <v>50</v>
      </c>
      <c r="F21" s="28">
        <v>50</v>
      </c>
      <c r="G21" s="28">
        <v>160</v>
      </c>
    </row>
    <row r="22" spans="1:7" ht="90" x14ac:dyDescent="0.25">
      <c r="A22" s="28" t="s">
        <v>49</v>
      </c>
      <c r="B22" s="28">
        <v>2002</v>
      </c>
      <c r="C22" s="29" t="s">
        <v>51</v>
      </c>
      <c r="D22" s="28">
        <v>120</v>
      </c>
      <c r="E22" s="28">
        <f t="shared" ref="E22:E25" si="1">F22</f>
        <v>-50</v>
      </c>
      <c r="F22" s="28">
        <v>-50</v>
      </c>
      <c r="G22" s="28">
        <v>70</v>
      </c>
    </row>
    <row r="23" spans="1:7" ht="165" x14ac:dyDescent="0.25">
      <c r="A23" s="28" t="s">
        <v>30</v>
      </c>
      <c r="B23" s="28">
        <v>200530</v>
      </c>
      <c r="C23" s="29" t="s">
        <v>52</v>
      </c>
      <c r="D23" s="28">
        <v>50</v>
      </c>
      <c r="E23" s="28">
        <f t="shared" si="1"/>
        <v>-35</v>
      </c>
      <c r="F23" s="28">
        <v>-35</v>
      </c>
      <c r="G23" s="28">
        <v>15</v>
      </c>
    </row>
    <row r="24" spans="1:7" ht="180" x14ac:dyDescent="0.25">
      <c r="A24" s="28" t="s">
        <v>30</v>
      </c>
      <c r="B24" s="28">
        <v>203030</v>
      </c>
      <c r="C24" s="29" t="s">
        <v>53</v>
      </c>
      <c r="D24" s="28">
        <v>90</v>
      </c>
      <c r="E24" s="28">
        <f t="shared" si="1"/>
        <v>100</v>
      </c>
      <c r="F24" s="28">
        <v>100</v>
      </c>
      <c r="G24" s="28">
        <v>190</v>
      </c>
    </row>
    <row r="25" spans="1:7" x14ac:dyDescent="0.25">
      <c r="A25" s="28"/>
      <c r="B25" s="28" t="s">
        <v>57</v>
      </c>
      <c r="C25" s="29"/>
      <c r="D25" s="28"/>
      <c r="E25" s="39">
        <f t="shared" si="1"/>
        <v>65</v>
      </c>
      <c r="F25" s="39">
        <f>F21+F22+F23+F24</f>
        <v>65</v>
      </c>
      <c r="G25" s="28"/>
    </row>
    <row r="26" spans="1:7" ht="75" x14ac:dyDescent="0.25">
      <c r="A26" s="28" t="s">
        <v>54</v>
      </c>
      <c r="B26" s="28">
        <v>203030</v>
      </c>
      <c r="C26" s="29" t="s">
        <v>55</v>
      </c>
      <c r="D26" s="28">
        <v>200</v>
      </c>
      <c r="E26" s="28">
        <v>-50</v>
      </c>
      <c r="F26" s="28">
        <v>-50</v>
      </c>
      <c r="G26" s="28">
        <v>150</v>
      </c>
    </row>
    <row r="27" spans="1:7" x14ac:dyDescent="0.25">
      <c r="A27" s="28"/>
      <c r="B27" s="28" t="s">
        <v>37</v>
      </c>
      <c r="C27" s="28"/>
      <c r="D27" s="28"/>
      <c r="E27" s="39">
        <f>E26</f>
        <v>-50</v>
      </c>
      <c r="F27" s="39">
        <f>F26</f>
        <v>-50</v>
      </c>
      <c r="G27" s="28"/>
    </row>
    <row r="28" spans="1:7" x14ac:dyDescent="0.25">
      <c r="A28" s="28"/>
      <c r="B28" s="28" t="s">
        <v>11</v>
      </c>
      <c r="C28" s="28"/>
      <c r="D28" s="28"/>
      <c r="E28" s="39">
        <f>E11+E15+E18+E20+E25+E27</f>
        <v>16.599999999999994</v>
      </c>
      <c r="F28" s="39">
        <f>F11+F15+F18+F20+F25+F27</f>
        <v>16.599999999999994</v>
      </c>
      <c r="G28" s="28"/>
    </row>
    <row r="29" spans="1:7" x14ac:dyDescent="0.25">
      <c r="B29" s="48" t="s">
        <v>61</v>
      </c>
      <c r="F29" t="s">
        <v>64</v>
      </c>
    </row>
    <row r="30" spans="1:7" x14ac:dyDescent="0.25">
      <c r="B30" s="44" t="s">
        <v>63</v>
      </c>
      <c r="C30" s="44"/>
      <c r="F30" s="44" t="s">
        <v>62</v>
      </c>
      <c r="G30" s="44"/>
    </row>
    <row r="31" spans="1:7" x14ac:dyDescent="0.25">
      <c r="B31" t="s">
        <v>65</v>
      </c>
      <c r="E31" t="s">
        <v>66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0256-7711-4927-B18C-6B6B053DDCCD}">
  <dimension ref="A1:G19"/>
  <sheetViews>
    <sheetView tabSelected="1" view="pageBreakPreview" zoomScale="60" zoomScaleNormal="100" workbookViewId="0">
      <selection activeCell="C18" sqref="C18"/>
    </sheetView>
  </sheetViews>
  <sheetFormatPr defaultRowHeight="15" x14ac:dyDescent="0.25"/>
  <cols>
    <col min="1" max="1" width="20" customWidth="1"/>
    <col min="2" max="3" width="15.85546875" customWidth="1"/>
    <col min="4" max="4" width="10.7109375" customWidth="1"/>
    <col min="6" max="6" width="10.5703125" customWidth="1"/>
  </cols>
  <sheetData>
    <row r="1" spans="1:7" x14ac:dyDescent="0.25">
      <c r="C1" s="44" t="s">
        <v>60</v>
      </c>
      <c r="D1" s="44"/>
      <c r="E1" s="44"/>
      <c r="F1" s="44"/>
    </row>
    <row r="2" spans="1:7" x14ac:dyDescent="0.25">
      <c r="C2" t="s">
        <v>20</v>
      </c>
      <c r="F2" t="s">
        <v>10</v>
      </c>
    </row>
    <row r="3" spans="1:7" ht="30" x14ac:dyDescent="0.25">
      <c r="A3" s="39" t="s">
        <v>0</v>
      </c>
      <c r="B3" s="39"/>
      <c r="C3" s="42" t="s">
        <v>1</v>
      </c>
      <c r="D3" s="42" t="s">
        <v>2</v>
      </c>
      <c r="E3" s="39" t="s">
        <v>5</v>
      </c>
      <c r="F3" s="42" t="s">
        <v>22</v>
      </c>
      <c r="G3" s="42" t="s">
        <v>3</v>
      </c>
    </row>
    <row r="4" spans="1:7" ht="45" x14ac:dyDescent="0.25">
      <c r="A4" s="28" t="s">
        <v>24</v>
      </c>
      <c r="B4" s="28">
        <v>710101</v>
      </c>
      <c r="C4" s="29" t="s">
        <v>32</v>
      </c>
      <c r="D4" s="28">
        <v>200</v>
      </c>
      <c r="E4" s="28">
        <f>F4</f>
        <v>-50</v>
      </c>
      <c r="F4" s="28">
        <v>-50</v>
      </c>
      <c r="G4" s="28">
        <f>D4+E4</f>
        <v>150</v>
      </c>
    </row>
    <row r="5" spans="1:7" x14ac:dyDescent="0.25">
      <c r="A5" s="28"/>
      <c r="B5" s="28" t="s">
        <v>25</v>
      </c>
      <c r="C5" s="29"/>
      <c r="D5" s="28"/>
      <c r="E5" s="39">
        <f>E4</f>
        <v>-50</v>
      </c>
      <c r="F5" s="39">
        <f>F4</f>
        <v>-50</v>
      </c>
      <c r="G5" s="28"/>
    </row>
    <row r="6" spans="1:7" ht="30" x14ac:dyDescent="0.25">
      <c r="A6" s="28" t="s">
        <v>26</v>
      </c>
      <c r="B6" s="28">
        <v>710101</v>
      </c>
      <c r="C6" s="29" t="s">
        <v>27</v>
      </c>
      <c r="D6" s="28">
        <v>310</v>
      </c>
      <c r="E6" s="28">
        <f>F6</f>
        <v>-10</v>
      </c>
      <c r="F6" s="28">
        <v>-10</v>
      </c>
      <c r="G6" s="28">
        <f>D6+E6</f>
        <v>300</v>
      </c>
    </row>
    <row r="7" spans="1:7" ht="45" x14ac:dyDescent="0.25">
      <c r="A7" s="28" t="s">
        <v>26</v>
      </c>
      <c r="B7" s="28">
        <v>710130</v>
      </c>
      <c r="C7" s="29" t="s">
        <v>28</v>
      </c>
      <c r="D7" s="28">
        <v>20</v>
      </c>
      <c r="E7" s="28">
        <f>F7</f>
        <v>10</v>
      </c>
      <c r="F7" s="28">
        <v>10</v>
      </c>
      <c r="G7" s="28">
        <f>D7+E7</f>
        <v>30</v>
      </c>
    </row>
    <row r="8" spans="1:7" x14ac:dyDescent="0.25">
      <c r="A8" s="28"/>
      <c r="B8" s="28" t="s">
        <v>23</v>
      </c>
      <c r="C8" s="29"/>
      <c r="D8" s="28"/>
      <c r="E8" s="39">
        <f>E6+E7</f>
        <v>0</v>
      </c>
      <c r="F8" s="39">
        <f>F6+F7</f>
        <v>0</v>
      </c>
      <c r="G8" s="28"/>
    </row>
    <row r="9" spans="1:7" ht="112.5" customHeight="1" x14ac:dyDescent="0.25">
      <c r="A9" s="28" t="s">
        <v>30</v>
      </c>
      <c r="B9" s="28">
        <v>710101</v>
      </c>
      <c r="C9" s="29" t="s">
        <v>31</v>
      </c>
      <c r="D9" s="28">
        <v>1815</v>
      </c>
      <c r="E9" s="28">
        <f>F9</f>
        <v>-140</v>
      </c>
      <c r="F9" s="28">
        <v>-140</v>
      </c>
      <c r="G9" s="28">
        <f>D9+E9</f>
        <v>1675</v>
      </c>
    </row>
    <row r="10" spans="1:7" ht="132.75" customHeight="1" x14ac:dyDescent="0.25">
      <c r="A10" s="28" t="s">
        <v>30</v>
      </c>
      <c r="B10" s="28">
        <v>710130</v>
      </c>
      <c r="C10" s="29" t="s">
        <v>33</v>
      </c>
      <c r="D10" s="28">
        <v>195</v>
      </c>
      <c r="E10" s="28">
        <f>F10</f>
        <v>-20</v>
      </c>
      <c r="F10" s="28">
        <v>-20</v>
      </c>
      <c r="G10" s="28">
        <f>D10+E10</f>
        <v>175</v>
      </c>
    </row>
    <row r="11" spans="1:7" x14ac:dyDescent="0.25">
      <c r="A11" s="28"/>
      <c r="B11" s="28" t="s">
        <v>29</v>
      </c>
      <c r="C11" s="29"/>
      <c r="D11" s="28"/>
      <c r="E11" s="39">
        <f>E9+E10</f>
        <v>-160</v>
      </c>
      <c r="F11" s="39">
        <f>F9+F10</f>
        <v>-160</v>
      </c>
      <c r="G11" s="28"/>
    </row>
    <row r="12" spans="1:7" ht="69.75" customHeight="1" x14ac:dyDescent="0.25">
      <c r="A12" s="28" t="s">
        <v>34</v>
      </c>
      <c r="B12" s="28">
        <v>710101</v>
      </c>
      <c r="C12" s="29" t="s">
        <v>35</v>
      </c>
      <c r="D12" s="28">
        <v>1670.5</v>
      </c>
      <c r="E12" s="28">
        <f>F12</f>
        <v>120</v>
      </c>
      <c r="F12" s="28">
        <v>120</v>
      </c>
      <c r="G12" s="28">
        <f>D12+E12</f>
        <v>1790.5</v>
      </c>
    </row>
    <row r="13" spans="1:7" ht="119.25" customHeight="1" x14ac:dyDescent="0.25">
      <c r="A13" s="28" t="s">
        <v>34</v>
      </c>
      <c r="B13" s="28">
        <v>710103</v>
      </c>
      <c r="C13" s="29" t="s">
        <v>56</v>
      </c>
      <c r="D13" s="28">
        <v>0</v>
      </c>
      <c r="E13" s="28">
        <f>F13</f>
        <v>30</v>
      </c>
      <c r="F13" s="28">
        <v>30</v>
      </c>
      <c r="G13" s="28">
        <f>D13+E13</f>
        <v>30</v>
      </c>
    </row>
    <row r="14" spans="1:7" ht="86.25" customHeight="1" x14ac:dyDescent="0.25">
      <c r="A14" s="28" t="s">
        <v>34</v>
      </c>
      <c r="B14" s="28">
        <v>710130</v>
      </c>
      <c r="C14" s="29" t="s">
        <v>36</v>
      </c>
      <c r="D14" s="28">
        <v>295</v>
      </c>
      <c r="E14" s="28">
        <f>F14</f>
        <v>60</v>
      </c>
      <c r="F14" s="28">
        <v>60</v>
      </c>
      <c r="G14" s="28">
        <f>D14+E14</f>
        <v>355</v>
      </c>
    </row>
    <row r="15" spans="1:7" x14ac:dyDescent="0.25">
      <c r="A15" s="28"/>
      <c r="B15" s="28" t="s">
        <v>37</v>
      </c>
      <c r="C15" s="29"/>
      <c r="D15" s="28"/>
      <c r="E15" s="39">
        <f>E12+E13+E14</f>
        <v>210</v>
      </c>
      <c r="F15" s="39">
        <f>F12+F13+F14</f>
        <v>210</v>
      </c>
      <c r="G15" s="28"/>
    </row>
    <row r="16" spans="1:7" x14ac:dyDescent="0.25">
      <c r="A16" s="28"/>
      <c r="B16" s="28" t="s">
        <v>11</v>
      </c>
      <c r="C16" s="28"/>
      <c r="D16" s="28"/>
      <c r="E16" s="39">
        <f>E5+E8+E11+E15</f>
        <v>0</v>
      </c>
      <c r="F16" s="39">
        <f>F5+F8+F11+F15</f>
        <v>0</v>
      </c>
      <c r="G16" s="28"/>
    </row>
    <row r="17" spans="1:7" x14ac:dyDescent="0.25">
      <c r="A17" s="39"/>
      <c r="B17" s="39" t="s">
        <v>61</v>
      </c>
      <c r="C17" s="28"/>
      <c r="D17" s="28"/>
      <c r="E17" s="39" t="s">
        <v>64</v>
      </c>
      <c r="F17" s="39"/>
      <c r="G17" s="28"/>
    </row>
    <row r="18" spans="1:7" x14ac:dyDescent="0.25">
      <c r="A18" s="39"/>
      <c r="B18" s="39" t="s">
        <v>63</v>
      </c>
      <c r="C18" s="28"/>
      <c r="D18" s="28"/>
      <c r="E18" s="39" t="s">
        <v>62</v>
      </c>
      <c r="F18" s="39"/>
      <c r="G18" s="28"/>
    </row>
    <row r="19" spans="1:7" ht="21.75" customHeight="1" x14ac:dyDescent="0.25">
      <c r="A19" s="28"/>
      <c r="B19" s="28" t="s">
        <v>65</v>
      </c>
      <c r="C19" s="28"/>
      <c r="D19" s="28"/>
      <c r="E19" s="28" t="s">
        <v>66</v>
      </c>
      <c r="F19" s="28"/>
      <c r="G19" s="28"/>
    </row>
  </sheetData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Venituri+cheltuieli totale</vt:lpstr>
      <vt:lpstr>Functionare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2023-09-27T07:46:33Z</dcterms:modified>
</cp:coreProperties>
</file>